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comments4.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never" codeName="ThisWorkbook" checkCompatibility="1"/>
  <mc:AlternateContent xmlns:mc="http://schemas.openxmlformats.org/markup-compatibility/2006">
    <mc:Choice Requires="x15">
      <x15ac:absPath xmlns:x15ac="http://schemas.microsoft.com/office/spreadsheetml/2010/11/ac" url="D:\Enjazco\MKH2- 02- 003 Project\Weekly Report\WPR\8. WPR Oct 2026\31. MKH2-02-003-ENJ-WPR-034-06-10-2026\"/>
    </mc:Choice>
  </mc:AlternateContent>
  <xr:revisionPtr revIDLastSave="0" documentId="13_ncr:1_{C7EE9D0A-4152-49B5-BA5E-731E11C5EF57}" xr6:coauthVersionLast="47" xr6:coauthVersionMax="47" xr10:uidLastSave="{00000000-0000-0000-0000-000000000000}"/>
  <bookViews>
    <workbookView xWindow="28680" yWindow="-120" windowWidth="29040" windowHeight="15720" tabRatio="953" firstSheet="1" activeTab="1" xr2:uid="{D1037EEC-27A1-4B6C-BDBD-E5FFCCABCA6A}"/>
  </bookViews>
  <sheets>
    <sheet name="DB" sheetId="33" state="hidden" r:id="rId1"/>
    <sheet name="Weekly Progress Report" sheetId="1" r:id="rId2"/>
    <sheet name="FIR summary " sheetId="39" r:id="rId3"/>
    <sheet name="General Information" sheetId="21" r:id="rId4"/>
    <sheet name="Progress" sheetId="31" r:id="rId5"/>
    <sheet name="Progress (2)" sheetId="40" r:id="rId6"/>
    <sheet name="Weekly Photos" sheetId="34" r:id="rId7"/>
    <sheet name="Quality" sheetId="29" r:id="rId8"/>
    <sheet name="Quality-Stat" sheetId="38" r:id="rId9"/>
    <sheet name="HSE" sheetId="28" r:id="rId10"/>
    <sheet name="HSE-Stat" sheetId="20" r:id="rId11"/>
    <sheet name="Risk Register" sheetId="36" r:id="rId12"/>
    <sheet name="Invoice Log" sheetId="12" r:id="rId13"/>
    <sheet name="CCO" sheetId="23" r:id="rId14"/>
    <sheet name="Major Quantities" sheetId="25" r:id="rId15"/>
    <sheet name="EV-Chart Data" sheetId="2" r:id="rId16"/>
    <sheet name="Procurement" sheetId="41" r:id="rId17"/>
    <sheet name="Testing" sheetId="32" r:id="rId18"/>
    <sheet name="Physical-Chart Data" sheetId="11" r:id="rId19"/>
    <sheet name="Milestones" sheetId="19" r:id="rId20"/>
    <sheet name="Issues" sheetId="24" r:id="rId21"/>
    <sheet name="Schedule" sheetId="27" r:id="rId22"/>
    <sheet name="Manpower" sheetId="6" r:id="rId23"/>
    <sheet name="Progress Summary" sheetId="42" r:id="rId24"/>
    <sheet name="LOOK AHEAD " sheetId="43" r:id="rId25"/>
    <sheet name="Codes" sheetId="9"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s>
  <definedNames>
    <definedName name="_____________ccr1" localSheetId="8" hidden="1">{#N/A,#N/A,TRUE,"Cover";#N/A,#N/A,TRUE,"Conts";#N/A,#N/A,TRUE,"VOS";#N/A,#N/A,TRUE,"Warrington";#N/A,#N/A,TRUE,"Widnes"}</definedName>
    <definedName name="_____________ccr1" hidden="1">{#N/A,#N/A,TRUE,"Cover";#N/A,#N/A,TRUE,"Conts";#N/A,#N/A,TRUE,"VOS";#N/A,#N/A,TRUE,"Warrington";#N/A,#N/A,TRUE,"Widnes"}</definedName>
    <definedName name="___________ccr1" localSheetId="8" hidden="1">{#N/A,#N/A,TRUE,"Cover";#N/A,#N/A,TRUE,"Conts";#N/A,#N/A,TRUE,"VOS";#N/A,#N/A,TRUE,"Warrington";#N/A,#N/A,TRUE,"Widnes"}</definedName>
    <definedName name="___________ccr1" hidden="1">{#N/A,#N/A,TRUE,"Cover";#N/A,#N/A,TRUE,"Conts";#N/A,#N/A,TRUE,"VOS";#N/A,#N/A,TRUE,"Warrington";#N/A,#N/A,TRUE,"Widnes"}</definedName>
    <definedName name="__________ccr1" localSheetId="8" hidden="1">{#N/A,#N/A,TRUE,"Cover";#N/A,#N/A,TRUE,"Conts";#N/A,#N/A,TRUE,"VOS";#N/A,#N/A,TRUE,"Warrington";#N/A,#N/A,TRUE,"Widnes"}</definedName>
    <definedName name="__________ccr1" hidden="1">{#N/A,#N/A,TRUE,"Cover";#N/A,#N/A,TRUE,"Conts";#N/A,#N/A,TRUE,"VOS";#N/A,#N/A,TRUE,"Warrington";#N/A,#N/A,TRUE,"Widnes"}</definedName>
    <definedName name="_________ccr1" localSheetId="8" hidden="1">{#N/A,#N/A,TRUE,"Cover";#N/A,#N/A,TRUE,"Conts";#N/A,#N/A,TRUE,"VOS";#N/A,#N/A,TRUE,"Warrington";#N/A,#N/A,TRUE,"Widnes"}</definedName>
    <definedName name="_________ccr1" hidden="1">{#N/A,#N/A,TRUE,"Cover";#N/A,#N/A,TRUE,"Conts";#N/A,#N/A,TRUE,"VOS";#N/A,#N/A,TRUE,"Warrington";#N/A,#N/A,TRUE,"Widnes"}</definedName>
    <definedName name="________ccr1" localSheetId="8" hidden="1">{#N/A,#N/A,TRUE,"Cover";#N/A,#N/A,TRUE,"Conts";#N/A,#N/A,TRUE,"VOS";#N/A,#N/A,TRUE,"Warrington";#N/A,#N/A,TRUE,"Widnes"}</definedName>
    <definedName name="________ccr1" hidden="1">{#N/A,#N/A,TRUE,"Cover";#N/A,#N/A,TRUE,"Conts";#N/A,#N/A,TRUE,"VOS";#N/A,#N/A,TRUE,"Warrington";#N/A,#N/A,TRUE,"Widnes"}</definedName>
    <definedName name="_______ccr1" localSheetId="8" hidden="1">{#N/A,#N/A,TRUE,"Cover";#N/A,#N/A,TRUE,"Conts";#N/A,#N/A,TRUE,"VOS";#N/A,#N/A,TRUE,"Warrington";#N/A,#N/A,TRUE,"Widnes"}</definedName>
    <definedName name="_______ccr1" hidden="1">{#N/A,#N/A,TRUE,"Cover";#N/A,#N/A,TRUE,"Conts";#N/A,#N/A,TRUE,"VOS";#N/A,#N/A,TRUE,"Warrington";#N/A,#N/A,TRUE,"Widnes"}</definedName>
    <definedName name="______ccr1" localSheetId="8" hidden="1">{#N/A,#N/A,TRUE,"Cover";#N/A,#N/A,TRUE,"Conts";#N/A,#N/A,TRUE,"VOS";#N/A,#N/A,TRUE,"Warrington";#N/A,#N/A,TRUE,"Widnes"}</definedName>
    <definedName name="______ccr1" hidden="1">{#N/A,#N/A,TRUE,"Cover";#N/A,#N/A,TRUE,"Conts";#N/A,#N/A,TRUE,"VOS";#N/A,#N/A,TRUE,"Warrington";#N/A,#N/A,TRUE,"Widnes"}</definedName>
    <definedName name="_____ab1" localSheetId="8"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8"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8" hidden="1">{#N/A,#N/A,TRUE,"Cover";#N/A,#N/A,TRUE,"Conts";#N/A,#N/A,TRUE,"VOS";#N/A,#N/A,TRUE,"Warrington";#N/A,#N/A,TRUE,"Widnes"}</definedName>
    <definedName name="_____ccr1" hidden="1">{#N/A,#N/A,TRUE,"Cover";#N/A,#N/A,TRUE,"Conts";#N/A,#N/A,TRUE,"VOS";#N/A,#N/A,TRUE,"Warrington";#N/A,#N/A,TRUE,"Widnes"}</definedName>
    <definedName name="_____old3" localSheetId="8"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8"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8"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8"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8"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8" hidden="1">{#N/A,#N/A,TRUE,"Cover";#N/A,#N/A,TRUE,"Conts";#N/A,#N/A,TRUE,"VOS";#N/A,#N/A,TRUE,"Warrington";#N/A,#N/A,TRUE,"Widnes"}</definedName>
    <definedName name="____ccr1" hidden="1">{#N/A,#N/A,TRUE,"Cover";#N/A,#N/A,TRUE,"Conts";#N/A,#N/A,TRUE,"VOS";#N/A,#N/A,TRUE,"Warrington";#N/A,#N/A,TRUE,"Widnes"}</definedName>
    <definedName name="____ccr2" localSheetId="8" hidden="1">{#N/A,#N/A,TRUE,"Cover";#N/A,#N/A,TRUE,"Conts";#N/A,#N/A,TRUE,"VOS";#N/A,#N/A,TRUE,"Warrington";#N/A,#N/A,TRUE,"Widnes"}</definedName>
    <definedName name="____ccr2" hidden="1">{#N/A,#N/A,TRUE,"Cover";#N/A,#N/A,TRUE,"Conts";#N/A,#N/A,TRUE,"VOS";#N/A,#N/A,TRUE,"Warrington";#N/A,#N/A,TRUE,"Widnes"}</definedName>
    <definedName name="____old3" localSheetId="8"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8"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8"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8"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8"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8" hidden="1">{#N/A,#N/A,TRUE,"Cover";#N/A,#N/A,TRUE,"Conts";#N/A,#N/A,TRUE,"VOS";#N/A,#N/A,TRUE,"Warrington";#N/A,#N/A,TRUE,"Widnes"}</definedName>
    <definedName name="___ccr1" hidden="1">{#N/A,#N/A,TRUE,"Cover";#N/A,#N/A,TRUE,"Conts";#N/A,#N/A,TRUE,"VOS";#N/A,#N/A,TRUE,"Warrington";#N/A,#N/A,TRUE,"Widnes"}</definedName>
    <definedName name="___ccr2" localSheetId="8" hidden="1">{#N/A,#N/A,TRUE,"Cover";#N/A,#N/A,TRUE,"Conts";#N/A,#N/A,TRUE,"VOS";#N/A,#N/A,TRUE,"Warrington";#N/A,#N/A,TRUE,"Widnes"}</definedName>
    <definedName name="___ccr2" hidden="1">{#N/A,#N/A,TRUE,"Cover";#N/A,#N/A,TRUE,"Conts";#N/A,#N/A,TRUE,"VOS";#N/A,#N/A,TRUE,"Warrington";#N/A,#N/A,TRUE,"Widnes"}</definedName>
    <definedName name="___old3" localSheetId="8"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8"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8"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hidden="1">[1]SUM!#REF!</definedName>
    <definedName name="__123Graph_ACURRENT" hidden="1">[2]FitOutConfCentre!#REF!</definedName>
    <definedName name="__123Graph_B" hidden="1">[3]SUM!#REF!</definedName>
    <definedName name="__ccr1" localSheetId="8" hidden="1">{#N/A,#N/A,TRUE,"Cover";#N/A,#N/A,TRUE,"Conts";#N/A,#N/A,TRUE,"VOS";#N/A,#N/A,TRUE,"Warrington";#N/A,#N/A,TRUE,"Widnes"}</definedName>
    <definedName name="__ccr1" hidden="1">{#N/A,#N/A,TRUE,"Cover";#N/A,#N/A,TRUE,"Conts";#N/A,#N/A,TRUE,"VOS";#N/A,#N/A,TRUE,"Warrington";#N/A,#N/A,TRUE,"Widnes"}</definedName>
    <definedName name="_1B.05.M.010.0010" localSheetId="8">#REF!</definedName>
    <definedName name="_1B.05.M.010.0010">#REF!</definedName>
    <definedName name="_1B.05.M.010.0050" localSheetId="8">#REF!</definedName>
    <definedName name="_1B.05.M.010.0050">#REF!</definedName>
    <definedName name="_1B.05.M.0100.0010">#REF!</definedName>
    <definedName name="_1B.05.M.020.0010">#REF!</definedName>
    <definedName name="_1B.05.M.020.0020">#REF!</definedName>
    <definedName name="_1B.05.M.020.0030">#REF!</definedName>
    <definedName name="_1B.05.M.020.0040">#REF!</definedName>
    <definedName name="_1B.05.M.030.0010">#REF!</definedName>
    <definedName name="_1B.05.M.030.0020">#REF!</definedName>
    <definedName name="_1B.05.M.040.0010">#REF!</definedName>
    <definedName name="_1B.05.M.050.0010">#REF!</definedName>
    <definedName name="_1B.05.M.050.0020">#REF!</definedName>
    <definedName name="_1B.05.M.050.0030">#REF!</definedName>
    <definedName name="_1B.05.M.060.0020">#REF!</definedName>
    <definedName name="_1B.05.M.060.0100">#REF!</definedName>
    <definedName name="_1B.05.M.070.0010">#REF!</definedName>
    <definedName name="_1B.05.M.070.0020">#REF!</definedName>
    <definedName name="_1B.05.M.070.0030">#REF!</definedName>
    <definedName name="_1B.05.M.070.0040">#REF!</definedName>
    <definedName name="_1B.05.M.070.0050">#REF!</definedName>
    <definedName name="_1B.05.M.080.0010">#REF!</definedName>
    <definedName name="_1B.05.M.090.0010">#REF!</definedName>
    <definedName name="_1B.09.P.010.0010">#REF!</definedName>
    <definedName name="_1B.09.P.010.0020">#REF!</definedName>
    <definedName name="_1B.09.P.010.0030">#REF!</definedName>
    <definedName name="_1B.09.P.010.0040">#REF!</definedName>
    <definedName name="_1B.09.P.010.0050">#REF!</definedName>
    <definedName name="_1B.09.P.010.0060">#REF!</definedName>
    <definedName name="_1B.09.P.010.0070">#REF!</definedName>
    <definedName name="_1B.09.P.020.0010">#REF!</definedName>
    <definedName name="_1B.09.P.020.0020">#REF!</definedName>
    <definedName name="_1B.09.P.020.0030">#REF!</definedName>
    <definedName name="_1B.09.P.020.0040">#REF!</definedName>
    <definedName name="_1B.09.P.020.0050">#REF!</definedName>
    <definedName name="_1B.09.P.020.0060">#REF!</definedName>
    <definedName name="_1B.09.P.020.0070">#REF!</definedName>
    <definedName name="_1B.09.P.020.0080">#REF!</definedName>
    <definedName name="_1B.09.P.020.0090">#REF!</definedName>
    <definedName name="_1B.09.P.020.0100">#REF!</definedName>
    <definedName name="_1B.09.P.020.0110">#REF!</definedName>
    <definedName name="_1B.09.P.020.0120">#REF!</definedName>
    <definedName name="_1B.09.P.020.0130">#REF!</definedName>
    <definedName name="_1B.09.P.020.0140">#REF!</definedName>
    <definedName name="_1B.09.P.020.0150">#REF!</definedName>
    <definedName name="_1B.09.P.030.0010">#REF!</definedName>
    <definedName name="_1B.09.P.030.0020">#REF!</definedName>
    <definedName name="_1B.09.P.030.0030">#REF!</definedName>
    <definedName name="_1B.09.P.030.0040">#REF!</definedName>
    <definedName name="_1B.09.P.030.0050">#REF!</definedName>
    <definedName name="_1B.09.P.030.0060">#REF!</definedName>
    <definedName name="_1B.09.P.040.0010">#REF!</definedName>
    <definedName name="_1B.09.P.040.0020">#REF!</definedName>
    <definedName name="_1B.09.P.040.0030">#REF!</definedName>
    <definedName name="_1B.09.P.050.0010">#REF!</definedName>
    <definedName name="_1B.09.P.050.0020">#REF!</definedName>
    <definedName name="_1B.09.P.060.0010">#REF!</definedName>
    <definedName name="_1B.09.P.060.0020">#REF!</definedName>
    <definedName name="_1B.09.P.060.0030">#REF!</definedName>
    <definedName name="_1B.09.P.060.0040">#REF!</definedName>
    <definedName name="_1B.09.P.060.0050">#REF!</definedName>
    <definedName name="_1B.09.P.060.0060">#REF!</definedName>
    <definedName name="_1B.09.P.060.0070">#REF!</definedName>
    <definedName name="_1B.09.P.060.0080">#REF!</definedName>
    <definedName name="_1B.09.P.060.0090">#REF!</definedName>
    <definedName name="_1B.09.P.060.0100">#REF!</definedName>
    <definedName name="_1B.09.P.060.0110">#REF!</definedName>
    <definedName name="_1B.09.P.070.0010">#REF!</definedName>
    <definedName name="_1B.09.P.070.0020">#REF!</definedName>
    <definedName name="_1B.09.P.070.0030">#REF!</definedName>
    <definedName name="_1B.09.P.080.0010">#REF!</definedName>
    <definedName name="_1B.09.R.010.0010">#REF!</definedName>
    <definedName name="_1B.09.R.010.0020">#REF!</definedName>
    <definedName name="_1B.09.R.010.0030">#REF!</definedName>
    <definedName name="_1B.09.R.010.0040">#REF!</definedName>
    <definedName name="_1B.09.R.010.0050">#REF!</definedName>
    <definedName name="_1B.09.R.010.0060">#REF!</definedName>
    <definedName name="_1B.09.R.010.0070">#REF!</definedName>
    <definedName name="_1B.09.R.010.0080">#REF!</definedName>
    <definedName name="_1B.09.R.010.0090">#REF!</definedName>
    <definedName name="_1B.09.R.010.0100">#REF!</definedName>
    <definedName name="_1B.09.R.010.0120">#REF!</definedName>
    <definedName name="_1B.09.R.010.0130">#REF!</definedName>
    <definedName name="_1B.09.R.010.0140">#REF!</definedName>
    <definedName name="_1B.09.R.010.0150">#REF!</definedName>
    <definedName name="_1B.09.R.010.0160">#REF!</definedName>
    <definedName name="_1B.09.R.020.0010">#REF!</definedName>
    <definedName name="_1B.09.R.020.0020">#REF!</definedName>
    <definedName name="_1B.09.R.020.0030">#REF!</definedName>
    <definedName name="_1B.09.R.020.0040">#REF!</definedName>
    <definedName name="_1B.09.R.020.0050">#REF!</definedName>
    <definedName name="_1B.09.R.020.0060">#REF!</definedName>
    <definedName name="_1B.09.R.020.0070">#REF!</definedName>
    <definedName name="_1B.09.R.020.0080">#REF!</definedName>
    <definedName name="_1B.09.R.020.0090">#REF!</definedName>
    <definedName name="_1B.09.R.020.0100">#REF!</definedName>
    <definedName name="_1B.09.R.030.0010">#REF!</definedName>
    <definedName name="_1B.09.R.040.0010">#REF!</definedName>
    <definedName name="_1B.09.R.040.0020">#REF!</definedName>
    <definedName name="_1B.09.R.040.0030">#REF!</definedName>
    <definedName name="_1B.09.R.040.0040">#REF!</definedName>
    <definedName name="_1B.09.R.040.0050">#REF!</definedName>
    <definedName name="_1B.09.R.040.0060">#REF!</definedName>
    <definedName name="_1B.09.R.040.0070">#REF!</definedName>
    <definedName name="_1B.09.R.040.0080">#REF!</definedName>
    <definedName name="_1B.09.R.040.0090">#REF!</definedName>
    <definedName name="_1B.09.R.040.0100">#REF!</definedName>
    <definedName name="_1B.09.R.040.0110">#REF!</definedName>
    <definedName name="_1B.09.R.050.0010">#REF!</definedName>
    <definedName name="_1B.09.R.060.0010">#REF!</definedName>
    <definedName name="_1B.09.R.060.0020">#REF!</definedName>
    <definedName name="_1B.09.R.060.0030">#REF!</definedName>
    <definedName name="_1B.09.R.070.0010">#REF!</definedName>
    <definedName name="_1B.09.R.080.0010">#REF!</definedName>
    <definedName name="_1B.09.R.080.0020">#REF!</definedName>
    <definedName name="_1B.09.R.080.0030">#REF!</definedName>
    <definedName name="_1B.09.R.080.0040">#REF!</definedName>
    <definedName name="_1B.09.R.080.0050">#REF!</definedName>
    <definedName name="_1B.09.R.080.0060">#REF!</definedName>
    <definedName name="_1B.09.R.080.0070">#REF!</definedName>
    <definedName name="_1B.09.R.080.0080">#REF!</definedName>
    <definedName name="_1B.09.R.080.0090">#REF!</definedName>
    <definedName name="_1B.09.R.080.0100">#REF!</definedName>
    <definedName name="_1B.09.R.080.0110">#REF!</definedName>
    <definedName name="_1B.09.R.080.0120">#REF!</definedName>
    <definedName name="_1B.09.R.090.0010">#REF!</definedName>
    <definedName name="_1B.09.U.010.0010">#REF!</definedName>
    <definedName name="_1B.09.U.010.0020">#REF!</definedName>
    <definedName name="_1B.09.U.020.0010">#REF!</definedName>
    <definedName name="_1B.09.U.020.0020">#REF!</definedName>
    <definedName name="_1B.09.U.020.0030">#REF!</definedName>
    <definedName name="_1B.09.U.020.0040">#REF!</definedName>
    <definedName name="_1B.09.U.020.0050">#REF!</definedName>
    <definedName name="_1B.09.U.020.0060">#REF!</definedName>
    <definedName name="_1B.09.U.020.0070">#REF!</definedName>
    <definedName name="_1B.09.U.020.0080">#REF!</definedName>
    <definedName name="_1B.09.U.030.0010">#REF!</definedName>
    <definedName name="_1B.09.U.030.0020">#REF!</definedName>
    <definedName name="_1B.09.U.030.0030">#REF!</definedName>
    <definedName name="_1B.09.U.030.0040">#REF!</definedName>
    <definedName name="_1B.09.U.040.0010">#REF!</definedName>
    <definedName name="_1B.09.U.040.0020">#REF!</definedName>
    <definedName name="_1B.09.U.040.0030">#REF!</definedName>
    <definedName name="_1B.09.U.040.0040">#REF!</definedName>
    <definedName name="_1B.09.U.040.0050">#REF!</definedName>
    <definedName name="_1B.09.U.040.0060">#REF!</definedName>
    <definedName name="_1B.09.U.040.0070">#REF!</definedName>
    <definedName name="_1B.09.U.040.0080">#REF!</definedName>
    <definedName name="_1B.09.U.040.0090">#REF!</definedName>
    <definedName name="_1B.09.U.040.0110">#REF!</definedName>
    <definedName name="_1B.09.U.040.0120">#REF!</definedName>
    <definedName name="_1B.09.U.040.0130">#REF!</definedName>
    <definedName name="_1B.09.U.040.0140">#REF!</definedName>
    <definedName name="_1B.09.U.040.0150">#REF!</definedName>
    <definedName name="_1B.09.U.040.0160">#REF!</definedName>
    <definedName name="_1B.09.U.040.0170">#REF!</definedName>
    <definedName name="_1B.09.U.040.0180">#REF!</definedName>
    <definedName name="_1B.09.U.040.0190">#REF!</definedName>
    <definedName name="_1B.09.U.040.0200">#REF!</definedName>
    <definedName name="_1B.09.U.040.0210">#REF!</definedName>
    <definedName name="_1B.09.U.040.0220">#REF!</definedName>
    <definedName name="_1B.09.U.040.0230">#REF!</definedName>
    <definedName name="_1B.09.U.040.0250">#REF!</definedName>
    <definedName name="_1B.09.U.050.0010">#REF!</definedName>
    <definedName name="_1B.09.U.050.0020">#REF!</definedName>
    <definedName name="_1B.09.U.050.0030">#REF!</definedName>
    <definedName name="_1B.09.U.050.0040">#REF!</definedName>
    <definedName name="_1B.09.U.050.0050">#REF!</definedName>
    <definedName name="_1B.09.U.060.0010">#REF!</definedName>
    <definedName name="_1B.09.U.060.0020">#REF!</definedName>
    <definedName name="_1B.09.U.060.0030">#REF!</definedName>
    <definedName name="_1B.09.U.060.0040">#REF!</definedName>
    <definedName name="_1B.09.U.060.0050">#REF!</definedName>
    <definedName name="_1B.09.U.060.0060">#REF!</definedName>
    <definedName name="_1B.09.U.070.0010">#REF!</definedName>
    <definedName name="_1B.09.U.070.0020">#REF!</definedName>
    <definedName name="_1B.09.U.070.0030">#REF!</definedName>
    <definedName name="_1B.09.U.080.0010">#REF!</definedName>
    <definedName name="_1B.09.U.080.0020">#REF!</definedName>
    <definedName name="_1B.09.U.080.0030">#REF!</definedName>
    <definedName name="_1B.09.U.080.0040">#REF!</definedName>
    <definedName name="_1B.09.U.090.0010">#REF!</definedName>
    <definedName name="_1B.09.U.090.0020">#REF!</definedName>
    <definedName name="_1B.09.U.090.0030">#REF!</definedName>
    <definedName name="_1B.09.U.100.0010">#REF!</definedName>
    <definedName name="_1B.09.U.100.0020">#REF!</definedName>
    <definedName name="_1B.09.U.100.0030">#REF!</definedName>
    <definedName name="_1B.09.U.100.0040">#REF!</definedName>
    <definedName name="_1B.09.U.110.0010">#REF!</definedName>
    <definedName name="_1B.09.U.110.0020">#REF!</definedName>
    <definedName name="_1B.09.U.110.0030">#REF!</definedName>
    <definedName name="_1B.09.U.110.0040">#REF!</definedName>
    <definedName name="_1B.09.U.110.0050">#REF!</definedName>
    <definedName name="_1B.09.U.110.0060">#REF!</definedName>
    <definedName name="_1B.09.U.110.0070">#REF!</definedName>
    <definedName name="_1B.09.U.120.0010">#REF!</definedName>
    <definedName name="_1B.09.U.130.0010">#REF!</definedName>
    <definedName name="_1B.09.U.130.0020">#REF!</definedName>
    <definedName name="_1B.09.U.200.0010">#REF!</definedName>
    <definedName name="_1B.09.W.010.0010">#REF!</definedName>
    <definedName name="_1B.09.W.010.0020">#REF!</definedName>
    <definedName name="_1B.09.W.010.0030">#REF!</definedName>
    <definedName name="_1B.09.W.010.0040">#REF!</definedName>
    <definedName name="_1B.09.W.010.0050">#REF!</definedName>
    <definedName name="_1B.09.W.010.0060">#REF!</definedName>
    <definedName name="_1B.09.W.010.0070">#REF!</definedName>
    <definedName name="_1B.09.W.010.0080">#REF!</definedName>
    <definedName name="_1B.09.W.010.0090">#REF!</definedName>
    <definedName name="_1B.09.W.010.0100">#REF!</definedName>
    <definedName name="_1B.09.W.010.0110">#REF!</definedName>
    <definedName name="_1B.09.W.010.0120">#REF!</definedName>
    <definedName name="_1B.09.W.010.0130">#REF!</definedName>
    <definedName name="_1B.09.W.010.0140">#REF!</definedName>
    <definedName name="_1B.09.W.010.0150">#REF!</definedName>
    <definedName name="_1B.09.W.020.0010">#REF!</definedName>
    <definedName name="_ab1" localSheetId="8"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8"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8" hidden="1">{#N/A,#N/A,TRUE,"Cover";#N/A,#N/A,TRUE,"Conts";#N/A,#N/A,TRUE,"VOS";#N/A,#N/A,TRUE,"Warrington";#N/A,#N/A,TRUE,"Widnes"}</definedName>
    <definedName name="_ccr1" hidden="1">{#N/A,#N/A,TRUE,"Cover";#N/A,#N/A,TRUE,"Conts";#N/A,#N/A,TRUE,"VOS";#N/A,#N/A,TRUE,"Warrington";#N/A,#N/A,TRUE,"Widnes"}</definedName>
    <definedName name="_ccr2" localSheetId="8" hidden="1">{#N/A,#N/A,TRUE,"Cover";#N/A,#N/A,TRUE,"Conts";#N/A,#N/A,TRUE,"VOS";#N/A,#N/A,TRUE,"Warrington";#N/A,#N/A,TRUE,"Widnes"}</definedName>
    <definedName name="_ccr2" hidden="1">{#N/A,#N/A,TRUE,"Cover";#N/A,#N/A,TRUE,"Conts";#N/A,#N/A,TRUE,"VOS";#N/A,#N/A,TRUE,"Warrington";#N/A,#N/A,TRUE,"Widnes"}</definedName>
    <definedName name="_Dist_Values" localSheetId="8" hidden="1">#REF!</definedName>
    <definedName name="_Dist_Values" hidden="1">#REF!</definedName>
    <definedName name="_Fill" localSheetId="8" hidden="1">[4]GRSummary!#REF!</definedName>
    <definedName name="_Fill" hidden="1">[4]GRSummary!#REF!</definedName>
    <definedName name="_xlnm._FilterDatabase" localSheetId="2" hidden="1">'FIR summary '!$A$5:$L$80</definedName>
    <definedName name="_xlnm._FilterDatabase" localSheetId="24" hidden="1">'LOOK AHEAD '!#REF!</definedName>
    <definedName name="_xlnm._FilterDatabase" localSheetId="14" hidden="1">'Major Quantities'!$A$1:$ZN$35</definedName>
    <definedName name="_xlnm._FilterDatabase" localSheetId="16" hidden="1">Procurement!$A$1:$X$18</definedName>
    <definedName name="_xlnm._FilterDatabase" localSheetId="4" hidden="1">Progress!$A$6:$T$28</definedName>
    <definedName name="_xlnm._FilterDatabase" localSheetId="8" hidden="1">#REF!</definedName>
    <definedName name="_xlnm._FilterDatabase" hidden="1">#REF!</definedName>
    <definedName name="_jj300" localSheetId="8">#REF!</definedName>
    <definedName name="_jj300">#REF!</definedName>
    <definedName name="_Key1" localSheetId="8" hidden="1">#REF!</definedName>
    <definedName name="_Key1" hidden="1">#REF!</definedName>
    <definedName name="_Key2" localSheetId="8" hidden="1">'[5]LTR-2'!#REF!</definedName>
    <definedName name="_Key2" hidden="1">'[5]LTR-2'!#REF!</definedName>
    <definedName name="_old3" localSheetId="8"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8"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8"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8" hidden="1">[6]PriceSummary!#REF!</definedName>
    <definedName name="_Parse_In" hidden="1">[6]PriceSummary!#REF!</definedName>
    <definedName name="_Parse_Out" localSheetId="8" hidden="1">#REF!</definedName>
    <definedName name="_Parse_Out" hidden="1">#REF!</definedName>
    <definedName name="_Regression_Int" hidden="1">1</definedName>
    <definedName name="_Sort" localSheetId="8" hidden="1">#REF!</definedName>
    <definedName name="_Sort" hidden="1">#REF!</definedName>
    <definedName name="_WT" localSheetId="2">#REF!</definedName>
    <definedName name="_WT" localSheetId="8">#REF!</definedName>
    <definedName name="_WT">#REF!</definedName>
    <definedName name="A" localSheetId="8">#REF!</definedName>
    <definedName name="A">#REF!</definedName>
    <definedName name="a\sdasdf" localSheetId="8" hidden="1">{#N/A,#N/A,TRUE,"Cover";#N/A,#N/A,TRUE,"Conts";#N/A,#N/A,TRUE,"VOS";#N/A,#N/A,TRUE,"Warrington";#N/A,#N/A,TRUE,"Widnes"}</definedName>
    <definedName name="a\sdasdf" hidden="1">{#N/A,#N/A,TRUE,"Cover";#N/A,#N/A,TRUE,"Conts";#N/A,#N/A,TRUE,"VOS";#N/A,#N/A,TRUE,"Warrington";#N/A,#N/A,TRUE,"Widnes"}</definedName>
    <definedName name="AAA" localSheetId="8" hidden="1">#REF!</definedName>
    <definedName name="AAA" hidden="1">#REF!</definedName>
    <definedName name="aaaaaaaa" localSheetId="8" hidden="1">{#N/A,#N/A,TRUE,"Cover";#N/A,#N/A,TRUE,"Conts";#N/A,#N/A,TRUE,"VOS";#N/A,#N/A,TRUE,"Warrington";#N/A,#N/A,TRUE,"Widnes"}</definedName>
    <definedName name="aaaaaaaa" hidden="1">{#N/A,#N/A,TRUE,"Cover";#N/A,#N/A,TRUE,"Conts";#N/A,#N/A,TRUE,"VOS";#N/A,#N/A,TRUE,"Warrington";#N/A,#N/A,TRUE,"Widnes"}</definedName>
    <definedName name="ACC" localSheetId="8"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8" hidden="1">#REF!</definedName>
    <definedName name="accomation" hidden="1">#REF!</definedName>
    <definedName name="ACT" localSheetId="2">[7]WorkBreakDown!#REF!</definedName>
    <definedName name="ACT" localSheetId="8">[7]WorkBreakDown!#REF!</definedName>
    <definedName name="ACT">[7]WorkBreakDown!#REF!</definedName>
    <definedName name="aegrgas" localSheetId="8" hidden="1">{#N/A,#N/A,TRUE,"Cover";#N/A,#N/A,TRUE,"Conts";#N/A,#N/A,TRUE,"VOS";#N/A,#N/A,TRUE,"Warrington";#N/A,#N/A,TRUE,"Widnes"}</definedName>
    <definedName name="aegrgas" hidden="1">{#N/A,#N/A,TRUE,"Cover";#N/A,#N/A,TRUE,"Conts";#N/A,#N/A,TRUE,"VOS";#N/A,#N/A,TRUE,"Warrington";#N/A,#N/A,TRUE,"Widnes"}</definedName>
    <definedName name="AERAFG" localSheetId="8" hidden="1">{#N/A,#N/A,TRUE,"Cover";#N/A,#N/A,TRUE,"Conts";#N/A,#N/A,TRUE,"VOS";#N/A,#N/A,TRUE,"Warrington";#N/A,#N/A,TRUE,"Widnes"}</definedName>
    <definedName name="AERAFG" hidden="1">{#N/A,#N/A,TRUE,"Cover";#N/A,#N/A,TRUE,"Conts";#N/A,#N/A,TRUE,"VOS";#N/A,#N/A,TRUE,"Warrington";#N/A,#N/A,TRUE,"Widnes"}</definedName>
    <definedName name="aerte" localSheetId="8" hidden="1">{#N/A,#N/A,TRUE,"Cover";#N/A,#N/A,TRUE,"Conts";#N/A,#N/A,TRUE,"VOS";#N/A,#N/A,TRUE,"Warrington";#N/A,#N/A,TRUE,"Widnes"}</definedName>
    <definedName name="aerte" hidden="1">{#N/A,#N/A,TRUE,"Cover";#N/A,#N/A,TRUE,"Conts";#N/A,#N/A,TRUE,"VOS";#N/A,#N/A,TRUE,"Warrington";#N/A,#N/A,TRUE,"Widnes"}</definedName>
    <definedName name="aertes" localSheetId="8" hidden="1">{#N/A,#N/A,TRUE,"Cover";#N/A,#N/A,TRUE,"Conts";#N/A,#N/A,TRUE,"VOS";#N/A,#N/A,TRUE,"Warrington";#N/A,#N/A,TRUE,"Widnes"}</definedName>
    <definedName name="aertes" hidden="1">{#N/A,#N/A,TRUE,"Cover";#N/A,#N/A,TRUE,"Conts";#N/A,#N/A,TRUE,"VOS";#N/A,#N/A,TRUE,"Warrington";#N/A,#N/A,TRUE,"Widnes"}</definedName>
    <definedName name="aetertryh" localSheetId="8" hidden="1">{#N/A,#N/A,TRUE,"Cover";#N/A,#N/A,TRUE,"Conts";#N/A,#N/A,TRUE,"VOS";#N/A,#N/A,TRUE,"Warrington";#N/A,#N/A,TRUE,"Widnes"}</definedName>
    <definedName name="aetertryh" hidden="1">{#N/A,#N/A,TRUE,"Cover";#N/A,#N/A,TRUE,"Conts";#N/A,#N/A,TRUE,"VOS";#N/A,#N/A,TRUE,"Warrington";#N/A,#N/A,TRUE,"Widnes"}</definedName>
    <definedName name="anvoice1" localSheetId="8" hidden="1">#REF!</definedName>
    <definedName name="anvoice1" hidden="1">#REF!</definedName>
    <definedName name="APPO" localSheetId="8" hidden="1">#REF!</definedName>
    <definedName name="APPO" hidden="1">#REF!</definedName>
    <definedName name="appraisal" localSheetId="8" hidden="1">{#N/A,#N/A,TRUE,"Cover";#N/A,#N/A,TRUE,"Conts";#N/A,#N/A,TRUE,"VOS";#N/A,#N/A,TRUE,"Warrington";#N/A,#N/A,TRUE,"Widnes"}</definedName>
    <definedName name="appraisal" hidden="1">{#N/A,#N/A,TRUE,"Cover";#N/A,#N/A,TRUE,"Conts";#N/A,#N/A,TRUE,"VOS";#N/A,#N/A,TRUE,"Warrington";#N/A,#N/A,TRUE,"Widnes"}</definedName>
    <definedName name="ARUN" localSheetId="8" hidden="1">#REF!</definedName>
    <definedName name="ARUN" hidden="1">#REF!</definedName>
    <definedName name="asdfsa" localSheetId="8" hidden="1">#REF!</definedName>
    <definedName name="asdfsa" hidden="1">#REF!</definedName>
    <definedName name="asgseg" localSheetId="8" hidden="1">{#N/A,#N/A,TRUE,"Cover";#N/A,#N/A,TRUE,"Conts";#N/A,#N/A,TRUE,"VOS";#N/A,#N/A,TRUE,"Warrington";#N/A,#N/A,TRUE,"Widnes"}</definedName>
    <definedName name="asgseg" hidden="1">{#N/A,#N/A,TRUE,"Cover";#N/A,#N/A,TRUE,"Conts";#N/A,#N/A,TRUE,"VOS";#N/A,#N/A,TRUE,"Warrington";#N/A,#N/A,TRUE,"Widnes"}</definedName>
    <definedName name="asrasnrjutu" localSheetId="8" hidden="1">{#N/A,#N/A,TRUE,"Cover";#N/A,#N/A,TRUE,"Conts";#N/A,#N/A,TRUE,"VOS";#N/A,#N/A,TRUE,"Warrington";#N/A,#N/A,TRUE,"Widnes"}</definedName>
    <definedName name="asrasnrjutu" hidden="1">{#N/A,#N/A,TRUE,"Cover";#N/A,#N/A,TRUE,"Conts";#N/A,#N/A,TRUE,"VOS";#N/A,#N/A,TRUE,"Warrington";#N/A,#N/A,TRUE,"Widnes"}</definedName>
    <definedName name="At_risk" localSheetId="8">[8]Assumptions!$B$1</definedName>
    <definedName name="At_risk">[8]Assumptions!$B$1</definedName>
    <definedName name="atrisk_total_net_rent_for_cashflow" localSheetId="8">'[8]@risk rents and incentives'!$W$25:$AL$26</definedName>
    <definedName name="atrisk_total_net_rent_for_cashflow">'[8]@risk rents and incentives'!$W$25:$AL$26</definedName>
    <definedName name="Audit_Category" localSheetId="9">[9]Lookups!#REF!</definedName>
    <definedName name="Audit_Category" localSheetId="20">[9]Lookups!#REF!</definedName>
    <definedName name="Audit_Category" localSheetId="7">[9]Lookups!#REF!</definedName>
    <definedName name="Audit_Category" localSheetId="8">[9]Lookups!#REF!</definedName>
    <definedName name="Audit_Category" localSheetId="6">[9]Lookups!#REF!</definedName>
    <definedName name="Audit_Category">[9]Lookups!#REF!</definedName>
    <definedName name="awt" localSheetId="8" hidden="1">{#N/A,#N/A,TRUE,"Cover";#N/A,#N/A,TRUE,"Conts";#N/A,#N/A,TRUE,"VOS";#N/A,#N/A,TRUE,"Warrington";#N/A,#N/A,TRUE,"Widnes"}</definedName>
    <definedName name="awt" hidden="1">{#N/A,#N/A,TRUE,"Cover";#N/A,#N/A,TRUE,"Conts";#N/A,#N/A,TRUE,"VOS";#N/A,#N/A,TRUE,"Warrington";#N/A,#N/A,TRUE,"Widnes"}</definedName>
    <definedName name="awyawghh" localSheetId="8" hidden="1">{#N/A,#N/A,TRUE,"Cover";#N/A,#N/A,TRUE,"Conts";#N/A,#N/A,TRUE,"VOS";#N/A,#N/A,TRUE,"Warrington";#N/A,#N/A,TRUE,"Widnes"}</definedName>
    <definedName name="awyawghh" hidden="1">{#N/A,#N/A,TRUE,"Cover";#N/A,#N/A,TRUE,"Conts";#N/A,#N/A,TRUE,"VOS";#N/A,#N/A,TRUE,"Warrington";#N/A,#N/A,TRUE,"Widnes"}</definedName>
    <definedName name="BAB_Control" localSheetId="8" hidden="1">{"'TELEPHONE Nos'!$A$1:$D$55"}</definedName>
    <definedName name="BAB_Control" hidden="1">{"'TELEPHONE Nos'!$A$1:$D$55"}</definedName>
    <definedName name="bb" localSheetId="8" hidden="1">{#N/A,#N/A,TRUE,"Cover";#N/A,#N/A,TRUE,"Conts";#N/A,#N/A,TRUE,"VOS";#N/A,#N/A,TRUE,"Warrington";#N/A,#N/A,TRUE,"Widnes"}</definedName>
    <definedName name="bb" hidden="1">{#N/A,#N/A,TRUE,"Cover";#N/A,#N/A,TRUE,"Conts";#N/A,#N/A,TRUE,"VOS";#N/A,#N/A,TRUE,"Warrington";#N/A,#N/A,TRUE,"Widnes"}</definedName>
    <definedName name="bbbbbbbbbb" localSheetId="8" hidden="1">#REF!</definedName>
    <definedName name="bbbbbbbbbb" hidden="1">#REF!</definedName>
    <definedName name="BC">[7]WorkBreakDown!$G$4</definedName>
    <definedName name="BCIS" localSheetId="8" hidden="1">{#N/A,#N/A,TRUE,"Cover";#N/A,#N/A,TRUE,"Conts";#N/A,#N/A,TRUE,"VOS";#N/A,#N/A,TRUE,"Warrington";#N/A,#N/A,TRUE,"Widnes"}</definedName>
    <definedName name="BCIS" hidden="1">{#N/A,#N/A,TRUE,"Cover";#N/A,#N/A,TRUE,"Conts";#N/A,#N/A,TRUE,"VOS";#N/A,#N/A,TRUE,"Warrington";#N/A,#N/A,TRUE,"Widnes"}</definedName>
    <definedName name="BCTemp" localSheetId="8">'[10]BC - Final Templates'!$G$5:$S$182</definedName>
    <definedName name="BCTemp">'[10]BC - Final Templates'!$G$5:$S$182</definedName>
    <definedName name="BQ">[7]WorkBreakDown!$F$4</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8">'[11]Build-up'!#REF!</definedName>
    <definedName name="BUILDER_S__PROFIT__AND__ATTENDANCE">'[11]Build-up'!#REF!</definedName>
    <definedName name="BuiltIn_Print_Area___0" localSheetId="8">#REF!</definedName>
    <definedName name="BuiltIn_Print_Area___0">#REF!</definedName>
    <definedName name="car_park_cash_flow" localSheetId="8">'[8]Car park lease'!$A$21:$G$161</definedName>
    <definedName name="car_park_cash_flow">'[8]Car park lease'!$A$21:$G$161</definedName>
    <definedName name="CARGO" localSheetId="8"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8" hidden="1">{#N/A,#N/A,TRUE,"Cover";#N/A,#N/A,TRUE,"Conts";#N/A,#N/A,TRUE,"VOS";#N/A,#N/A,TRUE,"Warrington";#N/A,#N/A,TRUE,"Widnes"}</definedName>
    <definedName name="cashfl" hidden="1">{#N/A,#N/A,TRUE,"Cover";#N/A,#N/A,TRUE,"Conts";#N/A,#N/A,TRUE,"VOS";#N/A,#N/A,TRUE,"Warrington";#N/A,#N/A,TRUE,"Widnes"}</definedName>
    <definedName name="cccccc" localSheetId="8" hidden="1">{#N/A,#N/A,TRUE,"Cover";#N/A,#N/A,TRUE,"Conts";#N/A,#N/A,TRUE,"VOS";#N/A,#N/A,TRUE,"Warrington";#N/A,#N/A,TRUE,"Widnes"}</definedName>
    <definedName name="cccccc" hidden="1">{#N/A,#N/A,TRUE,"Cover";#N/A,#N/A,TRUE,"Conts";#N/A,#N/A,TRUE,"VOS";#N/A,#N/A,TRUE,"Warrington";#N/A,#N/A,TRUE,"Widnes"}</definedName>
    <definedName name="CCR" localSheetId="8" hidden="1">{#N/A,#N/A,TRUE,"Cover";#N/A,#N/A,TRUE,"Conts";#N/A,#N/A,TRUE,"VOS";#N/A,#N/A,TRUE,"Warrington";#N/A,#N/A,TRUE,"Widnes"}</definedName>
    <definedName name="CCR" hidden="1">{#N/A,#N/A,TRUE,"Cover";#N/A,#N/A,TRUE,"Conts";#N/A,#N/A,TRUE,"VOS";#N/A,#N/A,TRUE,"Warrington";#N/A,#N/A,TRUE,"Widnes"}</definedName>
    <definedName name="CEILING__FINISHES">'[11]Build-up'!#REF!</definedName>
    <definedName name="CEMP_Category" localSheetId="2">[9]Lookups!#REF!</definedName>
    <definedName name="CEMP_Category" localSheetId="9">[9]Lookups!#REF!</definedName>
    <definedName name="CEMP_Category" localSheetId="20">[9]Lookups!#REF!</definedName>
    <definedName name="CEMP_Category" localSheetId="7">[9]Lookups!#REF!</definedName>
    <definedName name="CEMP_Category" localSheetId="6">[9]Lookups!#REF!</definedName>
    <definedName name="CEMP_Category">[9]Lookups!#REF!</definedName>
    <definedName name="CESMM3rdDiv">'[12]CESMM3 class'!$F$7:$H$14</definedName>
    <definedName name="Channel_Template" localSheetId="8">'[13]Channel - final template'!$I$2:$V$122</definedName>
    <definedName name="Channel_Template">'[13]Channel - final template'!$I$2:$V$122</definedName>
    <definedName name="ChannelSched">'[14]Sched-Structure IFB'!$C$8:$P$33</definedName>
    <definedName name="chris" localSheetId="8" hidden="1">{#N/A,#N/A,TRUE,"Cover";#N/A,#N/A,TRUE,"Conts";#N/A,#N/A,TRUE,"VOS";#N/A,#N/A,TRUE,"Warrington";#N/A,#N/A,TRUE,"Widnes"}</definedName>
    <definedName name="chris" hidden="1">{#N/A,#N/A,TRUE,"Cover";#N/A,#N/A,TRUE,"Conts";#N/A,#N/A,TRUE,"VOS";#N/A,#N/A,TRUE,"Warrington";#N/A,#N/A,TRUE,"Widnes"}</definedName>
    <definedName name="Comp_ME" localSheetId="8">#REF!</definedName>
    <definedName name="Comp_ME">#REF!</definedName>
    <definedName name="complete" localSheetId="2">#REF!</definedName>
    <definedName name="complete" localSheetId="9">#REF!</definedName>
    <definedName name="complete" localSheetId="20">#REF!</definedName>
    <definedName name="complete" localSheetId="7">#REF!</definedName>
    <definedName name="complete" localSheetId="6">#REF!</definedName>
    <definedName name="complete">#REF!</definedName>
    <definedName name="completion_date" localSheetId="8">[8]Assumptions!$C$46</definedName>
    <definedName name="completion_date">[8]Assumptions!$C$46</definedName>
    <definedName name="CON" localSheetId="8" hidden="1">{#N/A,#N/A,TRUE,"Cover";#N/A,#N/A,TRUE,"Conts";#N/A,#N/A,TRUE,"VOS";#N/A,#N/A,TRUE,"Warrington";#N/A,#N/A,TRUE,"Widnes"}</definedName>
    <definedName name="CON" hidden="1">{#N/A,#N/A,TRUE,"Cover";#N/A,#N/A,TRUE,"Conts";#N/A,#N/A,TRUE,"VOS";#N/A,#N/A,TRUE,"Warrington";#N/A,#N/A,TRUE,"Widnes"}</definedName>
    <definedName name="Conc_01">'[15]Structural Concrete'!$O$7</definedName>
    <definedName name="CONC_06">'[15]Structural Concrete'!$O$107</definedName>
    <definedName name="CONC_09">'[15]Structural Concrete'!$O$167</definedName>
    <definedName name="CONC_11">'[15]Structural Concrete'!$O$205</definedName>
    <definedName name="CONC_16">'[15]Structural Concrete'!$O$316</definedName>
    <definedName name="CONC_23">'[15]Structural Concrete'!$O$455</definedName>
    <definedName name="CONCOURSE" localSheetId="8" hidden="1">{#N/A,#N/A,TRUE,"Cover";#N/A,#N/A,TRUE,"Conts";#N/A,#N/A,TRUE,"VOS";#N/A,#N/A,TRUE,"Warrington";#N/A,#N/A,TRUE,"Widnes"}</definedName>
    <definedName name="CONCOURSE" hidden="1">{#N/A,#N/A,TRUE,"Cover";#N/A,#N/A,TRUE,"Conts";#N/A,#N/A,TRUE,"VOS";#N/A,#N/A,TRUE,"Warrington";#N/A,#N/A,TRUE,"Widnes"}</definedName>
    <definedName name="CulType">'[14]Sched-Structure IFB'!$AD$29:$AI$31</definedName>
    <definedName name="CulvertSched">'[14]Sched-Structure IFB'!$R$8:$AJ$26</definedName>
    <definedName name="CUlvertType">'[14]Sched-Structure IFB'!$AD$29:$AI$35</definedName>
    <definedName name="CulvSched">'[14]Sched-Structure IFB'!$R$8:$AL$26</definedName>
    <definedName name="_xlnm.Database" localSheetId="8">#REF!</definedName>
    <definedName name="_xlnm.Database">#REF!</definedName>
    <definedName name="Date">'[16]Fill this out first...'!$D$14</definedName>
    <definedName name="dd" localSheetId="8" hidden="1">{#N/A,#N/A,TRUE,"Cover";#N/A,#N/A,TRUE,"Conts";#N/A,#N/A,TRUE,"VOS";#N/A,#N/A,TRUE,"Warrington";#N/A,#N/A,TRUE,"Widnes"}</definedName>
    <definedName name="dd" hidden="1">{#N/A,#N/A,TRUE,"Cover";#N/A,#N/A,TRUE,"Conts";#N/A,#N/A,TRUE,"VOS";#N/A,#N/A,TRUE,"Warrington";#N/A,#N/A,TRUE,"Widnes"}</definedName>
    <definedName name="ddddd" localSheetId="8" hidden="1">{#N/A,#N/A,TRUE,"Cover";#N/A,#N/A,TRUE,"Conts";#N/A,#N/A,TRUE,"VOS";#N/A,#N/A,TRUE,"Warrington";#N/A,#N/A,TRUE,"Widnes"}</definedName>
    <definedName name="ddddd" hidden="1">{#N/A,#N/A,TRUE,"Cover";#N/A,#N/A,TRUE,"Conts";#N/A,#N/A,TRUE,"VOS";#N/A,#N/A,TRUE,"Warrington";#N/A,#N/A,TRUE,"Widnes"}</definedName>
    <definedName name="DEPTH" localSheetId="8">#REF!</definedName>
    <definedName name="DEPTH">#REF!</definedName>
    <definedName name="DETAILS" localSheetId="8"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hidden="1">[17]Micro!#REF!</definedName>
    <definedName name="dfffff" localSheetId="8"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8" hidden="1">{#N/A,#N/A,TRUE,"Cover";#N/A,#N/A,TRUE,"Conts";#N/A,#N/A,TRUE,"VOS";#N/A,#N/A,TRUE,"Warrington";#N/A,#N/A,TRUE,"Widnes"}</definedName>
    <definedName name="dfgd" hidden="1">{#N/A,#N/A,TRUE,"Cover";#N/A,#N/A,TRUE,"Conts";#N/A,#N/A,TRUE,"VOS";#N/A,#N/A,TRUE,"Warrington";#N/A,#N/A,TRUE,"Widnes"}</definedName>
    <definedName name="dgfd" localSheetId="8"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8" hidden="1">{#N/A,#N/A,TRUE,"Cover";#N/A,#N/A,TRUE,"Conts";#N/A,#N/A,TRUE,"VOS";#N/A,#N/A,TRUE,"Warrington";#N/A,#N/A,TRUE,"Widnes"}</definedName>
    <definedName name="djjii" hidden="1">{#N/A,#N/A,TRUE,"Cover";#N/A,#N/A,TRUE,"Conts";#N/A,#N/A,TRUE,"VOS";#N/A,#N/A,TRUE,"Warrington";#N/A,#N/A,TRUE,"Widnes"}</definedName>
    <definedName name="DRAINAGE">'[11]Build-up'!#REF!</definedName>
    <definedName name="drytytuyu" localSheetId="8" hidden="1">{#N/A,#N/A,TRUE,"Cover";#N/A,#N/A,TRUE,"Conts";#N/A,#N/A,TRUE,"VOS";#N/A,#N/A,TRUE,"Warrington";#N/A,#N/A,TRUE,"Widnes"}</definedName>
    <definedName name="drytytuyu" hidden="1">{#N/A,#N/A,TRUE,"Cover";#N/A,#N/A,TRUE,"Conts";#N/A,#N/A,TRUE,"VOS";#N/A,#N/A,TRUE,"Warrington";#N/A,#N/A,TRUE,"Widnes"}</definedName>
    <definedName name="dtdry" localSheetId="8" hidden="1">{#N/A,#N/A,TRUE,"Cover";#N/A,#N/A,TRUE,"Conts";#N/A,#N/A,TRUE,"VOS";#N/A,#N/A,TRUE,"Warrington";#N/A,#N/A,TRUE,"Widnes"}</definedName>
    <definedName name="dtdry" hidden="1">{#N/A,#N/A,TRUE,"Cover";#N/A,#N/A,TRUE,"Conts";#N/A,#N/A,TRUE,"VOS";#N/A,#N/A,TRUE,"Warrington";#N/A,#N/A,TRUE,"Widnes"}</definedName>
    <definedName name="dturuthju" localSheetId="8" hidden="1">{#N/A,#N/A,TRUE,"Cover";#N/A,#N/A,TRUE,"Conts";#N/A,#N/A,TRUE,"VOS";#N/A,#N/A,TRUE,"Warrington";#N/A,#N/A,TRUE,"Widnes"}</definedName>
    <definedName name="dturuthju" hidden="1">{#N/A,#N/A,TRUE,"Cover";#N/A,#N/A,TRUE,"Conts";#N/A,#N/A,TRUE,"VOS";#N/A,#N/A,TRUE,"Warrington";#N/A,#N/A,TRUE,"Widnes"}</definedName>
    <definedName name="dueuuiyj" localSheetId="8" hidden="1">{#N/A,#N/A,TRUE,"Cover";#N/A,#N/A,TRUE,"Conts";#N/A,#N/A,TRUE,"VOS";#N/A,#N/A,TRUE,"Warrington";#N/A,#N/A,TRUE,"Widnes"}</definedName>
    <definedName name="dueuuiyj" hidden="1">{#N/A,#N/A,TRUE,"Cover";#N/A,#N/A,TRUE,"Conts";#N/A,#N/A,TRUE,"VOS";#N/A,#N/A,TRUE,"Warrington";#N/A,#N/A,TRUE,"Widnes"}</definedName>
    <definedName name="dvbgf" localSheetId="8"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hidden="1">[2]FitOutConfCentre!#REF!</definedName>
    <definedName name="dydfugfuj" localSheetId="8" hidden="1">{#N/A,#N/A,TRUE,"Cover";#N/A,#N/A,TRUE,"Conts";#N/A,#N/A,TRUE,"VOS";#N/A,#N/A,TRUE,"Warrington";#N/A,#N/A,TRUE,"Widnes"}</definedName>
    <definedName name="dydfugfuj" hidden="1">{#N/A,#N/A,TRUE,"Cover";#N/A,#N/A,TRUE,"Conts";#N/A,#N/A,TRUE,"VOS";#N/A,#N/A,TRUE,"Warrington";#N/A,#N/A,TRUE,"Widnes"}</definedName>
    <definedName name="dyuiuouo" localSheetId="8" hidden="1">{#N/A,#N/A,TRUE,"Cover";#N/A,#N/A,TRUE,"Conts";#N/A,#N/A,TRUE,"VOS";#N/A,#N/A,TRUE,"Warrington";#N/A,#N/A,TRUE,"Widnes"}</definedName>
    <definedName name="dyuiuouo" hidden="1">{#N/A,#N/A,TRUE,"Cover";#N/A,#N/A,TRUE,"Conts";#N/A,#N/A,TRUE,"VOS";#N/A,#N/A,TRUE,"Warrington";#N/A,#N/A,TRUE,"Widnes"}</definedName>
    <definedName name="eagrga" localSheetId="8" hidden="1">{#N/A,#N/A,TRUE,"Cover";#N/A,#N/A,TRUE,"Conts";#N/A,#N/A,TRUE,"VOS";#N/A,#N/A,TRUE,"Warrington";#N/A,#N/A,TRUE,"Widnes"}</definedName>
    <definedName name="eagrga" hidden="1">{#N/A,#N/A,TRUE,"Cover";#N/A,#N/A,TRUE,"Conts";#N/A,#N/A,TRUE,"VOS";#N/A,#N/A,TRUE,"Warrington";#N/A,#N/A,TRUE,"Widnes"}</definedName>
    <definedName name="ee" localSheetId="8" hidden="1">{#N/A,#N/A,TRUE,"Cover";#N/A,#N/A,TRUE,"Conts";#N/A,#N/A,TRUE,"VOS";#N/A,#N/A,TRUE,"Warrington";#N/A,#N/A,TRUE,"Widnes"}</definedName>
    <definedName name="ee" hidden="1">{#N/A,#N/A,TRUE,"Cover";#N/A,#N/A,TRUE,"Conts";#N/A,#N/A,TRUE,"VOS";#N/A,#N/A,TRUE,"Warrington";#N/A,#N/A,TRUE,"Widnes"}</definedName>
    <definedName name="eeeee" localSheetId="8" hidden="1">{#N/A,#N/A,TRUE,"Cover";#N/A,#N/A,TRUE,"Conts";#N/A,#N/A,TRUE,"VOS";#N/A,#N/A,TRUE,"Warrington";#N/A,#N/A,TRUE,"Widnes"}</definedName>
    <definedName name="eeeee" hidden="1">{#N/A,#N/A,TRUE,"Cover";#N/A,#N/A,TRUE,"Conts";#N/A,#N/A,TRUE,"VOS";#N/A,#N/A,TRUE,"Warrington";#N/A,#N/A,TRUE,"Widnes"}</definedName>
    <definedName name="egag" localSheetId="8" hidden="1">{#N/A,#N/A,TRUE,"Cover";#N/A,#N/A,TRUE,"Conts";#N/A,#N/A,TRUE,"VOS";#N/A,#N/A,TRUE,"Warrington";#N/A,#N/A,TRUE,"Widnes"}</definedName>
    <definedName name="egag" hidden="1">{#N/A,#N/A,TRUE,"Cover";#N/A,#N/A,TRUE,"Conts";#N/A,#N/A,TRUE,"VOS";#N/A,#N/A,TRUE,"Warrington";#N/A,#N/A,TRUE,"Widnes"}</definedName>
    <definedName name="ELECTRICAL__INSTALLATIONS">'[11]Build-up'!#REF!</definedName>
    <definedName name="EMP_Category" localSheetId="2">[9]Lookups!#REF!</definedName>
    <definedName name="EMP_Category" localSheetId="9">[9]Lookups!#REF!</definedName>
    <definedName name="EMP_Category" localSheetId="20">[9]Lookups!#REF!</definedName>
    <definedName name="EMP_Category" localSheetId="7">[9]Lookups!#REF!</definedName>
    <definedName name="EMP_Category" localSheetId="6">[9]Lookups!#REF!</definedName>
    <definedName name="EMP_Category">[9]Lookups!#REF!</definedName>
    <definedName name="er" localSheetId="8"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8" hidden="1">{#N/A,#N/A,TRUE,"Cover";#N/A,#N/A,TRUE,"Conts";#N/A,#N/A,TRUE,"VOS";#N/A,#N/A,TRUE,"Warrington";#N/A,#N/A,TRUE,"Widnes"}</definedName>
    <definedName name="ergaghag" hidden="1">{#N/A,#N/A,TRUE,"Cover";#N/A,#N/A,TRUE,"Conts";#N/A,#N/A,TRUE,"VOS";#N/A,#N/A,TRUE,"Warrington";#N/A,#N/A,TRUE,"Widnes"}</definedName>
    <definedName name="ergega" localSheetId="8" hidden="1">{#N/A,#N/A,TRUE,"Cover";#N/A,#N/A,TRUE,"Conts";#N/A,#N/A,TRUE,"VOS";#N/A,#N/A,TRUE,"Warrington";#N/A,#N/A,TRUE,"Widnes"}</definedName>
    <definedName name="ergega" hidden="1">{#N/A,#N/A,TRUE,"Cover";#N/A,#N/A,TRUE,"Conts";#N/A,#N/A,TRUE,"VOS";#N/A,#N/A,TRUE,"Warrington";#N/A,#N/A,TRUE,"Widnes"}</definedName>
    <definedName name="ergtaeg" localSheetId="8" hidden="1">{#N/A,#N/A,TRUE,"Cover";#N/A,#N/A,TRUE,"Conts";#N/A,#N/A,TRUE,"VOS";#N/A,#N/A,TRUE,"Warrington";#N/A,#N/A,TRUE,"Widnes"}</definedName>
    <definedName name="ergtaeg" hidden="1">{#N/A,#N/A,TRUE,"Cover";#N/A,#N/A,TRUE,"Conts";#N/A,#N/A,TRUE,"VOS";#N/A,#N/A,TRUE,"Warrington";#N/A,#N/A,TRUE,"Widnes"}</definedName>
    <definedName name="ersyy" localSheetId="8" hidden="1">{#N/A,#N/A,TRUE,"Cover";#N/A,#N/A,TRUE,"Conts";#N/A,#N/A,TRUE,"VOS";#N/A,#N/A,TRUE,"Warrington";#N/A,#N/A,TRUE,"Widnes"}</definedName>
    <definedName name="ersyy" hidden="1">{#N/A,#N/A,TRUE,"Cover";#N/A,#N/A,TRUE,"Conts";#N/A,#N/A,TRUE,"VOS";#N/A,#N/A,TRUE,"Warrington";#N/A,#N/A,TRUE,"Widnes"}</definedName>
    <definedName name="ertertyry" localSheetId="8" hidden="1">{#N/A,#N/A,TRUE,"Cover";#N/A,#N/A,TRUE,"Conts";#N/A,#N/A,TRUE,"VOS";#N/A,#N/A,TRUE,"Warrington";#N/A,#N/A,TRUE,"Widnes"}</definedName>
    <definedName name="ertertyry" hidden="1">{#N/A,#N/A,TRUE,"Cover";#N/A,#N/A,TRUE,"Conts";#N/A,#N/A,TRUE,"VOS";#N/A,#N/A,TRUE,"Warrington";#N/A,#N/A,TRUE,"Widnes"}</definedName>
    <definedName name="erterydrutru" localSheetId="8" hidden="1">{#N/A,#N/A,TRUE,"Cover";#N/A,#N/A,TRUE,"Conts";#N/A,#N/A,TRUE,"VOS";#N/A,#N/A,TRUE,"Warrington";#N/A,#N/A,TRUE,"Widnes"}</definedName>
    <definedName name="erterydrutru" hidden="1">{#N/A,#N/A,TRUE,"Cover";#N/A,#N/A,TRUE,"Conts";#N/A,#N/A,TRUE,"VOS";#N/A,#N/A,TRUE,"Warrington";#N/A,#N/A,TRUE,"Widnes"}</definedName>
    <definedName name="erteysry" localSheetId="8" hidden="1">{#N/A,#N/A,TRUE,"Cover";#N/A,#N/A,TRUE,"Conts";#N/A,#N/A,TRUE,"VOS";#N/A,#N/A,TRUE,"Warrington";#N/A,#N/A,TRUE,"Widnes"}</definedName>
    <definedName name="erteysry" hidden="1">{#N/A,#N/A,TRUE,"Cover";#N/A,#N/A,TRUE,"Conts";#N/A,#N/A,TRUE,"VOS";#N/A,#N/A,TRUE,"Warrington";#N/A,#N/A,TRUE,"Widnes"}</definedName>
    <definedName name="eryr" localSheetId="8" hidden="1">{#N/A,#N/A,TRUE,"Cover";#N/A,#N/A,TRUE,"Conts";#N/A,#N/A,TRUE,"VOS";#N/A,#N/A,TRUE,"Warrington";#N/A,#N/A,TRUE,"Widnes"}</definedName>
    <definedName name="eryr" hidden="1">{#N/A,#N/A,TRUE,"Cover";#N/A,#N/A,TRUE,"Conts";#N/A,#N/A,TRUE,"VOS";#N/A,#N/A,TRUE,"Warrington";#N/A,#N/A,TRUE,"Widnes"}</definedName>
    <definedName name="eryrutru" localSheetId="8" hidden="1">{#N/A,#N/A,TRUE,"Cover";#N/A,#N/A,TRUE,"Conts";#N/A,#N/A,TRUE,"VOS";#N/A,#N/A,TRUE,"Warrington";#N/A,#N/A,TRUE,"Widnes"}</definedName>
    <definedName name="eryrutru" hidden="1">{#N/A,#N/A,TRUE,"Cover";#N/A,#N/A,TRUE,"Conts";#N/A,#N/A,TRUE,"VOS";#N/A,#N/A,TRUE,"Warrington";#N/A,#N/A,TRUE,"Widnes"}</definedName>
    <definedName name="erytrh" localSheetId="8" hidden="1">{#N/A,#N/A,TRUE,"Cover";#N/A,#N/A,TRUE,"Conts";#N/A,#N/A,TRUE,"VOS";#N/A,#N/A,TRUE,"Warrington";#N/A,#N/A,TRUE,"Widnes"}</definedName>
    <definedName name="erytrh" hidden="1">{#N/A,#N/A,TRUE,"Cover";#N/A,#N/A,TRUE,"Conts";#N/A,#N/A,TRUE,"VOS";#N/A,#N/A,TRUE,"Warrington";#N/A,#N/A,TRUE,"Widnes"}</definedName>
    <definedName name="erytuui" localSheetId="8" hidden="1">{#N/A,#N/A,TRUE,"Cover";#N/A,#N/A,TRUE,"Conts";#N/A,#N/A,TRUE,"VOS";#N/A,#N/A,TRUE,"Warrington";#N/A,#N/A,TRUE,"Widnes"}</definedName>
    <definedName name="erytuui" hidden="1">{#N/A,#N/A,TRUE,"Cover";#N/A,#N/A,TRUE,"Conts";#N/A,#N/A,TRUE,"VOS";#N/A,#N/A,TRUE,"Warrington";#N/A,#N/A,TRUE,"Widnes"}</definedName>
    <definedName name="eryytrysy" localSheetId="8" hidden="1">{#N/A,#N/A,TRUE,"Cover";#N/A,#N/A,TRUE,"Conts";#N/A,#N/A,TRUE,"VOS";#N/A,#N/A,TRUE,"Warrington";#N/A,#N/A,TRUE,"Widnes"}</definedName>
    <definedName name="eryytrysy" hidden="1">{#N/A,#N/A,TRUE,"Cover";#N/A,#N/A,TRUE,"Conts";#N/A,#N/A,TRUE,"VOS";#N/A,#N/A,TRUE,"Warrington";#N/A,#N/A,TRUE,"Widnes"}</definedName>
    <definedName name="estetystry" localSheetId="8" hidden="1">{#N/A,#N/A,TRUE,"Cover";#N/A,#N/A,TRUE,"Conts";#N/A,#N/A,TRUE,"VOS";#N/A,#N/A,TRUE,"Warrington";#N/A,#N/A,TRUE,"Widnes"}</definedName>
    <definedName name="estetystry" hidden="1">{#N/A,#N/A,TRUE,"Cover";#N/A,#N/A,TRUE,"Conts";#N/A,#N/A,TRUE,"VOS";#N/A,#N/A,TRUE,"Warrington";#N/A,#N/A,TRUE,"Widnes"}</definedName>
    <definedName name="estimateb" localSheetId="8" hidden="1">{#N/A,#N/A,TRUE,"Cover";#N/A,#N/A,TRUE,"Conts";#N/A,#N/A,TRUE,"VOS";#N/A,#N/A,TRUE,"Warrington";#N/A,#N/A,TRUE,"Widnes"}</definedName>
    <definedName name="estimateb" hidden="1">{#N/A,#N/A,TRUE,"Cover";#N/A,#N/A,TRUE,"Conts";#N/A,#N/A,TRUE,"VOS";#N/A,#N/A,TRUE,"Warrington";#N/A,#N/A,TRUE,"Widnes"}</definedName>
    <definedName name="etertyr" localSheetId="8" hidden="1">{#N/A,#N/A,TRUE,"Cover";#N/A,#N/A,TRUE,"Conts";#N/A,#N/A,TRUE,"VOS";#N/A,#N/A,TRUE,"Warrington";#N/A,#N/A,TRUE,"Widnes"}</definedName>
    <definedName name="etertyr" hidden="1">{#N/A,#N/A,TRUE,"Cover";#N/A,#N/A,TRUE,"Conts";#N/A,#N/A,TRUE,"VOS";#N/A,#N/A,TRUE,"Warrington";#N/A,#N/A,TRUE,"Widnes"}</definedName>
    <definedName name="etetert" localSheetId="8" hidden="1">{#N/A,#N/A,TRUE,"Cover";#N/A,#N/A,TRUE,"Conts";#N/A,#N/A,TRUE,"VOS";#N/A,#N/A,TRUE,"Warrington";#N/A,#N/A,TRUE,"Widnes"}</definedName>
    <definedName name="etetert" hidden="1">{#N/A,#N/A,TRUE,"Cover";#N/A,#N/A,TRUE,"Conts";#N/A,#N/A,TRUE,"VOS";#N/A,#N/A,TRUE,"Warrington";#N/A,#N/A,TRUE,"Widnes"}</definedName>
    <definedName name="etr6str7tuiuo" localSheetId="8" hidden="1">{#N/A,#N/A,TRUE,"Cover";#N/A,#N/A,TRUE,"Conts";#N/A,#N/A,TRUE,"VOS";#N/A,#N/A,TRUE,"Warrington";#N/A,#N/A,TRUE,"Widnes"}</definedName>
    <definedName name="etr6str7tuiuo" hidden="1">{#N/A,#N/A,TRUE,"Cover";#N/A,#N/A,TRUE,"Conts";#N/A,#N/A,TRUE,"VOS";#N/A,#N/A,TRUE,"Warrington";#N/A,#N/A,TRUE,"Widnes"}</definedName>
    <definedName name="etretyer" localSheetId="8" hidden="1">{#N/A,#N/A,TRUE,"Cover";#N/A,#N/A,TRUE,"Conts";#N/A,#N/A,TRUE,"VOS";#N/A,#N/A,TRUE,"Warrington";#N/A,#N/A,TRUE,"Widnes"}</definedName>
    <definedName name="etretyer" hidden="1">{#N/A,#N/A,TRUE,"Cover";#N/A,#N/A,TRUE,"Conts";#N/A,#N/A,TRUE,"VOS";#N/A,#N/A,TRUE,"Warrington";#N/A,#N/A,TRUE,"Widnes"}</definedName>
    <definedName name="etyegf" localSheetId="8" hidden="1">{#N/A,#N/A,TRUE,"Cover";#N/A,#N/A,TRUE,"Conts";#N/A,#N/A,TRUE,"VOS";#N/A,#N/A,TRUE,"Warrington";#N/A,#N/A,TRUE,"Widnes"}</definedName>
    <definedName name="etyegf" hidden="1">{#N/A,#N/A,TRUE,"Cover";#N/A,#N/A,TRUE,"Conts";#N/A,#N/A,TRUE,"VOS";#N/A,#N/A,TRUE,"Warrington";#N/A,#N/A,TRUE,"Widnes"}</definedName>
    <definedName name="etyytr" localSheetId="8" hidden="1">{#N/A,#N/A,TRUE,"Cover";#N/A,#N/A,TRUE,"Conts";#N/A,#N/A,TRUE,"VOS";#N/A,#N/A,TRUE,"Warrington";#N/A,#N/A,TRUE,"Widnes"}</definedName>
    <definedName name="etyytr" hidden="1">{#N/A,#N/A,TRUE,"Cover";#N/A,#N/A,TRUE,"Conts";#N/A,#N/A,TRUE,"VOS";#N/A,#N/A,TRUE,"Warrington";#N/A,#N/A,TRUE,"Widnes"}</definedName>
    <definedName name="ewateryryxyz" localSheetId="8" hidden="1">{#N/A,#N/A,TRUE,"Cover";#N/A,#N/A,TRUE,"Conts";#N/A,#N/A,TRUE,"VOS";#N/A,#N/A,TRUE,"Warrington";#N/A,#N/A,TRUE,"Widnes"}</definedName>
    <definedName name="ewateryryxyz" hidden="1">{#N/A,#N/A,TRUE,"Cover";#N/A,#N/A,TRUE,"Conts";#N/A,#N/A,TRUE,"VOS";#N/A,#N/A,TRUE,"Warrington";#N/A,#N/A,TRUE,"Widnes"}</definedName>
    <definedName name="ewt" localSheetId="8" hidden="1">{#N/A,#N/A,TRUE,"Cover";#N/A,#N/A,TRUE,"Conts";#N/A,#N/A,TRUE,"VOS";#N/A,#N/A,TRUE,"Warrington";#N/A,#N/A,TRUE,"Widnes"}</definedName>
    <definedName name="ewt" hidden="1">{#N/A,#N/A,TRUE,"Cover";#N/A,#N/A,TRUE,"Conts";#N/A,#N/A,TRUE,"VOS";#N/A,#N/A,TRUE,"Warrington";#N/A,#N/A,TRUE,"Widnes"}</definedName>
    <definedName name="ewtateryry" localSheetId="8" hidden="1">{#N/A,#N/A,TRUE,"Cover";#N/A,#N/A,TRUE,"Conts";#N/A,#N/A,TRUE,"VOS";#N/A,#N/A,TRUE,"Warrington";#N/A,#N/A,TRUE,"Widnes"}</definedName>
    <definedName name="ewtateryry" hidden="1">{#N/A,#N/A,TRUE,"Cover";#N/A,#N/A,TRUE,"Conts";#N/A,#N/A,TRUE,"VOS";#N/A,#N/A,TRUE,"Warrington";#N/A,#N/A,TRUE,"Widnes"}</definedName>
    <definedName name="Exclusions">[18]Summary!$A$1:$B$43</definedName>
    <definedName name="EXTERNAL__SERVICES" localSheetId="8">'[11]Build-up'!#REF!</definedName>
    <definedName name="EXTERNAL__SERVICES">'[11]Build-up'!#REF!</definedName>
    <definedName name="EXTERNAL__WALLS" localSheetId="8">'[11]Build-up'!#REF!</definedName>
    <definedName name="EXTERNAL__WALLS">'[11]Build-up'!#REF!</definedName>
    <definedName name="eyy" localSheetId="8" hidden="1">{#N/A,#N/A,TRUE,"Cover";#N/A,#N/A,TRUE,"Conts";#N/A,#N/A,TRUE,"VOS";#N/A,#N/A,TRUE,"Warrington";#N/A,#N/A,TRUE,"Widnes"}</definedName>
    <definedName name="eyy" hidden="1">{#N/A,#N/A,TRUE,"Cover";#N/A,#N/A,TRUE,"Conts";#N/A,#N/A,TRUE,"VOS";#N/A,#N/A,TRUE,"Warrington";#N/A,#N/A,TRUE,"Widnes"}</definedName>
    <definedName name="fdff" localSheetId="8"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8" hidden="1">{#N/A,#N/A,TRUE,"Cover";#N/A,#N/A,TRUE,"Conts";#N/A,#N/A,TRUE,"VOS";#N/A,#N/A,TRUE,"Warrington";#N/A,#N/A,TRUE,"Widnes"}</definedName>
    <definedName name="Fees.1" hidden="1">{#N/A,#N/A,TRUE,"Cover";#N/A,#N/A,TRUE,"Conts";#N/A,#N/A,TRUE,"VOS";#N/A,#N/A,TRUE,"Warrington";#N/A,#N/A,TRUE,"Widnes"}</definedName>
    <definedName name="fg" localSheetId="8" hidden="1">{#N/A,#N/A,TRUE,"Cover";#N/A,#N/A,TRUE,"Conts";#N/A,#N/A,TRUE,"VOS";#N/A,#N/A,TRUE,"Warrington";#N/A,#N/A,TRUE,"Widnes"}</definedName>
    <definedName name="fg" hidden="1">{#N/A,#N/A,TRUE,"Cover";#N/A,#N/A,TRUE,"Conts";#N/A,#N/A,TRUE,"VOS";#N/A,#N/A,TRUE,"Warrington";#N/A,#N/A,TRUE,"Widnes"}</definedName>
    <definedName name="fgdfg" localSheetId="8"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8"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8"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8" hidden="1">{#N/A,#N/A,TRUE,"Cover";#N/A,#N/A,TRUE,"Conts";#N/A,#N/A,TRUE,"VOS";#N/A,#N/A,TRUE,"Warrington";#N/A,#N/A,TRUE,"Widnes"}</definedName>
    <definedName name="fgjjjkyg" hidden="1">{#N/A,#N/A,TRUE,"Cover";#N/A,#N/A,TRUE,"Conts";#N/A,#N/A,TRUE,"VOS";#N/A,#N/A,TRUE,"Warrington";#N/A,#N/A,TRUE,"Widnes"}</definedName>
    <definedName name="fhgujguthi" localSheetId="8" hidden="1">{#N/A,#N/A,TRUE,"Cover";#N/A,#N/A,TRUE,"Conts";#N/A,#N/A,TRUE,"VOS";#N/A,#N/A,TRUE,"Warrington";#N/A,#N/A,TRUE,"Widnes"}</definedName>
    <definedName name="fhgujguthi" hidden="1">{#N/A,#N/A,TRUE,"Cover";#N/A,#N/A,TRUE,"Conts";#N/A,#N/A,TRUE,"VOS";#N/A,#N/A,TRUE,"Warrington";#N/A,#N/A,TRUE,"Widnes"}</definedName>
    <definedName name="fhjsjs" localSheetId="8" hidden="1">{#N/A,#N/A,TRUE,"Cover";#N/A,#N/A,TRUE,"Conts";#N/A,#N/A,TRUE,"VOS";#N/A,#N/A,TRUE,"Warrington";#N/A,#N/A,TRUE,"Widnes"}</definedName>
    <definedName name="fhjsjs" hidden="1">{#N/A,#N/A,TRUE,"Cover";#N/A,#N/A,TRUE,"Conts";#N/A,#N/A,TRUE,"VOS";#N/A,#N/A,TRUE,"Warrington";#N/A,#N/A,TRUE,"Widnes"}</definedName>
    <definedName name="fkfkvhikkhju" localSheetId="8" hidden="1">{#N/A,#N/A,TRUE,"Cover";#N/A,#N/A,TRUE,"Conts";#N/A,#N/A,TRUE,"VOS";#N/A,#N/A,TRUE,"Warrington";#N/A,#N/A,TRUE,"Widnes"}</definedName>
    <definedName name="fkfkvhikkhju" hidden="1">{#N/A,#N/A,TRUE,"Cover";#N/A,#N/A,TRUE,"Conts";#N/A,#N/A,TRUE,"VOS";#N/A,#N/A,TRUE,"Warrington";#N/A,#N/A,TRUE,"Widnes"}</definedName>
    <definedName name="FLOOR__FINISHES">'[11]Build-up'!#REF!</definedName>
    <definedName name="FRAME">'[11]Build-up'!#REF!</definedName>
    <definedName name="frjj" localSheetId="8" hidden="1">{#N/A,#N/A,TRUE,"Cover";#N/A,#N/A,TRUE,"Conts";#N/A,#N/A,TRUE,"VOS";#N/A,#N/A,TRUE,"Warrington";#N/A,#N/A,TRUE,"Widnes"}</definedName>
    <definedName name="frjj" hidden="1">{#N/A,#N/A,TRUE,"Cover";#N/A,#N/A,TRUE,"Conts";#N/A,#N/A,TRUE,"VOS";#N/A,#N/A,TRUE,"Warrington";#N/A,#N/A,TRUE,"Widnes"}</definedName>
    <definedName name="gaeg" localSheetId="8" hidden="1">{#N/A,#N/A,TRUE,"Cover";#N/A,#N/A,TRUE,"Conts";#N/A,#N/A,TRUE,"VOS";#N/A,#N/A,TRUE,"Warrington";#N/A,#N/A,TRUE,"Widnes"}</definedName>
    <definedName name="gaeg" hidden="1">{#N/A,#N/A,TRUE,"Cover";#N/A,#N/A,TRUE,"Conts";#N/A,#N/A,TRUE,"VOS";#N/A,#N/A,TRUE,"Warrington";#N/A,#N/A,TRUE,"Widnes"}</definedName>
    <definedName name="gaegg" localSheetId="8" hidden="1">{#N/A,#N/A,TRUE,"Cover";#N/A,#N/A,TRUE,"Conts";#N/A,#N/A,TRUE,"VOS";#N/A,#N/A,TRUE,"Warrington";#N/A,#N/A,TRUE,"Widnes"}</definedName>
    <definedName name="gaegg" hidden="1">{#N/A,#N/A,TRUE,"Cover";#N/A,#N/A,TRUE,"Conts";#N/A,#N/A,TRUE,"VOS";#N/A,#N/A,TRUE,"Warrington";#N/A,#N/A,TRUE,"Widnes"}</definedName>
    <definedName name="geag" localSheetId="8" hidden="1">{#N/A,#N/A,TRUE,"Cover";#N/A,#N/A,TRUE,"Conts";#N/A,#N/A,TRUE,"VOS";#N/A,#N/A,TRUE,"Warrington";#N/A,#N/A,TRUE,"Widnes"}</definedName>
    <definedName name="geag" hidden="1">{#N/A,#N/A,TRUE,"Cover";#N/A,#N/A,TRUE,"Conts";#N/A,#N/A,TRUE,"VOS";#N/A,#N/A,TRUE,"Warrington";#N/A,#N/A,TRUE,"Widnes"}</definedName>
    <definedName name="gerger" localSheetId="8" hidden="1">{#N/A,#N/A,TRUE,"Cover";#N/A,#N/A,TRUE,"Conts";#N/A,#N/A,TRUE,"VOS";#N/A,#N/A,TRUE,"Warrington";#N/A,#N/A,TRUE,"Widnes"}</definedName>
    <definedName name="gerger" hidden="1">{#N/A,#N/A,TRUE,"Cover";#N/A,#N/A,TRUE,"Conts";#N/A,#N/A,TRUE,"VOS";#N/A,#N/A,TRUE,"Warrington";#N/A,#N/A,TRUE,"Widnes"}</definedName>
    <definedName name="gf" localSheetId="8" hidden="1">{#N/A,#N/A,TRUE,"Cover";#N/A,#N/A,TRUE,"Conts";#N/A,#N/A,TRUE,"VOS";#N/A,#N/A,TRUE,"Warrington";#N/A,#N/A,TRUE,"Widnes"}</definedName>
    <definedName name="gf" hidden="1">{#N/A,#N/A,TRUE,"Cover";#N/A,#N/A,TRUE,"Conts";#N/A,#N/A,TRUE,"VOS";#N/A,#N/A,TRUE,"Warrington";#N/A,#N/A,TRUE,"Widnes"}</definedName>
    <definedName name="gfdgfdg" localSheetId="8"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8"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'[19]GEN PROG'!$A$1:$P$27</definedName>
    <definedName name="ggdrgdfhyyj" localSheetId="8" hidden="1">{#N/A,#N/A,TRUE,"Cover";#N/A,#N/A,TRUE,"Conts";#N/A,#N/A,TRUE,"VOS";#N/A,#N/A,TRUE,"Warrington";#N/A,#N/A,TRUE,"Widnes"}</definedName>
    <definedName name="ggdrgdfhyyj" hidden="1">{#N/A,#N/A,TRUE,"Cover";#N/A,#N/A,TRUE,"Conts";#N/A,#N/A,TRUE,"VOS";#N/A,#N/A,TRUE,"Warrington";#N/A,#N/A,TRUE,"Widnes"}</definedName>
    <definedName name="ggg" localSheetId="8" hidden="1">#REF!</definedName>
    <definedName name="ggg" hidden="1">#REF!</definedName>
    <definedName name="gggg" localSheetId="8"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8"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8" hidden="1">{#N/A,#N/A,TRUE,"Cover";#N/A,#N/A,TRUE,"Conts";#N/A,#N/A,TRUE,"VOS";#N/A,#N/A,TRUE,"Warrington";#N/A,#N/A,TRUE,"Widnes"}</definedName>
    <definedName name="ghsdhth" hidden="1">{#N/A,#N/A,TRUE,"Cover";#N/A,#N/A,TRUE,"Conts";#N/A,#N/A,TRUE,"VOS";#N/A,#N/A,TRUE,"Warrington";#N/A,#N/A,TRUE,"Widnes"}</definedName>
    <definedName name="ghsg" localSheetId="8" hidden="1">{#N/A,#N/A,TRUE,"Cover";#N/A,#N/A,TRUE,"Conts";#N/A,#N/A,TRUE,"VOS";#N/A,#N/A,TRUE,"Warrington";#N/A,#N/A,TRUE,"Widnes"}</definedName>
    <definedName name="ghsg" hidden="1">{#N/A,#N/A,TRUE,"Cover";#N/A,#N/A,TRUE,"Conts";#N/A,#N/A,TRUE,"VOS";#N/A,#N/A,TRUE,"Warrington";#N/A,#N/A,TRUE,"Widnes"}</definedName>
    <definedName name="gjahgkj" localSheetId="8" hidden="1">{#N/A,#N/A,TRUE,"Cover";#N/A,#N/A,TRUE,"Conts";#N/A,#N/A,TRUE,"VOS";#N/A,#N/A,TRUE,"Warrington";#N/A,#N/A,TRUE,"Widnes"}</definedName>
    <definedName name="gjahgkj" hidden="1">{#N/A,#N/A,TRUE,"Cover";#N/A,#N/A,TRUE,"Conts";#N/A,#N/A,TRUE,"VOS";#N/A,#N/A,TRUE,"Warrington";#N/A,#N/A,TRUE,"Widnes"}</definedName>
    <definedName name="gjkkl" localSheetId="8" hidden="1">{#N/A,#N/A,TRUE,"Cover";#N/A,#N/A,TRUE,"Conts";#N/A,#N/A,TRUE,"VOS";#N/A,#N/A,TRUE,"Warrington";#N/A,#N/A,TRUE,"Widnes"}</definedName>
    <definedName name="gjkkl" hidden="1">{#N/A,#N/A,TRUE,"Cover";#N/A,#N/A,TRUE,"Conts";#N/A,#N/A,TRUE,"VOS";#N/A,#N/A,TRUE,"Warrington";#N/A,#N/A,TRUE,"Widnes"}</definedName>
    <definedName name="gtrghr" localSheetId="8" hidden="1">{#N/A,#N/A,TRUE,"Cover";#N/A,#N/A,TRUE,"Conts";#N/A,#N/A,TRUE,"VOS";#N/A,#N/A,TRUE,"Warrington";#N/A,#N/A,TRUE,"Widnes"}</definedName>
    <definedName name="gtrghr" hidden="1">{#N/A,#N/A,TRUE,"Cover";#N/A,#N/A,TRUE,"Conts";#N/A,#N/A,TRUE,"VOS";#N/A,#N/A,TRUE,"Warrington";#N/A,#N/A,TRUE,"Widnes"}</definedName>
    <definedName name="gwgtergyr" localSheetId="8" hidden="1">{#N/A,#N/A,TRUE,"Cover";#N/A,#N/A,TRUE,"Conts";#N/A,#N/A,TRUE,"VOS";#N/A,#N/A,TRUE,"Warrington";#N/A,#N/A,TRUE,"Widnes"}</definedName>
    <definedName name="gwgtergyr" hidden="1">{#N/A,#N/A,TRUE,"Cover";#N/A,#N/A,TRUE,"Conts";#N/A,#N/A,TRUE,"VOS";#N/A,#N/A,TRUE,"Warrington";#N/A,#N/A,TRUE,"Widnes"}</definedName>
    <definedName name="hfhgf" localSheetId="8" hidden="1">{#N/A,#N/A,TRUE,"Cover";#N/A,#N/A,TRUE,"Conts";#N/A,#N/A,TRUE,"VOS";#N/A,#N/A,TRUE,"Warrington";#N/A,#N/A,TRUE,"Widnes"}</definedName>
    <definedName name="hfhgf" hidden="1">{#N/A,#N/A,TRUE,"Cover";#N/A,#N/A,TRUE,"Conts";#N/A,#N/A,TRUE,"VOS";#N/A,#N/A,TRUE,"Warrington";#N/A,#N/A,TRUE,"Widnes"}</definedName>
    <definedName name="hgkhkg" localSheetId="8" hidden="1">{#N/A,#N/A,TRUE,"Cover";#N/A,#N/A,TRUE,"Conts";#N/A,#N/A,TRUE,"VOS";#N/A,#N/A,TRUE,"Warrington";#N/A,#N/A,TRUE,"Widnes"}</definedName>
    <definedName name="hgkhkg" hidden="1">{#N/A,#N/A,TRUE,"Cover";#N/A,#N/A,TRUE,"Conts";#N/A,#N/A,TRUE,"VOS";#N/A,#N/A,TRUE,"Warrington";#N/A,#N/A,TRUE,"Widnes"}</definedName>
    <definedName name="hjdj" localSheetId="8" hidden="1">{#N/A,#N/A,TRUE,"Cover";#N/A,#N/A,TRUE,"Conts";#N/A,#N/A,TRUE,"VOS";#N/A,#N/A,TRUE,"Warrington";#N/A,#N/A,TRUE,"Widnes"}</definedName>
    <definedName name="hjdj" hidden="1">{#N/A,#N/A,TRUE,"Cover";#N/A,#N/A,TRUE,"Conts";#N/A,#N/A,TRUE,"VOS";#N/A,#N/A,TRUE,"Warrington";#N/A,#N/A,TRUE,"Widnes"}</definedName>
    <definedName name="HOME" localSheetId="8">#REF!</definedName>
    <definedName name="HOME">#REF!</definedName>
    <definedName name="HPTAL" localSheetId="8" hidden="1">#REF!</definedName>
    <definedName name="HPTAL" hidden="1">#REF!</definedName>
    <definedName name="hshjy" localSheetId="8" hidden="1">{#N/A,#N/A,TRUE,"Cover";#N/A,#N/A,TRUE,"Conts";#N/A,#N/A,TRUE,"VOS";#N/A,#N/A,TRUE,"Warrington";#N/A,#N/A,TRUE,"Widnes"}</definedName>
    <definedName name="hshjy" hidden="1">{#N/A,#N/A,TRUE,"Cover";#N/A,#N/A,TRUE,"Conts";#N/A,#N/A,TRUE,"VOS";#N/A,#N/A,TRUE,"Warrington";#N/A,#N/A,TRUE,"Widnes"}</definedName>
    <definedName name="hshxdht" localSheetId="8" hidden="1">{#N/A,#N/A,TRUE,"Cover";#N/A,#N/A,TRUE,"Conts";#N/A,#N/A,TRUE,"VOS";#N/A,#N/A,TRUE,"Warrington";#N/A,#N/A,TRUE,"Widnes"}</definedName>
    <definedName name="hshxdht" hidden="1">{#N/A,#N/A,TRUE,"Cover";#N/A,#N/A,TRUE,"Conts";#N/A,#N/A,TRUE,"VOS";#N/A,#N/A,TRUE,"Warrington";#N/A,#N/A,TRUE,"Widnes"}</definedName>
    <definedName name="hsyhjtyhj" localSheetId="8"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8"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8" hidden="1">{#N/A,#N/A,TRUE,"Cover";#N/A,#N/A,TRUE,"Conts";#N/A,#N/A,TRUE,"VOS";#N/A,#N/A,TRUE,"Warrington";#N/A,#N/A,TRUE,"Widnes"}</definedName>
    <definedName name="htrhrsth" hidden="1">{#N/A,#N/A,TRUE,"Cover";#N/A,#N/A,TRUE,"Conts";#N/A,#N/A,TRUE,"VOS";#N/A,#N/A,TRUE,"Warrington";#N/A,#N/A,TRUE,"Widnes"}</definedName>
    <definedName name="hutgfru" localSheetId="8" hidden="1">{#N/A,#N/A,TRUE,"Cover";#N/A,#N/A,TRUE,"Conts";#N/A,#N/A,TRUE,"VOS";#N/A,#N/A,TRUE,"Warrington";#N/A,#N/A,TRUE,"Widnes"}</definedName>
    <definedName name="hutgfru" hidden="1">{#N/A,#N/A,TRUE,"Cover";#N/A,#N/A,TRUE,"Conts";#N/A,#N/A,TRUE,"VOS";#N/A,#N/A,TRUE,"Warrington";#N/A,#N/A,TRUE,"Widnes"}</definedName>
    <definedName name="i8uiuyi" localSheetId="8" hidden="1">{#N/A,#N/A,TRUE,"Cover";#N/A,#N/A,TRUE,"Conts";#N/A,#N/A,TRUE,"VOS";#N/A,#N/A,TRUE,"Warrington";#N/A,#N/A,TRUE,"Widnes"}</definedName>
    <definedName name="i8uiuyi" hidden="1">{#N/A,#N/A,TRUE,"Cover";#N/A,#N/A,TRUE,"Conts";#N/A,#N/A,TRUE,"VOS";#N/A,#N/A,TRUE,"Warrington";#N/A,#N/A,TRUE,"Widnes"}</definedName>
    <definedName name="ihg" localSheetId="8" hidden="1">{#N/A,#N/A,TRUE,"Cover";#N/A,#N/A,TRUE,"Conts";#N/A,#N/A,TRUE,"VOS";#N/A,#N/A,TRUE,"Warrington";#N/A,#N/A,TRUE,"Widnes"}</definedName>
    <definedName name="ihg" hidden="1">{#N/A,#N/A,TRUE,"Cover";#N/A,#N/A,TRUE,"Conts";#N/A,#N/A,TRUE,"VOS";#N/A,#N/A,TRUE,"Warrington";#N/A,#N/A,TRUE,"Widnes"}</definedName>
    <definedName name="iho" localSheetId="8" hidden="1">{#N/A,#N/A,TRUE,"Cover";#N/A,#N/A,TRUE,"Conts";#N/A,#N/A,TRUE,"VOS";#N/A,#N/A,TRUE,"Warrington";#N/A,#N/A,TRUE,"Widnes"}</definedName>
    <definedName name="iho" hidden="1">{#N/A,#N/A,TRUE,"Cover";#N/A,#N/A,TRUE,"Conts";#N/A,#N/A,TRUE,"VOS";#N/A,#N/A,TRUE,"Warrington";#N/A,#N/A,TRUE,"Widnes"}</definedName>
    <definedName name="Incident_Tier" localSheetId="2">[9]Lookups!#REF!</definedName>
    <definedName name="Incident_Tier" localSheetId="9">[9]Lookups!#REF!</definedName>
    <definedName name="Incident_Tier" localSheetId="20">[9]Lookups!#REF!</definedName>
    <definedName name="Incident_Tier" localSheetId="6">[9]Lookups!#REF!</definedName>
    <definedName name="Incident_Tier">[9]Lookups!#REF!</definedName>
    <definedName name="Incident_Type" localSheetId="9">[9]Lookups!#REF!</definedName>
    <definedName name="Incident_Type" localSheetId="20">[9]Lookups!#REF!</definedName>
    <definedName name="Incident_Type" localSheetId="6">[9]Lookups!#REF!</definedName>
    <definedName name="Incident_Type">[9]Lookups!#REF!</definedName>
    <definedName name="Inside_Dia__ID" localSheetId="8">'[20]Pipe Schedule'!$C$7:$E$15</definedName>
    <definedName name="Inside_Dia__ID">'[20]Pipe Schedule'!$C$7:$E$15</definedName>
    <definedName name="Interior" localSheetId="8">#REF!</definedName>
    <definedName name="Interior">#REF!</definedName>
    <definedName name="INTERNAL__WALLS__AND__PARTITIONS" localSheetId="8">'[11]Build-up'!#REF!</definedName>
    <definedName name="INTERNAL__WALLS__AND__PARTITIONS">'[11]Build-up'!#REF!</definedName>
    <definedName name="INVOICE2" localSheetId="8" hidden="1">#REF!</definedName>
    <definedName name="INVOICE2" hidden="1">#REF!</definedName>
    <definedName name="io" localSheetId="8" hidden="1">{#N/A,#N/A,TRUE,"Cover";#N/A,#N/A,TRUE,"Conts";#N/A,#N/A,TRUE,"VOS";#N/A,#N/A,TRUE,"Warrington";#N/A,#N/A,TRUE,"Widnes"}</definedName>
    <definedName name="io" hidden="1">{#N/A,#N/A,TRUE,"Cover";#N/A,#N/A,TRUE,"Conts";#N/A,#N/A,TRUE,"VOS";#N/A,#N/A,TRUE,"Warrington";#N/A,#N/A,TRUE,"Widnes"}</definedName>
    <definedName name="io8yuou8y" localSheetId="8" hidden="1">{#N/A,#N/A,TRUE,"Cover";#N/A,#N/A,TRUE,"Conts";#N/A,#N/A,TRUE,"VOS";#N/A,#N/A,TRUE,"Warrington";#N/A,#N/A,TRUE,"Widnes"}</definedName>
    <definedName name="io8yuou8y" hidden="1">{#N/A,#N/A,TRUE,"Cover";#N/A,#N/A,TRUE,"Conts";#N/A,#N/A,TRUE,"VOS";#N/A,#N/A,TRUE,"Warrington";#N/A,#N/A,TRUE,"Widnes"}</definedName>
    <definedName name="iol" localSheetId="8" hidden="1">{#N/A,#N/A,TRUE,"Cover";#N/A,#N/A,TRUE,"Conts";#N/A,#N/A,TRUE,"VOS";#N/A,#N/A,TRUE,"Warrington";#N/A,#N/A,TRUE,"Widnes"}</definedName>
    <definedName name="iol" hidden="1">{#N/A,#N/A,TRUE,"Cover";#N/A,#N/A,TRUE,"Conts";#N/A,#N/A,TRUE,"VOS";#N/A,#N/A,TRUE,"Warrington";#N/A,#N/A,TRUE,"Widnes"}</definedName>
    <definedName name="ioykyoyu" localSheetId="8"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2">'FIR summary '!#REF!</definedName>
    <definedName name="IRR" localSheetId="8">#REF!</definedName>
    <definedName name="IRR">#REF!</definedName>
    <definedName name="IssEscStatus1" localSheetId="2">'[21]#1'!$B$10:$B$14</definedName>
    <definedName name="IssEscStatus1" localSheetId="8">'[22]#1'!$B$10:$B$14</definedName>
    <definedName name="IssEscStatus1" localSheetId="6">'[23]#1'!$B$10:$B$14</definedName>
    <definedName name="IssEscStatus1">'[22]#1'!$B$10:$B$14</definedName>
    <definedName name="Item_Range" localSheetId="8">#REF!</definedName>
    <definedName name="Item_Range">#REF!</definedName>
    <definedName name="iu" localSheetId="8" hidden="1">{#N/A,#N/A,TRUE,"Cover";#N/A,#N/A,TRUE,"Conts";#N/A,#N/A,TRUE,"VOS";#N/A,#N/A,TRUE,"Warrington";#N/A,#N/A,TRUE,"Widnes"}</definedName>
    <definedName name="iu" hidden="1">{#N/A,#N/A,TRUE,"Cover";#N/A,#N/A,TRUE,"Conts";#N/A,#N/A,TRUE,"VOS";#N/A,#N/A,TRUE,"Warrington";#N/A,#N/A,TRUE,"Widnes"}</definedName>
    <definedName name="iuh" localSheetId="8" hidden="1">{#N/A,#N/A,TRUE,"Cover";#N/A,#N/A,TRUE,"Conts";#N/A,#N/A,TRUE,"VOS";#N/A,#N/A,TRUE,"Warrington";#N/A,#N/A,TRUE,"Widnes"}</definedName>
    <definedName name="iuh" hidden="1">{#N/A,#N/A,TRUE,"Cover";#N/A,#N/A,TRUE,"Conts";#N/A,#N/A,TRUE,"VOS";#N/A,#N/A,TRUE,"Warrington";#N/A,#N/A,TRUE,"Widnes"}</definedName>
    <definedName name="iui" localSheetId="8" hidden="1">{#N/A,#N/A,TRUE,"Cover";#N/A,#N/A,TRUE,"Conts";#N/A,#N/A,TRUE,"VOS";#N/A,#N/A,TRUE,"Warrington";#N/A,#N/A,TRUE,"Widnes"}</definedName>
    <definedName name="iui" hidden="1">{#N/A,#N/A,TRUE,"Cover";#N/A,#N/A,TRUE,"Conts";#N/A,#N/A,TRUE,"VOS";#N/A,#N/A,TRUE,"Warrington";#N/A,#N/A,TRUE,"Widnes"}</definedName>
    <definedName name="iuiou" localSheetId="8" hidden="1">{#N/A,#N/A,TRUE,"Cover";#N/A,#N/A,TRUE,"Conts";#N/A,#N/A,TRUE,"VOS";#N/A,#N/A,TRUE,"Warrington";#N/A,#N/A,TRUE,"Widnes"}</definedName>
    <definedName name="iuiou" hidden="1">{#N/A,#N/A,TRUE,"Cover";#N/A,#N/A,TRUE,"Conts";#N/A,#N/A,TRUE,"VOS";#N/A,#N/A,TRUE,"Warrington";#N/A,#N/A,TRUE,"Widnes"}</definedName>
    <definedName name="iuk" localSheetId="8" hidden="1">{#N/A,#N/A,TRUE,"Cover";#N/A,#N/A,TRUE,"Conts";#N/A,#N/A,TRUE,"VOS";#N/A,#N/A,TRUE,"Warrington";#N/A,#N/A,TRUE,"Widnes"}</definedName>
    <definedName name="iuk" hidden="1">{#N/A,#N/A,TRUE,"Cover";#N/A,#N/A,TRUE,"Conts";#N/A,#N/A,TRUE,"VOS";#N/A,#N/A,TRUE,"Warrington";#N/A,#N/A,TRUE,"Widnes"}</definedName>
    <definedName name="iukh" localSheetId="8" hidden="1">{#N/A,#N/A,TRUE,"Cover";#N/A,#N/A,TRUE,"Conts";#N/A,#N/A,TRUE,"VOS";#N/A,#N/A,TRUE,"Warrington";#N/A,#N/A,TRUE,"Widnes"}</definedName>
    <definedName name="iukh" hidden="1">{#N/A,#N/A,TRUE,"Cover";#N/A,#N/A,TRUE,"Conts";#N/A,#N/A,TRUE,"VOS";#N/A,#N/A,TRUE,"Warrington";#N/A,#N/A,TRUE,"Widnes"}</definedName>
    <definedName name="iulouy" localSheetId="8" hidden="1">{#N/A,#N/A,TRUE,"Cover";#N/A,#N/A,TRUE,"Conts";#N/A,#N/A,TRUE,"VOS";#N/A,#N/A,TRUE,"Warrington";#N/A,#N/A,TRUE,"Widnes"}</definedName>
    <definedName name="iulouy" hidden="1">{#N/A,#N/A,TRUE,"Cover";#N/A,#N/A,TRUE,"Conts";#N/A,#N/A,TRUE,"VOS";#N/A,#N/A,TRUE,"Warrington";#N/A,#N/A,TRUE,"Widnes"}</definedName>
    <definedName name="jg" localSheetId="8" hidden="1">{#N/A,#N/A,TRUE,"Cover";#N/A,#N/A,TRUE,"Conts";#N/A,#N/A,TRUE,"VOS";#N/A,#N/A,TRUE,"Warrington";#N/A,#N/A,TRUE,"Widnes"}</definedName>
    <definedName name="jg" hidden="1">{#N/A,#N/A,TRUE,"Cover";#N/A,#N/A,TRUE,"Conts";#N/A,#N/A,TRUE,"VOS";#N/A,#N/A,TRUE,"Warrington";#N/A,#N/A,TRUE,"Widnes"}</definedName>
    <definedName name="jh" localSheetId="8" hidden="1">{#N/A,#N/A,TRUE,"Cover";#N/A,#N/A,TRUE,"Conts";#N/A,#N/A,TRUE,"VOS";#N/A,#N/A,TRUE,"Warrington";#N/A,#N/A,TRUE,"Widnes"}</definedName>
    <definedName name="jh" hidden="1">{#N/A,#N/A,TRUE,"Cover";#N/A,#N/A,TRUE,"Conts";#N/A,#N/A,TRUE,"VOS";#N/A,#N/A,TRUE,"Warrington";#N/A,#N/A,TRUE,"Widnes"}</definedName>
    <definedName name="jhg" localSheetId="8" hidden="1">{#N/A,#N/A,TRUE,"Cover";#N/A,#N/A,TRUE,"Conts";#N/A,#N/A,TRUE,"VOS";#N/A,#N/A,TRUE,"Warrington";#N/A,#N/A,TRUE,"Widnes"}</definedName>
    <definedName name="jhg" hidden="1">{#N/A,#N/A,TRUE,"Cover";#N/A,#N/A,TRUE,"Conts";#N/A,#N/A,TRUE,"VOS";#N/A,#N/A,TRUE,"Warrington";#N/A,#N/A,TRUE,"Widnes"}</definedName>
    <definedName name="jk" localSheetId="8" hidden="1">{#N/A,#N/A,TRUE,"Cover";#N/A,#N/A,TRUE,"Conts";#N/A,#N/A,TRUE,"VOS";#N/A,#N/A,TRUE,"Warrington";#N/A,#N/A,TRUE,"Widnes"}</definedName>
    <definedName name="jk" hidden="1">{#N/A,#N/A,TRUE,"Cover";#N/A,#N/A,TRUE,"Conts";#N/A,#N/A,TRUE,"VOS";#N/A,#N/A,TRUE,"Warrington";#N/A,#N/A,TRUE,"Widnes"}</definedName>
    <definedName name="jk.j.oi" localSheetId="8" hidden="1">{#N/A,#N/A,TRUE,"Cover";#N/A,#N/A,TRUE,"Conts";#N/A,#N/A,TRUE,"VOS";#N/A,#N/A,TRUE,"Warrington";#N/A,#N/A,TRUE,"Widnes"}</definedName>
    <definedName name="jk.j.oi" hidden="1">{#N/A,#N/A,TRUE,"Cover";#N/A,#N/A,TRUE,"Conts";#N/A,#N/A,TRUE,"VOS";#N/A,#N/A,TRUE,"Warrington";#N/A,#N/A,TRUE,"Widnes"}</definedName>
    <definedName name="JKGKJHK" localSheetId="8" hidden="1">{#N/A,#N/A,TRUE,"Cover";#N/A,#N/A,TRUE,"Conts";#N/A,#N/A,TRUE,"VOS";#N/A,#N/A,TRUE,"Warrington";#N/A,#N/A,TRUE,"Widnes"}</definedName>
    <definedName name="JKGKJHK" hidden="1">{#N/A,#N/A,TRUE,"Cover";#N/A,#N/A,TRUE,"Conts";#N/A,#N/A,TRUE,"VOS";#N/A,#N/A,TRUE,"Warrington";#N/A,#N/A,TRUE,"Widnes"}</definedName>
    <definedName name="jkljljkl" localSheetId="8" hidden="1">{#N/A,#N/A,TRUE,"Cover";#N/A,#N/A,TRUE,"Conts";#N/A,#N/A,TRUE,"VOS";#N/A,#N/A,TRUE,"Warrington";#N/A,#N/A,TRUE,"Widnes"}</definedName>
    <definedName name="jkljljkl" hidden="1">{#N/A,#N/A,TRUE,"Cover";#N/A,#N/A,TRUE,"Conts";#N/A,#N/A,TRUE,"VOS";#N/A,#N/A,TRUE,"Warrington";#N/A,#N/A,TRUE,"Widnes"}</definedName>
    <definedName name="jktrujij" localSheetId="8" hidden="1">{#N/A,#N/A,TRUE,"Cover";#N/A,#N/A,TRUE,"Conts";#N/A,#N/A,TRUE,"VOS";#N/A,#N/A,TRUE,"Warrington";#N/A,#N/A,TRUE,"Widnes"}</definedName>
    <definedName name="jktrujij" hidden="1">{#N/A,#N/A,TRUE,"Cover";#N/A,#N/A,TRUE,"Conts";#N/A,#N/A,TRUE,"VOS";#N/A,#N/A,TRUE,"Warrington";#N/A,#N/A,TRUE,"Widnes"}</definedName>
    <definedName name="jktukk" localSheetId="8" hidden="1">{#N/A,#N/A,TRUE,"Cover";#N/A,#N/A,TRUE,"Conts";#N/A,#N/A,TRUE,"VOS";#N/A,#N/A,TRUE,"Warrington";#N/A,#N/A,TRUE,"Widnes"}</definedName>
    <definedName name="jktukk" hidden="1">{#N/A,#N/A,TRUE,"Cover";#N/A,#N/A,TRUE,"Conts";#N/A,#N/A,TRUE,"VOS";#N/A,#N/A,TRUE,"Warrington";#N/A,#N/A,TRUE,"Widnes"}</definedName>
    <definedName name="jky" localSheetId="8" hidden="1">{#N/A,#N/A,TRUE,"Cover";#N/A,#N/A,TRUE,"Conts";#N/A,#N/A,TRUE,"VOS";#N/A,#N/A,TRUE,"Warrington";#N/A,#N/A,TRUE,"Widnes"}</definedName>
    <definedName name="jky" hidden="1">{#N/A,#N/A,TRUE,"Cover";#N/A,#N/A,TRUE,"Conts";#N/A,#N/A,TRUE,"VOS";#N/A,#N/A,TRUE,"Warrington";#N/A,#N/A,TRUE,"Widnes"}</definedName>
    <definedName name="jtyhjswjy" localSheetId="8" hidden="1">{#N/A,#N/A,TRUE,"Cover";#N/A,#N/A,TRUE,"Conts";#N/A,#N/A,TRUE,"VOS";#N/A,#N/A,TRUE,"Warrington";#N/A,#N/A,TRUE,"Widnes"}</definedName>
    <definedName name="jtyhjswjy" hidden="1">{#N/A,#N/A,TRUE,"Cover";#N/A,#N/A,TRUE,"Conts";#N/A,#N/A,TRUE,"VOS";#N/A,#N/A,TRUE,"Warrington";#N/A,#N/A,TRUE,"Widnes"}</definedName>
    <definedName name="k" localSheetId="8" hidden="1">{#N/A,#N/A,TRUE,"Cover";#N/A,#N/A,TRUE,"Conts";#N/A,#N/A,TRUE,"VOS";#N/A,#N/A,TRUE,"Warrington";#N/A,#N/A,TRUE,"Widnes"}</definedName>
    <definedName name="k" hidden="1">{#N/A,#N/A,TRUE,"Cover";#N/A,#N/A,TRUE,"Conts";#N/A,#N/A,TRUE,"VOS";#N/A,#N/A,TRUE,"Warrington";#N/A,#N/A,TRUE,"Widnes"}</definedName>
    <definedName name="K9B_1" localSheetId="8">'[24]Channel Invert'!$D$11:$E$543</definedName>
    <definedName name="K9B_1">'[24]Channel Invert'!$D$11:$E$543</definedName>
    <definedName name="K9B_2" localSheetId="8">'[24]Channel Invert'!$D$544:$E$1393</definedName>
    <definedName name="K9B_2">'[24]Channel Invert'!$D$544:$E$1393</definedName>
    <definedName name="kgjfgjgj" localSheetId="8" hidden="1">{#N/A,#N/A,TRUE,"Cover";#N/A,#N/A,TRUE,"Conts";#N/A,#N/A,TRUE,"VOS";#N/A,#N/A,TRUE,"Warrington";#N/A,#N/A,TRUE,"Widnes"}</definedName>
    <definedName name="kgjfgjgj" hidden="1">{#N/A,#N/A,TRUE,"Cover";#N/A,#N/A,TRUE,"Conts";#N/A,#N/A,TRUE,"VOS";#N/A,#N/A,TRUE,"Warrington";#N/A,#N/A,TRUE,"Widnes"}</definedName>
    <definedName name="khgfkhgf" localSheetId="8" hidden="1">{#N/A,#N/A,TRUE,"Cover";#N/A,#N/A,TRUE,"Conts";#N/A,#N/A,TRUE,"VOS";#N/A,#N/A,TRUE,"Warrington";#N/A,#N/A,TRUE,"Widnes"}</definedName>
    <definedName name="khgfkhgf" hidden="1">{#N/A,#N/A,TRUE,"Cover";#N/A,#N/A,TRUE,"Conts";#N/A,#N/A,TRUE,"VOS";#N/A,#N/A,TRUE,"Warrington";#N/A,#N/A,TRUE,"Widnes"}</definedName>
    <definedName name="kj" localSheetId="8" hidden="1">{#N/A,#N/A,TRUE,"Cover";#N/A,#N/A,TRUE,"Conts";#N/A,#N/A,TRUE,"VOS";#N/A,#N/A,TRUE,"Warrington";#N/A,#N/A,TRUE,"Widnes"}</definedName>
    <definedName name="kj" hidden="1">{#N/A,#N/A,TRUE,"Cover";#N/A,#N/A,TRUE,"Conts";#N/A,#N/A,TRUE,"VOS";#N/A,#N/A,TRUE,"Warrington";#N/A,#N/A,TRUE,"Widnes"}</definedName>
    <definedName name="kjhkj" localSheetId="8"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'[19]TOTAL MHRS'!$A$3:$O$68</definedName>
    <definedName name="kklmlk" localSheetId="8" hidden="1">{#N/A,#N/A,TRUE,"Cover";#N/A,#N/A,TRUE,"Conts";#N/A,#N/A,TRUE,"VOS";#N/A,#N/A,TRUE,"Warrington";#N/A,#N/A,TRUE,"Widnes"}</definedName>
    <definedName name="kklmlk" hidden="1">{#N/A,#N/A,TRUE,"Cover";#N/A,#N/A,TRUE,"Conts";#N/A,#N/A,TRUE,"VOS";#N/A,#N/A,TRUE,"Warrington";#N/A,#N/A,TRUE,"Widnes"}</definedName>
    <definedName name="kpi" localSheetId="2">#REF!</definedName>
    <definedName name="kpi" localSheetId="9">#REF!</definedName>
    <definedName name="kpi" localSheetId="20">#REF!</definedName>
    <definedName name="kpi" localSheetId="7">#REF!</definedName>
    <definedName name="kpi" localSheetId="8">#REF!</definedName>
    <definedName name="kpi" localSheetId="6">#REF!</definedName>
    <definedName name="kpi">#REF!</definedName>
    <definedName name="kryk" localSheetId="8" hidden="1">{#N/A,#N/A,TRUE,"Cover";#N/A,#N/A,TRUE,"Conts";#N/A,#N/A,TRUE,"VOS";#N/A,#N/A,TRUE,"Warrington";#N/A,#N/A,TRUE,"Widnes"}</definedName>
    <definedName name="kryk" hidden="1">{#N/A,#N/A,TRUE,"Cover";#N/A,#N/A,TRUE,"Conts";#N/A,#N/A,TRUE,"VOS";#N/A,#N/A,TRUE,"Warrington";#N/A,#N/A,TRUE,"Widnes"}</definedName>
    <definedName name="KYSTH" localSheetId="8" hidden="1">{#N/A,#N/A,TRUE,"Cover";#N/A,#N/A,TRUE,"Conts";#N/A,#N/A,TRUE,"VOS";#N/A,#N/A,TRUE,"Warrington";#N/A,#N/A,TRUE,"Widnes"}</definedName>
    <definedName name="KYSTH" hidden="1">{#N/A,#N/A,TRUE,"Cover";#N/A,#N/A,TRUE,"Conts";#N/A,#N/A,TRUE,"VOS";#N/A,#N/A,TRUE,"Warrington";#N/A,#N/A,TRUE,"Widnes"}</definedName>
    <definedName name="l" localSheetId="8" hidden="1">{#N/A,#N/A,TRUE,"Cover";#N/A,#N/A,TRUE,"Conts";#N/A,#N/A,TRUE,"VOS";#N/A,#N/A,TRUE,"Warrington";#N/A,#N/A,TRUE,"Widnes"}</definedName>
    <definedName name="l" hidden="1">{#N/A,#N/A,TRUE,"Cover";#N/A,#N/A,TRUE,"Conts";#N/A,#N/A,TRUE,"VOS";#N/A,#N/A,TRUE,"Warrington";#N/A,#N/A,TRUE,"Widnes"}</definedName>
    <definedName name="Lab">#N/A</definedName>
    <definedName name="LAB_PART">[25]RATES!$E$65</definedName>
    <definedName name="LAB_UPLIFT">[25]RATES!$G$65</definedName>
    <definedName name="level" localSheetId="8" hidden="1">{#N/A,#N/A,TRUE,"Cover";#N/A,#N/A,TRUE,"Conts";#N/A,#N/A,TRUE,"VOS";#N/A,#N/A,TRUE,"Warrington";#N/A,#N/A,TRUE,"Widnes"}</definedName>
    <definedName name="level" hidden="1">{#N/A,#N/A,TRUE,"Cover";#N/A,#N/A,TRUE,"Conts";#N/A,#N/A,TRUE,"VOS";#N/A,#N/A,TRUE,"Warrington";#N/A,#N/A,TRUE,"Widnes"}</definedName>
    <definedName name="level3" localSheetId="8" hidden="1">{#N/A,#N/A,TRUE,"Cover";#N/A,#N/A,TRUE,"Conts";#N/A,#N/A,TRUE,"VOS";#N/A,#N/A,TRUE,"Warrington";#N/A,#N/A,TRUE,"Widnes"}</definedName>
    <definedName name="level3" hidden="1">{#N/A,#N/A,TRUE,"Cover";#N/A,#N/A,TRUE,"Conts";#N/A,#N/A,TRUE,"VOS";#N/A,#N/A,TRUE,"Warrington";#N/A,#N/A,TRUE,"Widnes"}</definedName>
    <definedName name="lgoguliu" localSheetId="8" hidden="1">{#N/A,#N/A,TRUE,"Cover";#N/A,#N/A,TRUE,"Conts";#N/A,#N/A,TRUE,"VOS";#N/A,#N/A,TRUE,"Warrington";#N/A,#N/A,TRUE,"Widnes"}</definedName>
    <definedName name="lgoguliu" hidden="1">{#N/A,#N/A,TRUE,"Cover";#N/A,#N/A,TRUE,"Conts";#N/A,#N/A,TRUE,"VOS";#N/A,#N/A,TRUE,"Warrington";#N/A,#N/A,TRUE,"Widnes"}</definedName>
    <definedName name="Lib_Range" localSheetId="8">#REF!</definedName>
    <definedName name="Lib_Range">#REF!</definedName>
    <definedName name="lkjikjoi" localSheetId="8" hidden="1">{#N/A,#N/A,TRUE,"Cover";#N/A,#N/A,TRUE,"Conts";#N/A,#N/A,TRUE,"VOS";#N/A,#N/A,TRUE,"Warrington";#N/A,#N/A,TRUE,"Widnes"}</definedName>
    <definedName name="lkjikjoi" hidden="1">{#N/A,#N/A,TRUE,"Cover";#N/A,#N/A,TRUE,"Conts";#N/A,#N/A,TRUE,"VOS";#N/A,#N/A,TRUE,"Warrington";#N/A,#N/A,TRUE,"Widnes"}</definedName>
    <definedName name="LKL" localSheetId="8"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8">City&amp;" "&amp;State</definedName>
    <definedName name="Location">City&amp;" "&amp;State</definedName>
    <definedName name="m" localSheetId="8" hidden="1">#REF!</definedName>
    <definedName name="m" hidden="1">#REF!</definedName>
    <definedName name="ma" localSheetId="8" hidden="1">{#N/A,#N/A,TRUE,"Cover";#N/A,#N/A,TRUE,"Conts";#N/A,#N/A,TRUE,"VOS";#N/A,#N/A,TRUE,"Warrington";#N/A,#N/A,TRUE,"Widnes"}</definedName>
    <definedName name="ma" hidden="1">{#N/A,#N/A,TRUE,"Cover";#N/A,#N/A,TRUE,"Conts";#N/A,#N/A,TRUE,"VOS";#N/A,#N/A,TRUE,"Warrington";#N/A,#N/A,TRUE,"Widnes"}</definedName>
    <definedName name="Manhole" localSheetId="8">'[26]Manhole Sch'!$F$12:$Q$20</definedName>
    <definedName name="Manhole">'[26]Manhole Sch'!$F$12:$Q$20</definedName>
    <definedName name="MANUEL_INPUT" localSheetId="8">#REF!</definedName>
    <definedName name="MANUEL_INPUT">#REF!</definedName>
    <definedName name="masontry" localSheetId="8"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8">City&amp;" "&amp;State</definedName>
    <definedName name="Material">City&amp;" "&amp;State</definedName>
    <definedName name="MATL_PART">[25]RATES!$E$67</definedName>
    <definedName name="MEP" localSheetId="8"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8"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'[11]Build-up'!#REF!</definedName>
    <definedName name="mortor">#N/A</definedName>
    <definedName name="MS_DW_1">'[27]D Wall ~ Moorgate Shaft'!$O$6</definedName>
    <definedName name="MS_DW_10">'[27]D Wall ~ Moorgate Shaft'!$O$190</definedName>
    <definedName name="MS_DW_13">'[27]D Wall ~ Moorgate Shaft'!$O$229</definedName>
    <definedName name="MS_DW_14">'[27]D Wall ~ Moorgate Shaft'!$O$246</definedName>
    <definedName name="MS_DW_15">'[27]D Wall ~ Moorgate Shaft'!$O$281</definedName>
    <definedName name="MS_DW_16">'[27]D Wall ~ Moorgate Shaft'!$O$288</definedName>
    <definedName name="MS_DW_2">'[27]D Wall ~ Moorgate Shaft'!$O$24</definedName>
    <definedName name="MS_DW_3">'[27]D Wall ~ Moorgate Shaft'!$O$59</definedName>
    <definedName name="MS_DW_4">'[27]D Wall ~ Moorgate Shaft'!$O$102</definedName>
    <definedName name="MS_DW_5">'[27]D Wall ~ Moorgate Shaft'!$O$110</definedName>
    <definedName name="MS_DW_6">'[27]D Wall ~ Moorgate Shaft'!$O$126</definedName>
    <definedName name="MS_DW_7">'[27]D Wall ~ Moorgate Shaft'!$O$146</definedName>
    <definedName name="MS_DW_8">'[27]D Wall ~ Moorgate Shaft'!$O$161</definedName>
    <definedName name="MS_DW_9">'[27]D Wall ~ Moorgate Shaft'!$O$177</definedName>
    <definedName name="MST">#REF!</definedName>
    <definedName name="nddddddddf" localSheetId="8" hidden="1">{#N/A,#N/A,TRUE,"Cover";#N/A,#N/A,TRUE,"Conts";#N/A,#N/A,TRUE,"VOS";#N/A,#N/A,TRUE,"Warrington";#N/A,#N/A,TRUE,"Widnes"}</definedName>
    <definedName name="nddddddddf" hidden="1">{#N/A,#N/A,TRUE,"Cover";#N/A,#N/A,TRUE,"Conts";#N/A,#N/A,TRUE,"VOS";#N/A,#N/A,TRUE,"Warrington";#N/A,#N/A,TRUE,"Widnes"}</definedName>
    <definedName name="nnn" localSheetId="8"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8" hidden="1">{#N/A,#N/A,TRUE,"Cover";#N/A,#N/A,TRUE,"Conts";#N/A,#N/A,TRUE,"VOS";#N/A,#N/A,TRUE,"Warrington";#N/A,#N/A,TRUE,"Widnes"}</definedName>
    <definedName name="no.1" hidden="1">{#N/A,#N/A,TRUE,"Cover";#N/A,#N/A,TRUE,"Conts";#N/A,#N/A,TRUE,"VOS";#N/A,#N/A,TRUE,"Warrington";#N/A,#N/A,TRUE,"Widnes"}</definedName>
    <definedName name="o9u0piupi" localSheetId="8" hidden="1">{#N/A,#N/A,TRUE,"Cover";#N/A,#N/A,TRUE,"Conts";#N/A,#N/A,TRUE,"VOS";#N/A,#N/A,TRUE,"Warrington";#N/A,#N/A,TRUE,"Widnes"}</definedName>
    <definedName name="o9u0piupi" hidden="1">{#N/A,#N/A,TRUE,"Cover";#N/A,#N/A,TRUE,"Conts";#N/A,#N/A,TRUE,"VOS";#N/A,#N/A,TRUE,"Warrington";#N/A,#N/A,TRUE,"Widnes"}</definedName>
    <definedName name="oi" localSheetId="8" hidden="1">{#N/A,#N/A,TRUE,"Cover";#N/A,#N/A,TRUE,"Conts";#N/A,#N/A,TRUE,"VOS";#N/A,#N/A,TRUE,"Warrington";#N/A,#N/A,TRUE,"Widnes"}</definedName>
    <definedName name="oi" hidden="1">{#N/A,#N/A,TRUE,"Cover";#N/A,#N/A,TRUE,"Conts";#N/A,#N/A,TRUE,"VOS";#N/A,#N/A,TRUE,"Warrington";#N/A,#N/A,TRUE,"Widnes"}</definedName>
    <definedName name="opogd" localSheetId="8" hidden="1">{#N/A,#N/A,TRUE,"Cover";#N/A,#N/A,TRUE,"Conts";#N/A,#N/A,TRUE,"VOS";#N/A,#N/A,TRUE,"Warrington";#N/A,#N/A,TRUE,"Widnes"}</definedName>
    <definedName name="opogd" hidden="1">{#N/A,#N/A,TRUE,"Cover";#N/A,#N/A,TRUE,"Conts";#N/A,#N/A,TRUE,"VOS";#N/A,#N/A,TRUE,"Warrington";#N/A,#N/A,TRUE,"Widnes"}</definedName>
    <definedName name="ORBC" localSheetId="2">#REF!</definedName>
    <definedName name="ORBC" localSheetId="8">#REF!</definedName>
    <definedName name="ORBC">#REF!</definedName>
    <definedName name="ORBQ" localSheetId="2">#REF!</definedName>
    <definedName name="ORBQ" localSheetId="8">#REF!</definedName>
    <definedName name="ORBQ">#REF!</definedName>
    <definedName name="osdnvkls" hidden="1">'[28]Labor abs-NMR'!$I$1:$I$7</definedName>
    <definedName name="p" localSheetId="8" hidden="1">#REF!</definedName>
    <definedName name="p" hidden="1">#REF!</definedName>
    <definedName name="P1R" localSheetId="8">'[16]Fill this out first...'!#REF!</definedName>
    <definedName name="P1R">'[16]Fill this out first...'!#REF!</definedName>
    <definedName name="P2R">'[16]Fill this out first...'!#REF!</definedName>
    <definedName name="P3R">'[16]Fill this out first...'!#REF!</definedName>
    <definedName name="P4R">'[16]Fill this out first...'!#REF!</definedName>
    <definedName name="P5R">'[16]Fill this out first...'!#REF!</definedName>
    <definedName name="p7y" localSheetId="8" hidden="1">{#N/A,#N/A,TRUE,"Cover";#N/A,#N/A,TRUE,"Conts";#N/A,#N/A,TRUE,"VOS";#N/A,#N/A,TRUE,"Warrington";#N/A,#N/A,TRUE,"Widnes"}</definedName>
    <definedName name="p7y" hidden="1">{#N/A,#N/A,TRUE,"Cover";#N/A,#N/A,TRUE,"Conts";#N/A,#N/A,TRUE,"VOS";#N/A,#N/A,TRUE,"Warrington";#N/A,#N/A,TRUE,"Widnes"}</definedName>
    <definedName name="pafegseg" localSheetId="8" hidden="1">{#N/A,#N/A,TRUE,"Cover";#N/A,#N/A,TRUE,"Conts";#N/A,#N/A,TRUE,"VOS";#N/A,#N/A,TRUE,"Warrington";#N/A,#N/A,TRUE,"Widnes"}</definedName>
    <definedName name="pafegseg" hidden="1">{#N/A,#N/A,TRUE,"Cover";#N/A,#N/A,TRUE,"Conts";#N/A,#N/A,TRUE,"VOS";#N/A,#N/A,TRUE,"Warrington";#N/A,#N/A,TRUE,"Widnes"}</definedName>
    <definedName name="PAN_TILES" localSheetId="8">#REF!</definedName>
    <definedName name="PAN_TILES">#REF!</definedName>
    <definedName name="Pavement_Type">[12]Road_Schedule!$Q$4:$X$6</definedName>
    <definedName name="PCA" localSheetId="8"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8" hidden="1">{#N/A,#N/A,FALSE,"intag";#N/A,#N/A,FALSE,"budg";#N/A,#N/A,FALSE,"samtl"}</definedName>
    <definedName name="perbolag" hidden="1">{#N/A,#N/A,FALSE,"intag";#N/A,#N/A,FALSE,"budg";#N/A,#N/A,FALSE,"samtl"}</definedName>
    <definedName name="perbolagneu" localSheetId="8" hidden="1">{#N/A,#N/A,FALSE,"intag";#N/A,#N/A,FALSE,"budg";#N/A,#N/A,FALSE,"samtl"}</definedName>
    <definedName name="perbolagneu" hidden="1">{#N/A,#N/A,FALSE,"intag";#N/A,#N/A,FALSE,"budg";#N/A,#N/A,FALSE,"samtl"}</definedName>
    <definedName name="PhaseCode">'[16]Fill this out first...'!$D$17</definedName>
    <definedName name="PILE_1_MOOR">'[27]Moorgate Piling'!$O$5</definedName>
    <definedName name="PILE_10_Moor">'[27]Moorgate Piling'!$O$236</definedName>
    <definedName name="PILE_11_Moor">'[27]Moorgate Piling'!$O$250</definedName>
    <definedName name="PILE_12_Moor">'[27]Moorgate Piling'!$O$264</definedName>
    <definedName name="PILE_2_LUL">'[27]Moorgate Piling'!$O$85</definedName>
    <definedName name="PILE_2_Moor">'[27]Moorgate Piling'!$O$45</definedName>
    <definedName name="PILE_2a_LUL">'[27]Moorgate Piling'!$O$125</definedName>
    <definedName name="PILE_3_Moor">'[27]Moorgate Piling'!$O$170</definedName>
    <definedName name="PILE_4_Moor">'[27]Moorgate Piling'!$O$192</definedName>
    <definedName name="PILE_5_Moor">'[27]Moorgate Piling'!$O$201</definedName>
    <definedName name="PILE_6_Moor">'[27]Moorgate Piling'!$O$208</definedName>
    <definedName name="PILE_7_Moor">'[27]Moorgate Piling'!$O$215</definedName>
    <definedName name="PILE_8_Moor">'[27]Moorgate Piling'!$O$222</definedName>
    <definedName name="PILE_9_Moor">'[27]Moorgate Piling'!$O$229</definedName>
    <definedName name="PipeClass">'[12]CESMM3 class'!$B$7:$C$14</definedName>
    <definedName name="PipeSize" localSheetId="8">'[29]Pipe Schedule'!$C$7:$W$15</definedName>
    <definedName name="PipeSize">'[29]Pipe Schedule'!$C$7:$W$15</definedName>
    <definedName name="PipeSizeFRP" localSheetId="8">'[29]Pipe Schedule'!$B$44:$Q$88</definedName>
    <definedName name="PipeSizeFRP">'[29]Pipe Schedule'!$B$44:$Q$88</definedName>
    <definedName name="Pkg_col" localSheetId="8">#REF!</definedName>
    <definedName name="Pkg_col">#REF!</definedName>
    <definedName name="pkml" localSheetId="8" hidden="1">{#N/A,#N/A,TRUE,"Cover";#N/A,#N/A,TRUE,"Conts";#N/A,#N/A,TRUE,"VOS";#N/A,#N/A,TRUE,"Warrington";#N/A,#N/A,TRUE,"Widnes"}</definedName>
    <definedName name="pkml" hidden="1">{#N/A,#N/A,TRUE,"Cover";#N/A,#N/A,TRUE,"Conts";#N/A,#N/A,TRUE,"VOS";#N/A,#N/A,TRUE,"Warrington";#N/A,#N/A,TRUE,"Widnes"}</definedName>
    <definedName name="PLANT_PART">[25]RATES!$E$66</definedName>
    <definedName name="PLANT_UPLIFT">[25]RATES!$G$66</definedName>
    <definedName name="PLAT" localSheetId="8" hidden="1">{#N/A,#N/A,TRUE,"Cover";#N/A,#N/A,TRUE,"Conts";#N/A,#N/A,TRUE,"VOS";#N/A,#N/A,TRUE,"Warrington";#N/A,#N/A,TRUE,"Widnes"}</definedName>
    <definedName name="PLAT" hidden="1">{#N/A,#N/A,TRUE,"Cover";#N/A,#N/A,TRUE,"Conts";#N/A,#N/A,TRUE,"VOS";#N/A,#N/A,TRUE,"Warrington";#N/A,#N/A,TRUE,"Widnes"}</definedName>
    <definedName name="PLATFORM" localSheetId="8" hidden="1">{#N/A,#N/A,TRUE,"Cover";#N/A,#N/A,TRUE,"Conts";#N/A,#N/A,TRUE,"VOS";#N/A,#N/A,TRUE,"Warrington";#N/A,#N/A,TRUE,"Widnes"}</definedName>
    <definedName name="PLATFORM" hidden="1">{#N/A,#N/A,TRUE,"Cover";#N/A,#N/A,TRUE,"Conts";#N/A,#N/A,TRUE,"VOS";#N/A,#N/A,TRUE,"Warrington";#N/A,#N/A,TRUE,"Widnes"}</definedName>
    <definedName name="pmlr27">#REF!</definedName>
    <definedName name="pmlr28">#REF!</definedName>
    <definedName name="pmlr29">#REF!</definedName>
    <definedName name="pmlr63">#REF!</definedName>
    <definedName name="point1" localSheetId="8">#REF!</definedName>
    <definedName name="point1">#REF!</definedName>
    <definedName name="pojboijioljn" localSheetId="8" hidden="1">{#N/A,#N/A,TRUE,"Cover";#N/A,#N/A,TRUE,"Conts";#N/A,#N/A,TRUE,"VOS";#N/A,#N/A,TRUE,"Warrington";#N/A,#N/A,TRUE,"Widnes"}</definedName>
    <definedName name="pojboijioljn" hidden="1">{#N/A,#N/A,TRUE,"Cover";#N/A,#N/A,TRUE,"Conts";#N/A,#N/A,TRUE,"VOS";#N/A,#N/A,TRUE,"Warrington";#N/A,#N/A,TRUE,"Widnes"}</definedName>
    <definedName name="Pos_Neg_Obs" localSheetId="2">#REF!</definedName>
    <definedName name="Pos_Neg_Obs" localSheetId="9">#REF!</definedName>
    <definedName name="Pos_Neg_Obs" localSheetId="20">#REF!</definedName>
    <definedName name="Pos_Neg_Obs" localSheetId="8">#REF!</definedName>
    <definedName name="Pos_Neg_Obs" localSheetId="6">#REF!</definedName>
    <definedName name="Pos_Neg_Obs">#REF!</definedName>
    <definedName name="ppok" localSheetId="8" hidden="1">{#N/A,#N/A,TRUE,"Cover";#N/A,#N/A,TRUE,"Conts";#N/A,#N/A,TRUE,"VOS";#N/A,#N/A,TRUE,"Warrington";#N/A,#N/A,TRUE,"Widnes"}</definedName>
    <definedName name="ppok" hidden="1">{#N/A,#N/A,TRUE,"Cover";#N/A,#N/A,TRUE,"Conts";#N/A,#N/A,TRUE,"VOS";#N/A,#N/A,TRUE,"Warrington";#N/A,#N/A,TRUE,"Widnes"}</definedName>
    <definedName name="PrevYears">'[16]Fill this out first...'!#REF!</definedName>
    <definedName name="_xlnm.Print_Area" localSheetId="2">'FIR summary '!$A$1:$I$80</definedName>
    <definedName name="_xlnm.Print_Area" localSheetId="9">HSE!$B$1:$AH$29</definedName>
    <definedName name="_xlnm.Print_Area" localSheetId="12">'Invoice Log'!$B$5:$AB$59</definedName>
    <definedName name="_xlnm.Print_Area" localSheetId="20">#REF!</definedName>
    <definedName name="_xlnm.Print_Area" localSheetId="14">'Major Quantities'!$A$1:$J$10</definedName>
    <definedName name="_xlnm.Print_Area" localSheetId="22">Manpower!$A$1:$Z$20</definedName>
    <definedName name="_xlnm.Print_Area" localSheetId="4">Progress!$A$1:$O$28</definedName>
    <definedName name="_xlnm.Print_Area" localSheetId="23">'Progress Summary'!$A$1:$O$34</definedName>
    <definedName name="_xlnm.Print_Area" localSheetId="7">Quality!$A$1:$AD$53</definedName>
    <definedName name="_xlnm.Print_Area" localSheetId="8">#REF!</definedName>
    <definedName name="_xlnm.Print_Area" localSheetId="6">#REF!</definedName>
    <definedName name="_xlnm.Print_Area" localSheetId="1">'Weekly Progress Report'!$A$1:$AG$94</definedName>
    <definedName name="_xlnm.Print_Area">#REF!</definedName>
    <definedName name="PRINT_AREA_MI" localSheetId="2">#REF!</definedName>
    <definedName name="PRINT_AREA_MI" localSheetId="9">#REF!</definedName>
    <definedName name="PRINT_AREA_MI" localSheetId="20">#REF!</definedName>
    <definedName name="PRINT_AREA_MI" localSheetId="7">#REF!</definedName>
    <definedName name="PRINT_AREA_MI" localSheetId="8">#REF!</definedName>
    <definedName name="PRINT_AREA_MI" localSheetId="6">#REF!</definedName>
    <definedName name="PRINT_AREA_MI">#REF!</definedName>
    <definedName name="Print_Range">#REF!</definedName>
    <definedName name="_xlnm.Print_Titles" localSheetId="2">'FIR summary '!$5:$5</definedName>
    <definedName name="_xlnm.Print_Titles" localSheetId="20">Issues!$2:$6</definedName>
    <definedName name="_xlnm.Print_Titles" localSheetId="8">#REF!</definedName>
    <definedName name="_xlnm.Print_Titles" localSheetId="11">'Risk Register'!$2:$6</definedName>
    <definedName name="_xlnm.Print_Titles">#REF!</definedName>
    <definedName name="Print_Titles_MI" localSheetId="8">#REF!</definedName>
    <definedName name="Print_Titles_MI">#REF!</definedName>
    <definedName name="ProjectLocation">'[16]Fill this out first...'!$D$10</definedName>
    <definedName name="ProjectNumber">'[16]Fill this out first...'!$D$16</definedName>
    <definedName name="ProjectSubtitle">'[16]Fill this out first...'!$D$9</definedName>
    <definedName name="ProjectTitle">'[16]Fill this out first...'!$D$8</definedName>
    <definedName name="pswyry" localSheetId="8" hidden="1">{#N/A,#N/A,TRUE,"Cover";#N/A,#N/A,TRUE,"Conts";#N/A,#N/A,TRUE,"VOS";#N/A,#N/A,TRUE,"Warrington";#N/A,#N/A,TRUE,"Widnes"}</definedName>
    <definedName name="pswyry" hidden="1">{#N/A,#N/A,TRUE,"Cover";#N/A,#N/A,TRUE,"Conts";#N/A,#N/A,TRUE,"VOS";#N/A,#N/A,TRUE,"Warrington";#N/A,#N/A,TRUE,"Widnes"}</definedName>
    <definedName name="puy" localSheetId="8" hidden="1">{#N/A,#N/A,TRUE,"Cover";#N/A,#N/A,TRUE,"Conts";#N/A,#N/A,TRUE,"VOS";#N/A,#N/A,TRUE,"Warrington";#N/A,#N/A,TRUE,"Widnes"}</definedName>
    <definedName name="puy" hidden="1">{#N/A,#N/A,TRUE,"Cover";#N/A,#N/A,TRUE,"Conts";#N/A,#N/A,TRUE,"VOS";#N/A,#N/A,TRUE,"Warrington";#N/A,#N/A,TRUE,"Widnes"}</definedName>
    <definedName name="q3tqtq" localSheetId="8" hidden="1">{#N/A,#N/A,TRUE,"Cover";#N/A,#N/A,TRUE,"Conts";#N/A,#N/A,TRUE,"VOS";#N/A,#N/A,TRUE,"Warrington";#N/A,#N/A,TRUE,"Widnes"}</definedName>
    <definedName name="q3tqtq" hidden="1">{#N/A,#N/A,TRUE,"Cover";#N/A,#N/A,TRUE,"Conts";#N/A,#N/A,TRUE,"VOS";#N/A,#N/A,TRUE,"Warrington";#N/A,#N/A,TRUE,"Widnes"}</definedName>
    <definedName name="q5ttyr" localSheetId="8" hidden="1">{#N/A,#N/A,TRUE,"Cover";#N/A,#N/A,TRUE,"Conts";#N/A,#N/A,TRUE,"VOS";#N/A,#N/A,TRUE,"Warrington";#N/A,#N/A,TRUE,"Widnes"}</definedName>
    <definedName name="q5ttyr" hidden="1">{#N/A,#N/A,TRUE,"Cover";#N/A,#N/A,TRUE,"Conts";#N/A,#N/A,TRUE,"VOS";#N/A,#N/A,TRUE,"Warrington";#N/A,#N/A,TRUE,"Widnes"}</definedName>
    <definedName name="qq">'[19]REG-BASIS'!$C$3:$S$150</definedName>
    <definedName name="qqq" localSheetId="8" hidden="1">{#N/A,#N/A,TRUE,"Cover";#N/A,#N/A,TRUE,"Conts";#N/A,#N/A,TRUE,"VOS";#N/A,#N/A,TRUE,"Warrington";#N/A,#N/A,TRUE,"Widnes"}</definedName>
    <definedName name="qqq" hidden="1">{#N/A,#N/A,TRUE,"Cover";#N/A,#N/A,TRUE,"Conts";#N/A,#N/A,TRUE,"VOS";#N/A,#N/A,TRUE,"Warrington";#N/A,#N/A,TRUE,"Widnes"}</definedName>
    <definedName name="qrt" localSheetId="8" hidden="1">{#N/A,#N/A,TRUE,"Cover";#N/A,#N/A,TRUE,"Conts";#N/A,#N/A,TRUE,"VOS";#N/A,#N/A,TRUE,"Warrington";#N/A,#N/A,TRUE,"Widnes"}</definedName>
    <definedName name="qrt" hidden="1">{#N/A,#N/A,TRUE,"Cover";#N/A,#N/A,TRUE,"Conts";#N/A,#N/A,TRUE,"VOS";#N/A,#N/A,TRUE,"Warrington";#N/A,#N/A,TRUE,"Widnes"}</definedName>
    <definedName name="qttyry" localSheetId="8" hidden="1">{#N/A,#N/A,TRUE,"Cover";#N/A,#N/A,TRUE,"Conts";#N/A,#N/A,TRUE,"VOS";#N/A,#N/A,TRUE,"Warrington";#N/A,#N/A,TRUE,"Widnes"}</definedName>
    <definedName name="qttyry" hidden="1">{#N/A,#N/A,TRUE,"Cover";#N/A,#N/A,TRUE,"Conts";#N/A,#N/A,TRUE,"VOS";#N/A,#N/A,TRUE,"Warrington";#N/A,#N/A,TRUE,"Widnes"}</definedName>
    <definedName name="qtyhytrh" localSheetId="8" hidden="1">{#N/A,#N/A,TRUE,"Cover";#N/A,#N/A,TRUE,"Conts";#N/A,#N/A,TRUE,"VOS";#N/A,#N/A,TRUE,"Warrington";#N/A,#N/A,TRUE,"Widnes"}</definedName>
    <definedName name="qtyhytrh" hidden="1">{#N/A,#N/A,TRUE,"Cover";#N/A,#N/A,TRUE,"Conts";#N/A,#N/A,TRUE,"VOS";#N/A,#N/A,TRUE,"Warrington";#N/A,#N/A,TRUE,"Widnes"}</definedName>
    <definedName name="qtyu" localSheetId="8" hidden="1">{#N/A,#N/A,TRUE,"Cover";#N/A,#N/A,TRUE,"Conts";#N/A,#N/A,TRUE,"VOS";#N/A,#N/A,TRUE,"Warrington";#N/A,#N/A,TRUE,"Widnes"}</definedName>
    <definedName name="qtyu" hidden="1">{#N/A,#N/A,TRUE,"Cover";#N/A,#N/A,TRUE,"Conts";#N/A,#N/A,TRUE,"VOS";#N/A,#N/A,TRUE,"Warrington";#N/A,#N/A,TRUE,"Widnes"}</definedName>
    <definedName name="qtyyut" localSheetId="8" hidden="1">{#N/A,#N/A,TRUE,"Cover";#N/A,#N/A,TRUE,"Conts";#N/A,#N/A,TRUE,"VOS";#N/A,#N/A,TRUE,"Warrington";#N/A,#N/A,TRUE,"Widnes"}</definedName>
    <definedName name="qtyyut" hidden="1">{#N/A,#N/A,TRUE,"Cover";#N/A,#N/A,TRUE,"Conts";#N/A,#N/A,TRUE,"VOS";#N/A,#N/A,TRUE,"Warrington";#N/A,#N/A,TRUE,"Widnes"}</definedName>
    <definedName name="qtyyyhh" localSheetId="8" hidden="1">{#N/A,#N/A,TRUE,"Cover";#N/A,#N/A,TRUE,"Conts";#N/A,#N/A,TRUE,"VOS";#N/A,#N/A,TRUE,"Warrington";#N/A,#N/A,TRUE,"Widnes"}</definedName>
    <definedName name="qtyyyhh" hidden="1">{#N/A,#N/A,TRUE,"Cover";#N/A,#N/A,TRUE,"Conts";#N/A,#N/A,TRUE,"VOS";#N/A,#N/A,TRUE,"Warrington";#N/A,#N/A,TRUE,"Widnes"}</definedName>
    <definedName name="ra">#N/A</definedName>
    <definedName name="rasgg" localSheetId="8" hidden="1">{#N/A,#N/A,TRUE,"Cover";#N/A,#N/A,TRUE,"Conts";#N/A,#N/A,TRUE,"VOS";#N/A,#N/A,TRUE,"Warrington";#N/A,#N/A,TRUE,"Widnes"}</definedName>
    <definedName name="rasgg" hidden="1">{#N/A,#N/A,TRUE,"Cover";#N/A,#N/A,TRUE,"Conts";#N/A,#N/A,TRUE,"VOS";#N/A,#N/A,TRUE,"Warrington";#N/A,#N/A,TRUE,"Widnes"}</definedName>
    <definedName name="Rate">#N/A</definedName>
    <definedName name="RcpPipes" localSheetId="8">'[29]Pipe Schedule'!$C$5:$Z$19</definedName>
    <definedName name="RcpPipes">'[29]Pipe Schedule'!$C$5:$Z$19</definedName>
    <definedName name="RcpPipes2" localSheetId="8">'[29]Pipe Schedule'!$C$21:$Y$37</definedName>
    <definedName name="RcpPipes2">'[29]Pipe Schedule'!$C$21:$Y$37</definedName>
    <definedName name="RD" localSheetId="2">#REF!</definedName>
    <definedName name="RD" localSheetId="8">#REF!</definedName>
    <definedName name="RD">#REF!</definedName>
    <definedName name="rdegsegrg" localSheetId="8"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8">#REF!</definedName>
    <definedName name="_xlnm.Recorder">#REF!</definedName>
    <definedName name="Reinforcement" localSheetId="8">'[10]RCBC Reinforcement'!$G$5:$S$77</definedName>
    <definedName name="Reinforcement">'[10]RCBC Reinforcement'!$G$5:$S$77</definedName>
    <definedName name="REMOVE">#N/A</definedName>
    <definedName name="rer" localSheetId="8" hidden="1">{#N/A,#N/A,TRUE,"Cover";#N/A,#N/A,TRUE,"Conts";#N/A,#N/A,TRUE,"VOS";#N/A,#N/A,TRUE,"Warrington";#N/A,#N/A,TRUE,"Widnes"}</definedName>
    <definedName name="rer" hidden="1">{#N/A,#N/A,TRUE,"Cover";#N/A,#N/A,TRUE,"Conts";#N/A,#N/A,TRUE,"VOS";#N/A,#N/A,TRUE,"Warrington";#N/A,#N/A,TRUE,"Widnes"}</definedName>
    <definedName name="RES" localSheetId="2">[7]WorkBreakDown!#REF!</definedName>
    <definedName name="RES">[7]WorkBreakDown!#REF!</definedName>
    <definedName name="rghhythy" localSheetId="8" hidden="1">{#N/A,#N/A,TRUE,"Cover";#N/A,#N/A,TRUE,"Conts";#N/A,#N/A,TRUE,"VOS";#N/A,#N/A,TRUE,"Warrington";#N/A,#N/A,TRUE,"Widnes"}</definedName>
    <definedName name="rghhythy" hidden="1">{#N/A,#N/A,TRUE,"Cover";#N/A,#N/A,TRUE,"Conts";#N/A,#N/A,TRUE,"VOS";#N/A,#N/A,TRUE,"Warrington";#N/A,#N/A,TRUE,"Widnes"}</definedName>
    <definedName name="rhyuyi" localSheetId="8" hidden="1">{#N/A,#N/A,TRUE,"Cover";#N/A,#N/A,TRUE,"Conts";#N/A,#N/A,TRUE,"VOS";#N/A,#N/A,TRUE,"Warrington";#N/A,#N/A,TRUE,"Widnes"}</definedName>
    <definedName name="rhyuyi" hidden="1">{#N/A,#N/A,TRUE,"Cover";#N/A,#N/A,TRUE,"Conts";#N/A,#N/A,TRUE,"VOS";#N/A,#N/A,TRUE,"Warrington";#N/A,#N/A,TRUE,"Widnes"}</definedName>
    <definedName name="RID" localSheetId="2">[7]WorkBreakDown!#REF!</definedName>
    <definedName name="RID">[7]WorkBreakDown!#REF!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[12]Road_Schedule!$C$4:$L$59</definedName>
    <definedName name="rolly" localSheetId="8">#REF!</definedName>
    <definedName name="rolly">#REF!</definedName>
    <definedName name="ROOF" localSheetId="8">'[11]Build-up'!#REF!</definedName>
    <definedName name="ROOF">'[11]Build-up'!#REF!</definedName>
    <definedName name="RR" localSheetId="8"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8" hidden="1">{#N/A,#N/A,TRUE,"Cover";#N/A,#N/A,TRUE,"Conts";#N/A,#N/A,TRUE,"VOS";#N/A,#N/A,TRUE,"Warrington";#N/A,#N/A,TRUE,"Widnes"}</definedName>
    <definedName name="rrr" hidden="1">{#N/A,#N/A,TRUE,"Cover";#N/A,#N/A,TRUE,"Conts";#N/A,#N/A,TRUE,"VOS";#N/A,#N/A,TRUE,"Warrington";#N/A,#N/A,TRUE,"Widnes"}</definedName>
    <definedName name="rrrr" localSheetId="8" hidden="1">{#N/A,#N/A,TRUE,"Cover";#N/A,#N/A,TRUE,"Conts";#N/A,#N/A,TRUE,"VOS";#N/A,#N/A,TRUE,"Warrington";#N/A,#N/A,TRUE,"Widnes"}</definedName>
    <definedName name="rrrr" hidden="1">{#N/A,#N/A,TRUE,"Cover";#N/A,#N/A,TRUE,"Conts";#N/A,#N/A,TRUE,"VOS";#N/A,#N/A,TRUE,"Warrington";#N/A,#N/A,TRUE,"Widnes"}</definedName>
    <definedName name="rrrrr" localSheetId="8" hidden="1">{#N/A,#N/A,TRUE,"Cover";#N/A,#N/A,TRUE,"Conts";#N/A,#N/A,TRUE,"VOS";#N/A,#N/A,TRUE,"Warrington";#N/A,#N/A,TRUE,"Widnes"}</definedName>
    <definedName name="rrrrr" hidden="1">{#N/A,#N/A,TRUE,"Cover";#N/A,#N/A,TRUE,"Conts";#N/A,#N/A,TRUE,"VOS";#N/A,#N/A,TRUE,"Warrington";#N/A,#N/A,TRUE,"Widnes"}</definedName>
    <definedName name="rrrrrrr" localSheetId="8" hidden="1">{#N/A,#N/A,TRUE,"Cover";#N/A,#N/A,TRUE,"Conts";#N/A,#N/A,TRUE,"VOS";#N/A,#N/A,TRUE,"Warrington";#N/A,#N/A,TRUE,"Widnes"}</definedName>
    <definedName name="rrrrrrr" hidden="1">{#N/A,#N/A,TRUE,"Cover";#N/A,#N/A,TRUE,"Conts";#N/A,#N/A,TRUE,"VOS";#N/A,#N/A,TRUE,"Warrington";#N/A,#N/A,TRUE,"Widnes"}</definedName>
    <definedName name="rrrrrrrrrr" localSheetId="8" hidden="1">{#N/A,#N/A,TRUE,"Cover";#N/A,#N/A,TRUE,"Conts";#N/A,#N/A,TRUE,"VOS";#N/A,#N/A,TRUE,"Warrington";#N/A,#N/A,TRUE,"Widnes"}</definedName>
    <definedName name="rrrrrrrrrr" hidden="1">{#N/A,#N/A,TRUE,"Cover";#N/A,#N/A,TRUE,"Conts";#N/A,#N/A,TRUE,"VOS";#N/A,#N/A,TRUE,"Warrington";#N/A,#N/A,TRUE,"Widnes"}</definedName>
    <definedName name="rrttt" localSheetId="8" hidden="1">{#N/A,#N/A,TRUE,"Cover";#N/A,#N/A,TRUE,"Conts";#N/A,#N/A,TRUE,"VOS";#N/A,#N/A,TRUE,"Warrington";#N/A,#N/A,TRUE,"Widnes"}</definedName>
    <definedName name="rrttt" hidden="1">{#N/A,#N/A,TRUE,"Cover";#N/A,#N/A,TRUE,"Conts";#N/A,#N/A,TRUE,"VOS";#N/A,#N/A,TRUE,"Warrington";#N/A,#N/A,TRUE,"Widnes"}</definedName>
    <definedName name="rt" localSheetId="8" hidden="1">{#N/A,#N/A,TRUE,"Cover";#N/A,#N/A,TRUE,"Conts";#N/A,#N/A,TRUE,"VOS";#N/A,#N/A,TRUE,"Warrington";#N/A,#N/A,TRUE,"Widnes"}</definedName>
    <definedName name="rt" hidden="1">{#N/A,#N/A,TRUE,"Cover";#N/A,#N/A,TRUE,"Conts";#N/A,#N/A,TRUE,"VOS";#N/A,#N/A,TRUE,"Warrington";#N/A,#N/A,TRUE,"Widnes"}</definedName>
    <definedName name="rthsrhs" localSheetId="8" hidden="1">{#N/A,#N/A,TRUE,"Cover";#N/A,#N/A,TRUE,"Conts";#N/A,#N/A,TRUE,"VOS";#N/A,#N/A,TRUE,"Warrington";#N/A,#N/A,TRUE,"Widnes"}</definedName>
    <definedName name="rthsrhs" hidden="1">{#N/A,#N/A,TRUE,"Cover";#N/A,#N/A,TRUE,"Conts";#N/A,#N/A,TRUE,"VOS";#N/A,#N/A,TRUE,"Warrington";#N/A,#N/A,TRUE,"Widnes"}</definedName>
    <definedName name="RTRGJHJ" localSheetId="8" hidden="1">{#N/A,#N/A,TRUE,"Cover";#N/A,#N/A,TRUE,"Conts";#N/A,#N/A,TRUE,"VOS";#N/A,#N/A,TRUE,"Warrington";#N/A,#N/A,TRUE,"Widnes"}</definedName>
    <definedName name="RTRGJHJ" hidden="1">{#N/A,#N/A,TRUE,"Cover";#N/A,#N/A,TRUE,"Conts";#N/A,#N/A,TRUE,"VOS";#N/A,#N/A,TRUE,"Warrington";#N/A,#N/A,TRUE,"Widnes"}</definedName>
    <definedName name="rtryj" localSheetId="8" hidden="1">{#N/A,#N/A,TRUE,"Cover";#N/A,#N/A,TRUE,"Conts";#N/A,#N/A,TRUE,"VOS";#N/A,#N/A,TRUE,"Warrington";#N/A,#N/A,TRUE,"Widnes"}</definedName>
    <definedName name="rtryj" hidden="1">{#N/A,#N/A,TRUE,"Cover";#N/A,#N/A,TRUE,"Conts";#N/A,#N/A,TRUE,"VOS";#N/A,#N/A,TRUE,"Warrington";#N/A,#N/A,TRUE,"Widnes"}</definedName>
    <definedName name="rturudu" localSheetId="8" hidden="1">{#N/A,#N/A,TRUE,"Cover";#N/A,#N/A,TRUE,"Conts";#N/A,#N/A,TRUE,"VOS";#N/A,#N/A,TRUE,"Warrington";#N/A,#N/A,TRUE,"Widnes"}</definedName>
    <definedName name="rturudu" hidden="1">{#N/A,#N/A,TRUE,"Cover";#N/A,#N/A,TRUE,"Conts";#N/A,#N/A,TRUE,"VOS";#N/A,#N/A,TRUE,"Warrington";#N/A,#N/A,TRUE,"Widnes"}</definedName>
    <definedName name="rtysh" localSheetId="8" hidden="1">{#N/A,#N/A,TRUE,"Cover";#N/A,#N/A,TRUE,"Conts";#N/A,#N/A,TRUE,"VOS";#N/A,#N/A,TRUE,"Warrington";#N/A,#N/A,TRUE,"Widnes"}</definedName>
    <definedName name="rtysh" hidden="1">{#N/A,#N/A,TRUE,"Cover";#N/A,#N/A,TRUE,"Conts";#N/A,#N/A,TRUE,"VOS";#N/A,#N/A,TRUE,"Warrington";#N/A,#N/A,TRUE,"Widnes"}</definedName>
    <definedName name="RUT" localSheetId="2">[7]WorkBreakDown!#REF!</definedName>
    <definedName name="RUT">[7]WorkBreakDown!#REF!</definedName>
    <definedName name="rwt" localSheetId="8" hidden="1">{#N/A,#N/A,TRUE,"Cover";#N/A,#N/A,TRUE,"Conts";#N/A,#N/A,TRUE,"VOS";#N/A,#N/A,TRUE,"Warrington";#N/A,#N/A,TRUE,"Widnes"}</definedName>
    <definedName name="rwt" hidden="1">{#N/A,#N/A,TRUE,"Cover";#N/A,#N/A,TRUE,"Conts";#N/A,#N/A,TRUE,"VOS";#N/A,#N/A,TRUE,"Warrington";#N/A,#N/A,TRUE,"Widnes"}</definedName>
    <definedName name="ryeru" localSheetId="8" hidden="1">{#N/A,#N/A,TRUE,"Cover";#N/A,#N/A,TRUE,"Conts";#N/A,#N/A,TRUE,"VOS";#N/A,#N/A,TRUE,"Warrington";#N/A,#N/A,TRUE,"Widnes"}</definedName>
    <definedName name="ryeru" hidden="1">{#N/A,#N/A,TRUE,"Cover";#N/A,#N/A,TRUE,"Conts";#N/A,#N/A,TRUE,"VOS";#N/A,#N/A,TRUE,"Warrington";#N/A,#N/A,TRUE,"Widnes"}</definedName>
    <definedName name="rysrtryftry" localSheetId="8"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8"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8" hidden="1">{#N/A,#N/A,TRUE,"Cover";#N/A,#N/A,TRUE,"Conts";#N/A,#N/A,TRUE,"VOS";#N/A,#N/A,TRUE,"Warrington";#N/A,#N/A,TRUE,"Widnes"}</definedName>
    <definedName name="sdefegdeg" hidden="1">{#N/A,#N/A,TRUE,"Cover";#N/A,#N/A,TRUE,"Conts";#N/A,#N/A,TRUE,"VOS";#N/A,#N/A,TRUE,"Warrington";#N/A,#N/A,TRUE,"Widnes"}</definedName>
    <definedName name="sdf" localSheetId="8" hidden="1">{#N/A,#N/A,TRUE,"Cover";#N/A,#N/A,TRUE,"Conts";#N/A,#N/A,TRUE,"VOS";#N/A,#N/A,TRUE,"Warrington";#N/A,#N/A,TRUE,"Widnes"}</definedName>
    <definedName name="sdf" hidden="1">{#N/A,#N/A,TRUE,"Cover";#N/A,#N/A,TRUE,"Conts";#N/A,#N/A,TRUE,"VOS";#N/A,#N/A,TRUE,"Warrington";#N/A,#N/A,TRUE,"Widnes"}</definedName>
    <definedName name="sdhydfyftuu" localSheetId="8" hidden="1">{#N/A,#N/A,TRUE,"Cover";#N/A,#N/A,TRUE,"Conts";#N/A,#N/A,TRUE,"VOS";#N/A,#N/A,TRUE,"Warrington";#N/A,#N/A,TRUE,"Widnes"}</definedName>
    <definedName name="sdhydfyftuu" hidden="1">{#N/A,#N/A,TRUE,"Cover";#N/A,#N/A,TRUE,"Conts";#N/A,#N/A,TRUE,"VOS";#N/A,#N/A,TRUE,"Warrington";#N/A,#N/A,TRUE,"Widnes"}</definedName>
    <definedName name="Selling_Price">'[30]5'!$AN$1</definedName>
    <definedName name="Services2" localSheetId="8"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8" hidden="1">{#N/A,#N/A,TRUE,"Cover";#N/A,#N/A,TRUE,"Conts";#N/A,#N/A,TRUE,"VOS";#N/A,#N/A,TRUE,"Warrington";#N/A,#N/A,TRUE,"Widnes"}</definedName>
    <definedName name="setdydy" hidden="1">{#N/A,#N/A,TRUE,"Cover";#N/A,#N/A,TRUE,"Conts";#N/A,#N/A,TRUE,"VOS";#N/A,#N/A,TRUE,"Warrington";#N/A,#N/A,TRUE,"Widnes"}</definedName>
    <definedName name="Sewer" localSheetId="2">'FIR summary '!#REF!</definedName>
    <definedName name="Sewer" localSheetId="8">#REF!</definedName>
    <definedName name="Sewer">#REF!</definedName>
    <definedName name="sffff" localSheetId="8"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8" hidden="1">{#N/A,#N/A,TRUE,"Cover";#N/A,#N/A,TRUE,"Conts";#N/A,#N/A,TRUE,"VOS";#N/A,#N/A,TRUE,"Warrington";#N/A,#N/A,TRUE,"Widnes"}</definedName>
    <definedName name="sfhdfj" hidden="1">{#N/A,#N/A,TRUE,"Cover";#N/A,#N/A,TRUE,"Conts";#N/A,#N/A,TRUE,"VOS";#N/A,#N/A,TRUE,"Warrington";#N/A,#N/A,TRUE,"Widnes"}</definedName>
    <definedName name="sgsegegrt" localSheetId="8" hidden="1">{#N/A,#N/A,TRUE,"Cover";#N/A,#N/A,TRUE,"Conts";#N/A,#N/A,TRUE,"VOS";#N/A,#N/A,TRUE,"Warrington";#N/A,#N/A,TRUE,"Widnes"}</definedName>
    <definedName name="sgsegegrt" hidden="1">{#N/A,#N/A,TRUE,"Cover";#N/A,#N/A,TRUE,"Conts";#N/A,#N/A,TRUE,"VOS";#N/A,#N/A,TRUE,"Warrington";#N/A,#N/A,TRUE,"Widnes"}</definedName>
    <definedName name="sgsghju" localSheetId="8" hidden="1">{#N/A,#N/A,TRUE,"Cover";#N/A,#N/A,TRUE,"Conts";#N/A,#N/A,TRUE,"VOS";#N/A,#N/A,TRUE,"Warrington";#N/A,#N/A,TRUE,"Widnes"}</definedName>
    <definedName name="sgsghju" hidden="1">{#N/A,#N/A,TRUE,"Cover";#N/A,#N/A,TRUE,"Conts";#N/A,#N/A,TRUE,"VOS";#N/A,#N/A,TRUE,"Warrington";#N/A,#N/A,TRUE,"Widnes"}</definedName>
    <definedName name="sgsgr" localSheetId="8" hidden="1">{#N/A,#N/A,TRUE,"Cover";#N/A,#N/A,TRUE,"Conts";#N/A,#N/A,TRUE,"VOS";#N/A,#N/A,TRUE,"Warrington";#N/A,#N/A,TRUE,"Widnes"}</definedName>
    <definedName name="sgsgr" hidden="1">{#N/A,#N/A,TRUE,"Cover";#N/A,#N/A,TRUE,"Conts";#N/A,#N/A,TRUE,"VOS";#N/A,#N/A,TRUE,"Warrington";#N/A,#N/A,TRUE,"Widnes"}</definedName>
    <definedName name="sheet" localSheetId="8" hidden="1">{#N/A,#N/A,TRUE,"Cover";#N/A,#N/A,TRUE,"Conts";#N/A,#N/A,TRUE,"VOS";#N/A,#N/A,TRUE,"Warrington";#N/A,#N/A,TRUE,"Widnes"}</definedName>
    <definedName name="sheet" hidden="1">{#N/A,#N/A,TRUE,"Cover";#N/A,#N/A,TRUE,"Conts";#N/A,#N/A,TRUE,"VOS";#N/A,#N/A,TRUE,"Warrington";#N/A,#N/A,TRUE,"Widnes"}</definedName>
    <definedName name="shshgtr" localSheetId="8" hidden="1">{#N/A,#N/A,TRUE,"Cover";#N/A,#N/A,TRUE,"Conts";#N/A,#N/A,TRUE,"VOS";#N/A,#N/A,TRUE,"Warrington";#N/A,#N/A,TRUE,"Widnes"}</definedName>
    <definedName name="shshgtr" hidden="1">{#N/A,#N/A,TRUE,"Cover";#N/A,#N/A,TRUE,"Conts";#N/A,#N/A,TRUE,"VOS";#N/A,#N/A,TRUE,"Warrington";#N/A,#N/A,TRUE,"Widnes"}</definedName>
    <definedName name="SITE__WORKS">'[11]Build-up'!#REF!</definedName>
    <definedName name="SOP">[12]data_sop!$E$9:$AJ$1574</definedName>
    <definedName name="specific">[9]Lookups!$A$2:$A$28</definedName>
    <definedName name="Specific_Category" localSheetId="2">#REF!</definedName>
    <definedName name="Specific_Category" localSheetId="9">#REF!</definedName>
    <definedName name="Specific_Category" localSheetId="20">#REF!</definedName>
    <definedName name="Specific_Category" localSheetId="7">#REF!</definedName>
    <definedName name="Specific_Category" localSheetId="8">#REF!</definedName>
    <definedName name="Specific_Category" localSheetId="6">#REF!</definedName>
    <definedName name="Specific_Category">#REF!</definedName>
    <definedName name="srhrh" localSheetId="8" hidden="1">{#N/A,#N/A,TRUE,"Cover";#N/A,#N/A,TRUE,"Conts";#N/A,#N/A,TRUE,"VOS";#N/A,#N/A,TRUE,"Warrington";#N/A,#N/A,TRUE,"Widnes"}</definedName>
    <definedName name="srhrh" hidden="1">{#N/A,#N/A,TRUE,"Cover";#N/A,#N/A,TRUE,"Conts";#N/A,#N/A,TRUE,"VOS";#N/A,#N/A,TRUE,"Warrington";#N/A,#N/A,TRUE,"Widnes"}</definedName>
    <definedName name="srsetrthgfh" localSheetId="8" hidden="1">{#N/A,#N/A,TRUE,"Cover";#N/A,#N/A,TRUE,"Conts";#N/A,#N/A,TRUE,"VOS";#N/A,#N/A,TRUE,"Warrington";#N/A,#N/A,TRUE,"Widnes"}</definedName>
    <definedName name="srsetrthgfh" hidden="1">{#N/A,#N/A,TRUE,"Cover";#N/A,#N/A,TRUE,"Conts";#N/A,#N/A,TRUE,"VOS";#N/A,#N/A,TRUE,"Warrington";#N/A,#N/A,TRUE,"Widnes"}</definedName>
    <definedName name="srsretr" localSheetId="8" hidden="1">{#N/A,#N/A,TRUE,"Cover";#N/A,#N/A,TRUE,"Conts";#N/A,#N/A,TRUE,"VOS";#N/A,#N/A,TRUE,"Warrington";#N/A,#N/A,TRUE,"Widnes"}</definedName>
    <definedName name="srsretr" hidden="1">{#N/A,#N/A,TRUE,"Cover";#N/A,#N/A,TRUE,"Conts";#N/A,#N/A,TRUE,"VOS";#N/A,#N/A,TRUE,"Warrington";#N/A,#N/A,TRUE,"Widnes"}</definedName>
    <definedName name="sryeysr" localSheetId="8" hidden="1">{#N/A,#N/A,TRUE,"Cover";#N/A,#N/A,TRUE,"Conts";#N/A,#N/A,TRUE,"VOS";#N/A,#N/A,TRUE,"Warrington";#N/A,#N/A,TRUE,"Widnes"}</definedName>
    <definedName name="sryeysr" hidden="1">{#N/A,#N/A,TRUE,"Cover";#N/A,#N/A,TRUE,"Conts";#N/A,#N/A,TRUE,"VOS";#N/A,#N/A,TRUE,"Warrington";#N/A,#N/A,TRUE,"Widnes"}</definedName>
    <definedName name="ssshhh" localSheetId="8"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'[16]Fill this out first...'!$D$12</definedName>
    <definedName name="STAIRS" localSheetId="8">'[11]Build-up'!#REF!</definedName>
    <definedName name="STAIRS">'[11]Build-up'!#REF!</definedName>
    <definedName name="start" localSheetId="8">#REF!</definedName>
    <definedName name="start">#REF!</definedName>
    <definedName name="Status">[9]Lookups!$C$2:$C$3</definedName>
    <definedName name="steps" localSheetId="8"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2">'FIR summary '!#REF!</definedName>
    <definedName name="Storm" localSheetId="8">#REF!</definedName>
    <definedName name="Storm">#REF!</definedName>
    <definedName name="stormwater_pipe_network">'[12]Stormwater Pipe Network'!$D$13:$F$1575</definedName>
    <definedName name="stryt5u8h87" localSheetId="8" hidden="1">{#N/A,#N/A,TRUE,"Cover";#N/A,#N/A,TRUE,"Conts";#N/A,#N/A,TRUE,"VOS";#N/A,#N/A,TRUE,"Warrington";#N/A,#N/A,TRUE,"Widnes"}</definedName>
    <definedName name="stryt5u8h87" hidden="1">{#N/A,#N/A,TRUE,"Cover";#N/A,#N/A,TRUE,"Conts";#N/A,#N/A,TRUE,"VOS";#N/A,#N/A,TRUE,"Warrington";#N/A,#N/A,TRUE,"Widnes"}</definedName>
    <definedName name="Su">'[31]Prev'' Summary'!$M$52</definedName>
    <definedName name="SUBSTRUCTIRE" localSheetId="8">'[11]Build-up'!#REF!</definedName>
    <definedName name="SUBSTRUCTIRE">'[11]Build-up'!#REF!</definedName>
    <definedName name="sum6b" localSheetId="8">#REF!</definedName>
    <definedName name="sum6b">#REF!</definedName>
    <definedName name="sum6C" localSheetId="8">#REF!</definedName>
    <definedName name="sum6C">#REF!</definedName>
    <definedName name="summary" localSheetId="8">#REF!</definedName>
    <definedName name="summary">#REF!</definedName>
    <definedName name="swsdfa" localSheetId="8" hidden="1">{#N/A,#N/A,TRUE,"Cover";#N/A,#N/A,TRUE,"Conts";#N/A,#N/A,TRUE,"VOS";#N/A,#N/A,TRUE,"Warrington";#N/A,#N/A,TRUE,"Widnes"}</definedName>
    <definedName name="swsdfa" hidden="1">{#N/A,#N/A,TRUE,"Cover";#N/A,#N/A,TRUE,"Conts";#N/A,#N/A,TRUE,"VOS";#N/A,#N/A,TRUE,"Warrington";#N/A,#N/A,TRUE,"Widnes"}</definedName>
    <definedName name="syu" localSheetId="8" hidden="1">{#N/A,#N/A,TRUE,"Cover";#N/A,#N/A,TRUE,"Conts";#N/A,#N/A,TRUE,"VOS";#N/A,#N/A,TRUE,"Warrington";#N/A,#N/A,TRUE,"Widnes"}</definedName>
    <definedName name="syu" hidden="1">{#N/A,#N/A,TRUE,"Cover";#N/A,#N/A,TRUE,"Conts";#N/A,#N/A,TRUE,"VOS";#N/A,#N/A,TRUE,"Warrington";#N/A,#N/A,TRUE,"Widnes"}</definedName>
    <definedName name="test" localSheetId="8"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8" hidden="1">{#N/A,#N/A,TRUE,"Cover";#N/A,#N/A,TRUE,"Conts";#N/A,#N/A,TRUE,"VOS";#N/A,#N/A,TRUE,"Warrington";#N/A,#N/A,TRUE,"Widnes"}</definedName>
    <definedName name="thwghrt" hidden="1">{#N/A,#N/A,TRUE,"Cover";#N/A,#N/A,TRUE,"Conts";#N/A,#N/A,TRUE,"VOS";#N/A,#N/A,TRUE,"Warrington";#N/A,#N/A,TRUE,"Widnes"}</definedName>
    <definedName name="TITLE" localSheetId="2">[7]WorkBreakDown!#REF!</definedName>
    <definedName name="TITLE">[7]WorkBreakDown!#REF!</definedName>
    <definedName name="Total" localSheetId="2">'FIR summary '!$I$80</definedName>
    <definedName name="Total" localSheetId="8">#REF!</definedName>
    <definedName name="Total">#REF!</definedName>
    <definedName name="total_net_rent_for_cashflow" localSheetId="8">'[8]Net rent analysis'!$J$190:$X$191</definedName>
    <definedName name="total_net_rent_for_cashflow">'[8]Net rent analysis'!$J$190:$X$191</definedName>
    <definedName name="TP">'[19]TENDER PROG.'!$A$1:$P$17</definedName>
    <definedName name="trbnuomi" localSheetId="8" hidden="1">{#N/A,#N/A,TRUE,"Cover";#N/A,#N/A,TRUE,"Conts";#N/A,#N/A,TRUE,"VOS";#N/A,#N/A,TRUE,"Warrington";#N/A,#N/A,TRUE,"Widnes"}</definedName>
    <definedName name="trbnuomi" hidden="1">{#N/A,#N/A,TRUE,"Cover";#N/A,#N/A,TRUE,"Conts";#N/A,#N/A,TRUE,"VOS";#N/A,#N/A,TRUE,"Warrington";#N/A,#N/A,TRUE,"Widnes"}</definedName>
    <definedName name="trgr" localSheetId="8" hidden="1">{#N/A,#N/A,TRUE,"Cover";#N/A,#N/A,TRUE,"Conts";#N/A,#N/A,TRUE,"VOS";#N/A,#N/A,TRUE,"Warrington";#N/A,#N/A,TRUE,"Widnes"}</definedName>
    <definedName name="trgr" hidden="1">{#N/A,#N/A,TRUE,"Cover";#N/A,#N/A,TRUE,"Conts";#N/A,#N/A,TRUE,"VOS";#N/A,#N/A,TRUE,"Warrington";#N/A,#N/A,TRUE,"Widnes"}</definedName>
    <definedName name="trhe" localSheetId="8" hidden="1">{#N/A,#N/A,TRUE,"Cover";#N/A,#N/A,TRUE,"Conts";#N/A,#N/A,TRUE,"VOS";#N/A,#N/A,TRUE,"Warrington";#N/A,#N/A,TRUE,"Widnes"}</definedName>
    <definedName name="trhe" hidden="1">{#N/A,#N/A,TRUE,"Cover";#N/A,#N/A,TRUE,"Conts";#N/A,#N/A,TRUE,"VOS";#N/A,#N/A,TRUE,"Warrington";#N/A,#N/A,TRUE,"Widnes"}</definedName>
    <definedName name="trhsh" localSheetId="8" hidden="1">{#N/A,#N/A,TRUE,"Cover";#N/A,#N/A,TRUE,"Conts";#N/A,#N/A,TRUE,"VOS";#N/A,#N/A,TRUE,"Warrington";#N/A,#N/A,TRUE,"Widnes"}</definedName>
    <definedName name="trhsh" hidden="1">{#N/A,#N/A,TRUE,"Cover";#N/A,#N/A,TRUE,"Conts";#N/A,#N/A,TRUE,"VOS";#N/A,#N/A,TRUE,"Warrington";#N/A,#N/A,TRUE,"Widnes"}</definedName>
    <definedName name="trhsw" localSheetId="8" hidden="1">{#N/A,#N/A,TRUE,"Cover";#N/A,#N/A,TRUE,"Conts";#N/A,#N/A,TRUE,"VOS";#N/A,#N/A,TRUE,"Warrington";#N/A,#N/A,TRUE,"Widnes"}</definedName>
    <definedName name="trhsw" hidden="1">{#N/A,#N/A,TRUE,"Cover";#N/A,#N/A,TRUE,"Conts";#N/A,#N/A,TRUE,"VOS";#N/A,#N/A,TRUE,"Warrington";#N/A,#N/A,TRUE,"Widnes"}</definedName>
    <definedName name="TT">[19]PROC.PROG!$A$1:$R$33</definedName>
    <definedName name="ttl">'[32]EV-Chart Data'!$B$1</definedName>
    <definedName name="tui" localSheetId="8" hidden="1">{#N/A,#N/A,TRUE,"Cover";#N/A,#N/A,TRUE,"Conts";#N/A,#N/A,TRUE,"VOS";#N/A,#N/A,TRUE,"Warrington";#N/A,#N/A,TRUE,"Widnes"}</definedName>
    <definedName name="tui" hidden="1">{#N/A,#N/A,TRUE,"Cover";#N/A,#N/A,TRUE,"Conts";#N/A,#N/A,TRUE,"VOS";#N/A,#N/A,TRUE,"Warrington";#N/A,#N/A,TRUE,"Widnes"}</definedName>
    <definedName name="tuite" localSheetId="8" hidden="1">{#N/A,#N/A,TRUE,"Cover";#N/A,#N/A,TRUE,"Conts";#N/A,#N/A,TRUE,"VOS";#N/A,#N/A,TRUE,"Warrington";#N/A,#N/A,TRUE,"Widnes"}</definedName>
    <definedName name="tuite" hidden="1">{#N/A,#N/A,TRUE,"Cover";#N/A,#N/A,TRUE,"Conts";#N/A,#N/A,TRUE,"VOS";#N/A,#N/A,TRUE,"Warrington";#N/A,#N/A,TRUE,"Widnes"}</definedName>
    <definedName name="tvtyiuoujl" localSheetId="8" hidden="1">{#N/A,#N/A,TRUE,"Cover";#N/A,#N/A,TRUE,"Conts";#N/A,#N/A,TRUE,"VOS";#N/A,#N/A,TRUE,"Warrington";#N/A,#N/A,TRUE,"Widnes"}</definedName>
    <definedName name="tvtyiuoujl" hidden="1">{#N/A,#N/A,TRUE,"Cover";#N/A,#N/A,TRUE,"Conts";#N/A,#N/A,TRUE,"VOS";#N/A,#N/A,TRUE,"Warrington";#N/A,#N/A,TRUE,"Widnes"}</definedName>
    <definedName name="ty" localSheetId="8" hidden="1">{#N/A,#N/A,TRUE,"Cover";#N/A,#N/A,TRUE,"Conts";#N/A,#N/A,TRUE,"VOS";#N/A,#N/A,TRUE,"Warrington";#N/A,#N/A,TRUE,"Widnes"}</definedName>
    <definedName name="ty" hidden="1">{#N/A,#N/A,TRUE,"Cover";#N/A,#N/A,TRUE,"Conts";#N/A,#N/A,TRUE,"VOS";#N/A,#N/A,TRUE,"Warrington";#N/A,#N/A,TRUE,"Widnes"}</definedName>
    <definedName name="type">'[16]Fill this out first...'!$D$13</definedName>
    <definedName name="Type_of_Incident" localSheetId="2">[9]Lookups!#REF!</definedName>
    <definedName name="Type_of_Incident" localSheetId="9">[9]Lookups!#REF!</definedName>
    <definedName name="Type_of_Incident" localSheetId="20">[9]Lookups!#REF!</definedName>
    <definedName name="Type_of_Incident" localSheetId="8">[9]Lookups!#REF!</definedName>
    <definedName name="Type_of_Incident" localSheetId="6">[9]Lookups!#REF!</definedName>
    <definedName name="Type_of_Incident">[9]Lookups!#REF!</definedName>
    <definedName name="Type_of_Inspection" localSheetId="2">#REF!</definedName>
    <definedName name="Type_of_Inspection" localSheetId="9">#REF!</definedName>
    <definedName name="Type_of_Inspection" localSheetId="20">#REF!</definedName>
    <definedName name="Type_of_Inspection" localSheetId="8">#REF!</definedName>
    <definedName name="Type_of_Inspection" localSheetId="6">#REF!</definedName>
    <definedName name="Type_of_Inspection">#REF!</definedName>
    <definedName name="TypeOfFinish" localSheetId="8">'[29]CESMM3 class'!$B$19:$B$20</definedName>
    <definedName name="TypeOfFinish">'[29]CESMM3 class'!$B$19:$B$20</definedName>
    <definedName name="TypeOfPipes">'[12]CESMM3 class'!$B$7:$B$14</definedName>
    <definedName name="tyutri" localSheetId="8" hidden="1">{#N/A,#N/A,TRUE,"Cover";#N/A,#N/A,TRUE,"Conts";#N/A,#N/A,TRUE,"VOS";#N/A,#N/A,TRUE,"Warrington";#N/A,#N/A,TRUE,"Widnes"}</definedName>
    <definedName name="tyutri" hidden="1">{#N/A,#N/A,TRUE,"Cover";#N/A,#N/A,TRUE,"Conts";#N/A,#N/A,TRUE,"VOS";#N/A,#N/A,TRUE,"Warrington";#N/A,#N/A,TRUE,"Widnes"}</definedName>
    <definedName name="u" localSheetId="8" hidden="1">{#N/A,#N/A,TRUE,"Cover";#N/A,#N/A,TRUE,"Conts";#N/A,#N/A,TRUE,"VOS";#N/A,#N/A,TRUE,"Warrington";#N/A,#N/A,TRUE,"Widnes"}</definedName>
    <definedName name="u" hidden="1">{#N/A,#N/A,TRUE,"Cover";#N/A,#N/A,TRUE,"Conts";#N/A,#N/A,TRUE,"VOS";#N/A,#N/A,TRUE,"Warrington";#N/A,#N/A,TRUE,"Widnes"}</definedName>
    <definedName name="uhhtrytrs" localSheetId="8" hidden="1">{#N/A,#N/A,TRUE,"Cover";#N/A,#N/A,TRUE,"Conts";#N/A,#N/A,TRUE,"VOS";#N/A,#N/A,TRUE,"Warrington";#N/A,#N/A,TRUE,"Widnes"}</definedName>
    <definedName name="uhhtrytrs" hidden="1">{#N/A,#N/A,TRUE,"Cover";#N/A,#N/A,TRUE,"Conts";#N/A,#N/A,TRUE,"VOS";#N/A,#N/A,TRUE,"Warrington";#N/A,#N/A,TRUE,"Widnes"}</definedName>
    <definedName name="ui" localSheetId="8" hidden="1">{#N/A,#N/A,TRUE,"Cover";#N/A,#N/A,TRUE,"Conts";#N/A,#N/A,TRUE,"VOS";#N/A,#N/A,TRUE,"Warrington";#N/A,#N/A,TRUE,"Widnes"}</definedName>
    <definedName name="ui" hidden="1">{#N/A,#N/A,TRUE,"Cover";#N/A,#N/A,TRUE,"Conts";#N/A,#N/A,TRUE,"VOS";#N/A,#N/A,TRUE,"Warrington";#N/A,#N/A,TRUE,"Widnes"}</definedName>
    <definedName name="uih" localSheetId="8" hidden="1">{#N/A,#N/A,TRUE,"Cover";#N/A,#N/A,TRUE,"Conts";#N/A,#N/A,TRUE,"VOS";#N/A,#N/A,TRUE,"Warrington";#N/A,#N/A,TRUE,"Widnes"}</definedName>
    <definedName name="uih" hidden="1">{#N/A,#N/A,TRUE,"Cover";#N/A,#N/A,TRUE,"Conts";#N/A,#N/A,TRUE,"VOS";#N/A,#N/A,TRUE,"Warrington";#N/A,#N/A,TRUE,"Widnes"}</definedName>
    <definedName name="uit" localSheetId="8" hidden="1">{#N/A,#N/A,TRUE,"Cover";#N/A,#N/A,TRUE,"Conts";#N/A,#N/A,TRUE,"VOS";#N/A,#N/A,TRUE,"Warrington";#N/A,#N/A,TRUE,"Widnes"}</definedName>
    <definedName name="uit" hidden="1">{#N/A,#N/A,TRUE,"Cover";#N/A,#N/A,TRUE,"Conts";#N/A,#N/A,TRUE,"VOS";#N/A,#N/A,TRUE,"Warrington";#N/A,#N/A,TRUE,"Widnes"}</definedName>
    <definedName name="uiuif" localSheetId="8" hidden="1">{#N/A,#N/A,TRUE,"Cover";#N/A,#N/A,TRUE,"Conts";#N/A,#N/A,TRUE,"VOS";#N/A,#N/A,TRUE,"Warrington";#N/A,#N/A,TRUE,"Widnes"}</definedName>
    <definedName name="uiuif" hidden="1">{#N/A,#N/A,TRUE,"Cover";#N/A,#N/A,TRUE,"Conts";#N/A,#N/A,TRUE,"VOS";#N/A,#N/A,TRUE,"Warrington";#N/A,#N/A,TRUE,"Widnes"}</definedName>
    <definedName name="uiy" localSheetId="8" hidden="1">{#N/A,#N/A,TRUE,"Cover";#N/A,#N/A,TRUE,"Conts";#N/A,#N/A,TRUE,"VOS";#N/A,#N/A,TRUE,"Warrington";#N/A,#N/A,TRUE,"Widnes"}</definedName>
    <definedName name="uiy" hidden="1">{#N/A,#N/A,TRUE,"Cover";#N/A,#N/A,TRUE,"Conts";#N/A,#N/A,TRUE,"VOS";#N/A,#N/A,TRUE,"Warrington";#N/A,#N/A,TRUE,"Widnes"}</definedName>
    <definedName name="uiyuitii" localSheetId="8" hidden="1">{#N/A,#N/A,TRUE,"Cover";#N/A,#N/A,TRUE,"Conts";#N/A,#N/A,TRUE,"VOS";#N/A,#N/A,TRUE,"Warrington";#N/A,#N/A,TRUE,"Widnes"}</definedName>
    <definedName name="uiyuitii" hidden="1">{#N/A,#N/A,TRUE,"Cover";#N/A,#N/A,TRUE,"Conts";#N/A,#N/A,TRUE,"VOS";#N/A,#N/A,TRUE,"Warrington";#N/A,#N/A,TRUE,"Widnes"}</definedName>
    <definedName name="uj" localSheetId="8"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8" hidden="1">{#N/A,#N/A,TRUE,"Cover";#N/A,#N/A,TRUE,"Conts";#N/A,#N/A,TRUE,"VOS";#N/A,#N/A,TRUE,"Warrington";#N/A,#N/A,TRUE,"Widnes"}</definedName>
    <definedName name="ulppuipui" hidden="1">{#N/A,#N/A,TRUE,"Cover";#N/A,#N/A,TRUE,"Conts";#N/A,#N/A,TRUE,"VOS";#N/A,#N/A,TRUE,"Warrington";#N/A,#N/A,TRUE,"Widnes"}</definedName>
    <definedName name="undo" localSheetId="8" hidden="1">{#N/A,#N/A,TRUE,"Cover";#N/A,#N/A,TRUE,"Conts";#N/A,#N/A,TRUE,"VOS";#N/A,#N/A,TRUE,"Warrington";#N/A,#N/A,TRUE,"Widnes"}</definedName>
    <definedName name="undo" hidden="1">{#N/A,#N/A,TRUE,"Cover";#N/A,#N/A,TRUE,"Conts";#N/A,#N/A,TRUE,"VOS";#N/A,#N/A,TRUE,"Warrington";#N/A,#N/A,TRUE,"Widnes"}</definedName>
    <definedName name="uolougouio" localSheetId="8" hidden="1">{#N/A,#N/A,TRUE,"Cover";#N/A,#N/A,TRUE,"Conts";#N/A,#N/A,TRUE,"VOS";#N/A,#N/A,TRUE,"Warrington";#N/A,#N/A,TRUE,"Widnes"}</definedName>
    <definedName name="uolougouio" hidden="1">{#N/A,#N/A,TRUE,"Cover";#N/A,#N/A,TRUE,"Conts";#N/A,#N/A,TRUE,"VOS";#N/A,#N/A,TRUE,"Warrington";#N/A,#N/A,TRUE,"Widnes"}</definedName>
    <definedName name="UPT" localSheetId="2">[7]WorkBreakDown!#REF!</definedName>
    <definedName name="UPT">[7]WorkBreakDown!#REF!</definedName>
    <definedName name="uy" localSheetId="8" hidden="1">{#N/A,#N/A,TRUE,"Cover";#N/A,#N/A,TRUE,"Conts";#N/A,#N/A,TRUE,"VOS";#N/A,#N/A,TRUE,"Warrington";#N/A,#N/A,TRUE,"Widnes"}</definedName>
    <definedName name="uy" hidden="1">{#N/A,#N/A,TRUE,"Cover";#N/A,#N/A,TRUE,"Conts";#N/A,#N/A,TRUE,"VOS";#N/A,#N/A,TRUE,"Warrington";#N/A,#N/A,TRUE,"Widnes"}</definedName>
    <definedName name="v" localSheetId="8" hidden="1">{#N/A,#N/A,TRUE,"Cover";#N/A,#N/A,TRUE,"Conts";#N/A,#N/A,TRUE,"VOS";#N/A,#N/A,TRUE,"Warrington";#N/A,#N/A,TRUE,"Widnes"}</definedName>
    <definedName name="v" hidden="1">{#N/A,#N/A,TRUE,"Cover";#N/A,#N/A,TRUE,"Conts";#N/A,#N/A,TRUE,"VOS";#N/A,#N/A,TRUE,"Warrington";#N/A,#N/A,TRUE,"Widnes"}</definedName>
    <definedName name="Value_Col" localSheetId="8">#REF!</definedName>
    <definedName name="Value_Col">#REF!</definedName>
    <definedName name="Variation" localSheetId="8"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8" hidden="1">{#N/A,#N/A,TRUE,"Cover";#N/A,#N/A,TRUE,"Conts";#N/A,#N/A,TRUE,"VOS";#N/A,#N/A,TRUE,"Warrington";#N/A,#N/A,TRUE,"Widnes"}</definedName>
    <definedName name="VENT" hidden="1">{#N/A,#N/A,TRUE,"Cover";#N/A,#N/A,TRUE,"Conts";#N/A,#N/A,TRUE,"VOS";#N/A,#N/A,TRUE,"Warrington";#N/A,#N/A,TRUE,"Widnes"}</definedName>
    <definedName name="vj" localSheetId="8" hidden="1">{#N/A,#N/A,TRUE,"Cover";#N/A,#N/A,TRUE,"Conts";#N/A,#N/A,TRUE,"VOS";#N/A,#N/A,TRUE,"Warrington";#N/A,#N/A,TRUE,"Widnes"}</definedName>
    <definedName name="vj" hidden="1">{#N/A,#N/A,TRUE,"Cover";#N/A,#N/A,TRUE,"Conts";#N/A,#N/A,TRUE,"VOS";#N/A,#N/A,TRUE,"Warrington";#N/A,#N/A,TRUE,"Widnes"}</definedName>
    <definedName name="VO" localSheetId="2">'FIR summary '!#REF!</definedName>
    <definedName name="VO" localSheetId="8">#REF!</definedName>
    <definedName name="VO">#REF!</definedName>
    <definedName name="W" localSheetId="2">#REF!</definedName>
    <definedName name="W" localSheetId="8">#REF!</definedName>
    <definedName name="W">#REF!</definedName>
    <definedName name="w26te" localSheetId="8" hidden="1">{#N/A,#N/A,TRUE,"Cover";#N/A,#N/A,TRUE,"Conts";#N/A,#N/A,TRUE,"VOS";#N/A,#N/A,TRUE,"Warrington";#N/A,#N/A,TRUE,"Widnes"}</definedName>
    <definedName name="w26te" hidden="1">{#N/A,#N/A,TRUE,"Cover";#N/A,#N/A,TRUE,"Conts";#N/A,#N/A,TRUE,"VOS";#N/A,#N/A,TRUE,"Warrington";#N/A,#N/A,TRUE,"Widnes"}</definedName>
    <definedName name="w6y" localSheetId="8" hidden="1">{#N/A,#N/A,TRUE,"Cover";#N/A,#N/A,TRUE,"Conts";#N/A,#N/A,TRUE,"VOS";#N/A,#N/A,TRUE,"Warrington";#N/A,#N/A,TRUE,"Widnes"}</definedName>
    <definedName name="w6y" hidden="1">{#N/A,#N/A,TRUE,"Cover";#N/A,#N/A,TRUE,"Conts";#N/A,#N/A,TRUE,"VOS";#N/A,#N/A,TRUE,"Warrington";#N/A,#N/A,TRUE,"Widnes"}</definedName>
    <definedName name="waff" localSheetId="8" hidden="1">{#N/A,#N/A,TRUE,"Cover";#N/A,#N/A,TRUE,"Conts";#N/A,#N/A,TRUE,"VOS";#N/A,#N/A,TRUE,"Warrington";#N/A,#N/A,TRUE,"Widnes"}</definedName>
    <definedName name="waff" hidden="1">{#N/A,#N/A,TRUE,"Cover";#N/A,#N/A,TRUE,"Conts";#N/A,#N/A,TRUE,"VOS";#N/A,#N/A,TRUE,"Warrington";#N/A,#N/A,TRUE,"Widnes"}</definedName>
    <definedName name="WALL__FINISHES">'[11]Build-up'!#REF!</definedName>
    <definedName name="warergtrjyiu" localSheetId="8" hidden="1">{#N/A,#N/A,TRUE,"Cover";#N/A,#N/A,TRUE,"Conts";#N/A,#N/A,TRUE,"VOS";#N/A,#N/A,TRUE,"Warrington";#N/A,#N/A,TRUE,"Widnes"}</definedName>
    <definedName name="warergtrjyiu" hidden="1">{#N/A,#N/A,TRUE,"Cover";#N/A,#N/A,TRUE,"Conts";#N/A,#N/A,TRUE,"VOS";#N/A,#N/A,TRUE,"Warrington";#N/A,#N/A,TRUE,"Widnes"}</definedName>
    <definedName name="Water_Level">'[12]Trench data'!$H$7:$H$8</definedName>
    <definedName name="wawst" localSheetId="8" hidden="1">{#N/A,#N/A,TRUE,"Cover";#N/A,#N/A,TRUE,"Conts";#N/A,#N/A,TRUE,"VOS";#N/A,#N/A,TRUE,"Warrington";#N/A,#N/A,TRUE,"Widnes"}</definedName>
    <definedName name="wawst" hidden="1">{#N/A,#N/A,TRUE,"Cover";#N/A,#N/A,TRUE,"Conts";#N/A,#N/A,TRUE,"VOS";#N/A,#N/A,TRUE,"Warrington";#N/A,#N/A,TRUE,"Widnes"}</definedName>
    <definedName name="wegywegt" localSheetId="8" hidden="1">{#N/A,#N/A,TRUE,"Cover";#N/A,#N/A,TRUE,"Conts";#N/A,#N/A,TRUE,"VOS";#N/A,#N/A,TRUE,"Warrington";#N/A,#N/A,TRUE,"Widnes"}</definedName>
    <definedName name="wegywegt" hidden="1">{#N/A,#N/A,TRUE,"Cover";#N/A,#N/A,TRUE,"Conts";#N/A,#N/A,TRUE,"VOS";#N/A,#N/A,TRUE,"Warrington";#N/A,#N/A,TRUE,"Widnes"}</definedName>
    <definedName name="weq" localSheetId="8"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8" hidden="1">{#N/A,#N/A,TRUE,"Cover";#N/A,#N/A,TRUE,"Conts";#N/A,#N/A,TRUE,"VOS";#N/A,#N/A,TRUE,"Warrington";#N/A,#N/A,TRUE,"Widnes"}</definedName>
    <definedName name="wert" hidden="1">{#N/A,#N/A,TRUE,"Cover";#N/A,#N/A,TRUE,"Conts";#N/A,#N/A,TRUE,"VOS";#N/A,#N/A,TRUE,"Warrington";#N/A,#N/A,TRUE,"Widnes"}</definedName>
    <definedName name="wetjy" localSheetId="8" hidden="1">{#N/A,#N/A,TRUE,"Cover";#N/A,#N/A,TRUE,"Conts";#N/A,#N/A,TRUE,"VOS";#N/A,#N/A,TRUE,"Warrington";#N/A,#N/A,TRUE,"Widnes"}</definedName>
    <definedName name="wetjy" hidden="1">{#N/A,#N/A,TRUE,"Cover";#N/A,#N/A,TRUE,"Conts";#N/A,#N/A,TRUE,"VOS";#N/A,#N/A,TRUE,"Warrington";#N/A,#N/A,TRUE,"Widnes"}</definedName>
    <definedName name="wetyrutu" localSheetId="8" hidden="1">{#N/A,#N/A,TRUE,"Cover";#N/A,#N/A,TRUE,"Conts";#N/A,#N/A,TRUE,"VOS";#N/A,#N/A,TRUE,"Warrington";#N/A,#N/A,TRUE,"Widnes"}</definedName>
    <definedName name="wetyrutu" hidden="1">{#N/A,#N/A,TRUE,"Cover";#N/A,#N/A,TRUE,"Conts";#N/A,#N/A,TRUE,"VOS";#N/A,#N/A,TRUE,"Warrington";#N/A,#N/A,TRUE,"Widnes"}</definedName>
    <definedName name="WINDOWS__AND__EXTERNAL__DOORS">'[11]Build-up'!#REF!</definedName>
    <definedName name="wqer" localSheetId="8" hidden="1">{#N/A,#N/A,TRUE,"Cover";#N/A,#N/A,TRUE,"Conts";#N/A,#N/A,TRUE,"VOS";#N/A,#N/A,TRUE,"Warrington";#N/A,#N/A,TRUE,"Widnes"}</definedName>
    <definedName name="wqer" hidden="1">{#N/A,#N/A,TRUE,"Cover";#N/A,#N/A,TRUE,"Conts";#N/A,#N/A,TRUE,"VOS";#N/A,#N/A,TRUE,"Warrington";#N/A,#N/A,TRUE,"Widnes"}</definedName>
    <definedName name="wrn.all." localSheetId="8"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8"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8"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8" hidden="1">{"Base Year Demand",#N/A,FALSE,"Demand-Base Year"}</definedName>
    <definedName name="wrn.BaseYearDemand." hidden="1">{"Base Year Demand",#N/A,FALSE,"Demand-Base Year"}</definedName>
    <definedName name="wrn.Both._.Outputs." localSheetId="8" hidden="1">{"LTV Output",#N/A,FALSE,"Output";"DCR Output",#N/A,FALSE,"Output"}</definedName>
    <definedName name="wrn.Both._.Outputs." hidden="1">{"LTV Output",#N/A,FALSE,"Output";"DCR Output",#N/A,FALSE,"Output"}</definedName>
    <definedName name="wrn.COST_SHEETS." localSheetId="8" hidden="1">{#N/A,#N/A,FALSE,"WBS 1.06";#N/A,#N/A,FALSE,"WBS 1.14";#N/A,#N/A,FALSE,"WBS 1.17";#N/A,#N/A,FALSE,"WBS 1.18"}</definedName>
    <definedName name="wrn.COST_SHEETS." hidden="1">{#N/A,#N/A,FALSE,"WBS 1.06";#N/A,#N/A,FALSE,"WBS 1.14";#N/A,#N/A,FALSE,"WBS 1.17";#N/A,#N/A,FALSE,"WBS 1.18"}</definedName>
    <definedName name="wrn.DCR._.Output." localSheetId="8" hidden="1">{"DCR Output",#N/A,FALSE,"Output"}</definedName>
    <definedName name="wrn.DCR._.Output." hidden="1">{"DCR Output",#N/A,FALSE,"Output"}</definedName>
    <definedName name="wrn.Demand._.Calcs." localSheetId="8" hidden="1">{#N/A,#N/A,FALSE,"Demand Calcs"}</definedName>
    <definedName name="wrn.Demand._.Calcs." hidden="1">{#N/A,#N/A,FALSE,"Demand Calcs"}</definedName>
    <definedName name="wrn.Demand._.Inputs." localSheetId="8" hidden="1">{#N/A,#N/A,FALSE,"Demand Inputs"}</definedName>
    <definedName name="wrn.Demand._.Inputs." hidden="1">{#N/A,#N/A,FALSE,"Demand Inputs"}</definedName>
    <definedName name="wrn.Fair._.Share._.Calcs." localSheetId="8" hidden="1">{#N/A,#N/A,FALSE,"Fair Share"}</definedName>
    <definedName name="wrn.Fair._.Share._.Calcs." hidden="1">{#N/A,#N/A,FALSE,"Fair Share"}</definedName>
    <definedName name="wrn.Final._.Output." localSheetId="8" hidden="1">{#N/A,#N/A,FALSE,"Final Output"}</definedName>
    <definedName name="wrn.Final._.Output." hidden="1">{#N/A,#N/A,FALSE,"Final Output"}</definedName>
    <definedName name="wrn.Full._.Report." localSheetId="8"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8" hidden="1">{#N/A,#N/A,FALSE,"Input"}</definedName>
    <definedName name="wrn.Inputs." hidden="1">{#N/A,#N/A,FALSE,"Input"}</definedName>
    <definedName name="wrn.Latent._.Demand._.Inputs." localSheetId="8" hidden="1">{#N/A,#N/A,FALSE,"Latent"}</definedName>
    <definedName name="wrn.Latent._.Demand._.Inputs." hidden="1">{#N/A,#N/A,FALSE,"Latent"}</definedName>
    <definedName name="wrn.LTV._.Output." localSheetId="8" hidden="1">{"LTV Output",#N/A,FALSE,"Output"}</definedName>
    <definedName name="wrn.LTV._.Output." hidden="1">{"LTV Output",#N/A,FALSE,"Output"}</definedName>
    <definedName name="wrn.Occupancy._.Calcs." localSheetId="8" hidden="1">{#N/A,#N/A,FALSE,"Occ. Calcs"}</definedName>
    <definedName name="wrn.Occupancy._.Calcs." hidden="1">{#N/A,#N/A,FALSE,"Occ. Calcs"}</definedName>
    <definedName name="wrn.Penetration." localSheetId="8" hidden="1">{#N/A,#N/A,FALSE,"Mkt Pen"}</definedName>
    <definedName name="wrn.Penetration." hidden="1">{#N/A,#N/A,FALSE,"Mkt Pen"}</definedName>
    <definedName name="wrn.pr3sty." localSheetId="8" hidden="1">{#N/A,#N/A,FALSE,"intag";#N/A,#N/A,FALSE,"budg";#N/A,#N/A,FALSE,"samtl"}</definedName>
    <definedName name="wrn.pr3sty." hidden="1">{#N/A,#N/A,FALSE,"intag";#N/A,#N/A,FALSE,"budg";#N/A,#N/A,FALSE,"samtl"}</definedName>
    <definedName name="wrn.pr3sty.neu" localSheetId="8" hidden="1">{#N/A,#N/A,FALSE,"intag";#N/A,#N/A,FALSE,"budg";#N/A,#N/A,FALSE,"samtl"}</definedName>
    <definedName name="wrn.pr3sty.neu" hidden="1">{#N/A,#N/A,FALSE,"intag";#N/A,#N/A,FALSE,"budg";#N/A,#N/A,FALSE,"samtl"}</definedName>
    <definedName name="wrn.Primary._.Competition." localSheetId="8" hidden="1">{#N/A,#N/A,FALSE,"Primary"}</definedName>
    <definedName name="wrn.Primary._.Competition." hidden="1">{#N/A,#N/A,FALSE,"Primary"}</definedName>
    <definedName name="wrn.PrintallD." localSheetId="8"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8"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8" hidden="1">{#N/A,#N/A,FALSE,"Secondary"}</definedName>
    <definedName name="wrn.Secondary._.Competition." hidden="1">{#N/A,#N/A,FALSE,"Secondary"}</definedName>
    <definedName name="wrn.STAMPA._.TUTTO." localSheetId="8"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8" hidden="1">{#N/A,#N/A,TRUE,"arnitower";#N/A,#N/A,TRUE,"arnigarage "}</definedName>
    <definedName name="wrn.struckgi." hidden="1">{#N/A,#N/A,TRUE,"arnitower";#N/A,#N/A,TRUE,"arnigarage "}</definedName>
    <definedName name="wrn.Supply._.Additions." localSheetId="8" hidden="1">{#N/A,#N/A,FALSE,"Supply Addn"}</definedName>
    <definedName name="wrn.Supply._.Additions." hidden="1">{#N/A,#N/A,FALSE,"Supply Addn"}</definedName>
    <definedName name="wrn.Warrington._.Widnes._.QS._.Costs." localSheetId="8" hidden="1">{#N/A,#N/A,TRUE,"Cover";#N/A,#N/A,TRUE,"Conts";#N/A,#N/A,TRUE,"VOS";#N/A,#N/A,TRUE,"Warrington";#N/A,#N/A,TRUE,"Widnes"}</definedName>
    <definedName name="wrn.Warrington._.Widnes._.QS._.Costs." hidden="1">{#N/A,#N/A,TRUE,"Cover";#N/A,#N/A,TRUE,"Conts";#N/A,#N/A,TRUE,"VOS";#N/A,#N/A,TRUE,"Warrington";#N/A,#N/A,TRUE,"Widnes"}</definedName>
    <definedName name="wrrwerwrew" localSheetId="8" hidden="1">{#N/A,#N/A,TRUE,"Cover";#N/A,#N/A,TRUE,"Conts";#N/A,#N/A,TRUE,"VOS";#N/A,#N/A,TRUE,"Warrington";#N/A,#N/A,TRUE,"Widnes"}</definedName>
    <definedName name="wrrwerwrew" hidden="1">{#N/A,#N/A,TRUE,"Cover";#N/A,#N/A,TRUE,"Conts";#N/A,#N/A,TRUE,"VOS";#N/A,#N/A,TRUE,"Warrington";#N/A,#N/A,TRUE,"Widnes"}</definedName>
    <definedName name="wryuwyrututwys" localSheetId="8" hidden="1">{#N/A,#N/A,TRUE,"Cover";#N/A,#N/A,TRUE,"Conts";#N/A,#N/A,TRUE,"VOS";#N/A,#N/A,TRUE,"Warrington";#N/A,#N/A,TRUE,"Widnes"}</definedName>
    <definedName name="wryuwyrututwys" hidden="1">{#N/A,#N/A,TRUE,"Cover";#N/A,#N/A,TRUE,"Conts";#N/A,#N/A,TRUE,"VOS";#N/A,#N/A,TRUE,"Warrington";#N/A,#N/A,TRUE,"Widnes"}</definedName>
    <definedName name="WT" localSheetId="8" hidden="1">{#N/A,#N/A,TRUE,"Cover";#N/A,#N/A,TRUE,"Conts";#N/A,#N/A,TRUE,"VOS";#N/A,#N/A,TRUE,"Warrington";#N/A,#N/A,TRUE,"Widnes"}</definedName>
    <definedName name="WT" hidden="1">{#N/A,#N/A,TRUE,"Cover";#N/A,#N/A,TRUE,"Conts";#N/A,#N/A,TRUE,"VOS";#N/A,#N/A,TRUE,"Warrington";#N/A,#N/A,TRUE,"Widnes"}</definedName>
    <definedName name="wtey" localSheetId="8" hidden="1">{#N/A,#N/A,TRUE,"Cover";#N/A,#N/A,TRUE,"Conts";#N/A,#N/A,TRUE,"VOS";#N/A,#N/A,TRUE,"Warrington";#N/A,#N/A,TRUE,"Widnes"}</definedName>
    <definedName name="wtey" hidden="1">{#N/A,#N/A,TRUE,"Cover";#N/A,#N/A,TRUE,"Conts";#N/A,#N/A,TRUE,"VOS";#N/A,#N/A,TRUE,"Warrington";#N/A,#N/A,TRUE,"Widnes"}</definedName>
    <definedName name="wtrwt" localSheetId="8" hidden="1">{#N/A,#N/A,TRUE,"Cover";#N/A,#N/A,TRUE,"Conts";#N/A,#N/A,TRUE,"VOS";#N/A,#N/A,TRUE,"Warrington";#N/A,#N/A,TRUE,"Widnes"}</definedName>
    <definedName name="wtrwt" hidden="1">{#N/A,#N/A,TRUE,"Cover";#N/A,#N/A,TRUE,"Conts";#N/A,#N/A,TRUE,"VOS";#N/A,#N/A,TRUE,"Warrington";#N/A,#N/A,TRUE,"Widnes"}</definedName>
    <definedName name="wtrywryt" localSheetId="8" hidden="1">{#N/A,#N/A,TRUE,"Cover";#N/A,#N/A,TRUE,"Conts";#N/A,#N/A,TRUE,"VOS";#N/A,#N/A,TRUE,"Warrington";#N/A,#N/A,TRUE,"Widnes"}</definedName>
    <definedName name="wtrywryt" hidden="1">{#N/A,#N/A,TRUE,"Cover";#N/A,#N/A,TRUE,"Conts";#N/A,#N/A,TRUE,"VOS";#N/A,#N/A,TRUE,"Warrington";#N/A,#N/A,TRUE,"Widnes"}</definedName>
    <definedName name="wtwt" localSheetId="8" hidden="1">{#N/A,#N/A,TRUE,"Cover";#N/A,#N/A,TRUE,"Conts";#N/A,#N/A,TRUE,"VOS";#N/A,#N/A,TRUE,"Warrington";#N/A,#N/A,TRUE,"Widnes"}</definedName>
    <definedName name="wtwt" hidden="1">{#N/A,#N/A,TRUE,"Cover";#N/A,#N/A,TRUE,"Conts";#N/A,#N/A,TRUE,"VOS";#N/A,#N/A,TRUE,"Warrington";#N/A,#N/A,TRUE,"Widnes"}</definedName>
    <definedName name="wtwy" localSheetId="8" hidden="1">{#N/A,#N/A,TRUE,"Cover";#N/A,#N/A,TRUE,"Conts";#N/A,#N/A,TRUE,"VOS";#N/A,#N/A,TRUE,"Warrington";#N/A,#N/A,TRUE,"Widnes"}</definedName>
    <definedName name="wtwy" hidden="1">{#N/A,#N/A,TRUE,"Cover";#N/A,#N/A,TRUE,"Conts";#N/A,#N/A,TRUE,"VOS";#N/A,#N/A,TRUE,"Warrington";#N/A,#N/A,TRUE,"Widnes"}</definedName>
    <definedName name="www" localSheetId="8" hidden="1">{#N/A,#N/A,TRUE,"Cover";#N/A,#N/A,TRUE,"Conts";#N/A,#N/A,TRUE,"VOS";#N/A,#N/A,TRUE,"Warrington";#N/A,#N/A,TRUE,"Widnes"}</definedName>
    <definedName name="www" hidden="1">{#N/A,#N/A,TRUE,"Cover";#N/A,#N/A,TRUE,"Conts";#N/A,#N/A,TRUE,"VOS";#N/A,#N/A,TRUE,"Warrington";#N/A,#N/A,TRUE,"Widnes"}</definedName>
    <definedName name="wwwww" localSheetId="8" hidden="1">{#N/A,#N/A,TRUE,"Cover";#N/A,#N/A,TRUE,"Conts";#N/A,#N/A,TRUE,"VOS";#N/A,#N/A,TRUE,"Warrington";#N/A,#N/A,TRUE,"Widnes"}</definedName>
    <definedName name="wwwww" hidden="1">{#N/A,#N/A,TRUE,"Cover";#N/A,#N/A,TRUE,"Conts";#N/A,#N/A,TRUE,"VOS";#N/A,#N/A,TRUE,"Warrington";#N/A,#N/A,TRUE,"Widnes"}</definedName>
    <definedName name="wwwwwwwww" localSheetId="8" hidden="1">#REF!</definedName>
    <definedName name="wwwwwwwww" hidden="1">#REF!</definedName>
    <definedName name="wy7u7y" localSheetId="8" hidden="1">{#N/A,#N/A,TRUE,"Cover";#N/A,#N/A,TRUE,"Conts";#N/A,#N/A,TRUE,"VOS";#N/A,#N/A,TRUE,"Warrington";#N/A,#N/A,TRUE,"Widnes"}</definedName>
    <definedName name="wy7u7y" hidden="1">{#N/A,#N/A,TRUE,"Cover";#N/A,#N/A,TRUE,"Conts";#N/A,#N/A,TRUE,"VOS";#N/A,#N/A,TRUE,"Warrington";#N/A,#N/A,TRUE,"Widnes"}</definedName>
    <definedName name="XWALL_XWALL">'[33]#REF'!$AM$191</definedName>
    <definedName name="yes" localSheetId="8"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8" hidden="1">{#N/A,#N/A,TRUE,"Cover";#N/A,#N/A,TRUE,"Conts";#N/A,#N/A,TRUE,"VOS";#N/A,#N/A,TRUE,"Warrington";#N/A,#N/A,TRUE,"Widnes"}</definedName>
    <definedName name="yhrsh" hidden="1">{#N/A,#N/A,TRUE,"Cover";#N/A,#N/A,TRUE,"Conts";#N/A,#N/A,TRUE,"VOS";#N/A,#N/A,TRUE,"Warrington";#N/A,#N/A,TRUE,"Widnes"}</definedName>
    <definedName name="ykhljkdggzsf" localSheetId="8" hidden="1">{#N/A,#N/A,TRUE,"Cover";#N/A,#N/A,TRUE,"Conts";#N/A,#N/A,TRUE,"VOS";#N/A,#N/A,TRUE,"Warrington";#N/A,#N/A,TRUE,"Widnes"}</definedName>
    <definedName name="ykhljkdggzsf" hidden="1">{#N/A,#N/A,TRUE,"Cover";#N/A,#N/A,TRUE,"Conts";#N/A,#N/A,TRUE,"VOS";#N/A,#N/A,TRUE,"Warrington";#N/A,#N/A,TRUE,"Widnes"}</definedName>
    <definedName name="ykkllylulf" localSheetId="8" hidden="1">{#N/A,#N/A,TRUE,"Cover";#N/A,#N/A,TRUE,"Conts";#N/A,#N/A,TRUE,"VOS";#N/A,#N/A,TRUE,"Warrington";#N/A,#N/A,TRUE,"Widnes"}</definedName>
    <definedName name="ykkllylulf" hidden="1">{#N/A,#N/A,TRUE,"Cover";#N/A,#N/A,TRUE,"Conts";#N/A,#N/A,TRUE,"VOS";#N/A,#N/A,TRUE,"Warrington";#N/A,#N/A,TRUE,"Widnes"}</definedName>
    <definedName name="yrtyet" localSheetId="8" hidden="1">{#N/A,#N/A,TRUE,"Cover";#N/A,#N/A,TRUE,"Conts";#N/A,#N/A,TRUE,"VOS";#N/A,#N/A,TRUE,"Warrington";#N/A,#N/A,TRUE,"Widnes"}</definedName>
    <definedName name="yrtyet" hidden="1">{#N/A,#N/A,TRUE,"Cover";#N/A,#N/A,TRUE,"Conts";#N/A,#N/A,TRUE,"VOS";#N/A,#N/A,TRUE,"Warrington";#N/A,#N/A,TRUE,"Widnes"}</definedName>
    <definedName name="yry" localSheetId="8" hidden="1">{#N/A,#N/A,TRUE,"Cover";#N/A,#N/A,TRUE,"Conts";#N/A,#N/A,TRUE,"VOS";#N/A,#N/A,TRUE,"Warrington";#N/A,#N/A,TRUE,"Widnes"}</definedName>
    <definedName name="yry" hidden="1">{#N/A,#N/A,TRUE,"Cover";#N/A,#N/A,TRUE,"Conts";#N/A,#N/A,TRUE,"VOS";#N/A,#N/A,TRUE,"Warrington";#N/A,#N/A,TRUE,"Widnes"}</definedName>
    <definedName name="yt" localSheetId="8" hidden="1">{#N/A,#N/A,TRUE,"Cover";#N/A,#N/A,TRUE,"Conts";#N/A,#N/A,TRUE,"VOS";#N/A,#N/A,TRUE,"Warrington";#N/A,#N/A,TRUE,"Widnes"}</definedName>
    <definedName name="yt" hidden="1">{#N/A,#N/A,TRUE,"Cover";#N/A,#N/A,TRUE,"Conts";#N/A,#N/A,TRUE,"VOS";#N/A,#N/A,TRUE,"Warrington";#N/A,#N/A,TRUE,"Widnes"}</definedName>
    <definedName name="ytjtyjre" localSheetId="8" hidden="1">{#N/A,#N/A,TRUE,"Cover";#N/A,#N/A,TRUE,"Conts";#N/A,#N/A,TRUE,"VOS";#N/A,#N/A,TRUE,"Warrington";#N/A,#N/A,TRUE,"Widnes"}</definedName>
    <definedName name="ytjtyjre" hidden="1">{#N/A,#N/A,TRUE,"Cover";#N/A,#N/A,TRUE,"Conts";#N/A,#N/A,TRUE,"VOS";#N/A,#N/A,TRUE,"Warrington";#N/A,#N/A,TRUE,"Widnes"}</definedName>
    <definedName name="ytuloioio" localSheetId="8" hidden="1">{#N/A,#N/A,TRUE,"Cover";#N/A,#N/A,TRUE,"Conts";#N/A,#N/A,TRUE,"VOS";#N/A,#N/A,TRUE,"Warrington";#N/A,#N/A,TRUE,"Widnes"}</definedName>
    <definedName name="ytuloioio" hidden="1">{#N/A,#N/A,TRUE,"Cover";#N/A,#N/A,TRUE,"Conts";#N/A,#N/A,TRUE,"VOS";#N/A,#N/A,TRUE,"Warrington";#N/A,#N/A,TRUE,"Widnes"}</definedName>
    <definedName name="yuti7i78o" localSheetId="8" hidden="1">{#N/A,#N/A,TRUE,"Cover";#N/A,#N/A,TRUE,"Conts";#N/A,#N/A,TRUE,"VOS";#N/A,#N/A,TRUE,"Warrington";#N/A,#N/A,TRUE,"Widnes"}</definedName>
    <definedName name="yuti7i78o" hidden="1">{#N/A,#N/A,TRUE,"Cover";#N/A,#N/A,TRUE,"Conts";#N/A,#N/A,TRUE,"VOS";#N/A,#N/A,TRUE,"Warrington";#N/A,#N/A,TRUE,"Widnes"}</definedName>
    <definedName name="yyy" localSheetId="8" hidden="1">{#N/A,#N/A,TRUE,"Cover";#N/A,#N/A,TRUE,"Conts";#N/A,#N/A,TRUE,"VOS";#N/A,#N/A,TRUE,"Warrington";#N/A,#N/A,TRUE,"Widnes"}</definedName>
    <definedName name="yyy" hidden="1">{#N/A,#N/A,TRUE,"Cover";#N/A,#N/A,TRUE,"Conts";#N/A,#N/A,TRUE,"VOS";#N/A,#N/A,TRUE,"Warrington";#N/A,#N/A,TRUE,"Widnes"}</definedName>
    <definedName name="Z_0C509CAE_4B28_497F_9463_E056D87AE422_.wvu.Rows" localSheetId="8" hidden="1">[17]Micro!#REF!</definedName>
    <definedName name="Z_0C509CAE_4B28_497F_9463_E056D87AE422_.wvu.Rows" hidden="1">[17]Micro!#REF!</definedName>
    <definedName name="Z_0E5612F1_1C5C_4147_BE42_908BDE0B1405_.wvu.FilterData" localSheetId="8" hidden="1">#REF!</definedName>
    <definedName name="Z_0E5612F1_1C5C_4147_BE42_908BDE0B1405_.wvu.FilterData" hidden="1">#REF!</definedName>
    <definedName name="Z_0E5612F1_1C5C_4147_BE42_908BDE0B1405_.wvu.PrintTitles" localSheetId="8" hidden="1">#REF!</definedName>
    <definedName name="Z_0E5612F1_1C5C_4147_BE42_908BDE0B1405_.wvu.PrintTitles" hidden="1">#REF!</definedName>
    <definedName name="Z_5A4CDE39_BC84_48C0_8208_6970E7A71896_.wvu.Cols" hidden="1">'[34]GM &amp; TA'!$F:$F,'[34]GM &amp; TA'!$G:$G,'[34]GM &amp; TA'!$I:$T</definedName>
    <definedName name="Z_64FBE21F_D610_4122_B662_C1CA556F0E6B_.wvu.Rows" hidden="1">[17]Macro!$9:$47,[17]Macro!$49:$49</definedName>
    <definedName name="Z_821080B5_A53F_46D5_A7A8_C550E9A6DB8E_.wvu.Rows" localSheetId="8" hidden="1">'[17]Scaff-Rose'!#REF!</definedName>
    <definedName name="Z_821080B5_A53F_46D5_A7A8_C550E9A6DB8E_.wvu.Rows" hidden="1">'[17]Scaff-Rose'!#REF!</definedName>
    <definedName name="Z_893D3CDD_E6EC_4FBE_9F4B_7C063AADDAA3_.wvu.FilterData" localSheetId="8" hidden="1">#REF!</definedName>
    <definedName name="Z_893D3CDD_E6EC_4FBE_9F4B_7C063AADDAA3_.wvu.FilterData" hidden="1">#REF!</definedName>
    <definedName name="Z_893D3CDD_E6EC_4FBE_9F4B_7C063AADDAA3_.wvu.PrintTitles" localSheetId="8" hidden="1">#REF!</definedName>
    <definedName name="Z_893D3CDD_E6EC_4FBE_9F4B_7C063AADDAA3_.wvu.PrintTitles" hidden="1">#REF!</definedName>
    <definedName name="Z_893D3CDD_E6EC_4FBE_9F4B_7C063AADDAA3_.wvu.Rows" localSheetId="8" hidden="1">#REF!</definedName>
    <definedName name="Z_893D3CDD_E6EC_4FBE_9F4B_7C063AADDAA3_.wvu.Rows" hidden="1">#REF!</definedName>
    <definedName name="Z_89FC4C3A_6586_42BA_B0E6_F0959042E6A0_.wvu.Rows" localSheetId="8" hidden="1">'[17]Scaff-Rose'!#REF!</definedName>
    <definedName name="Z_89FC4C3A_6586_42BA_B0E6_F0959042E6A0_.wvu.Rows" hidden="1">'[17]Scaff-Rose'!#REF!</definedName>
    <definedName name="Z_8FCC9949_BB10_48DD_835F_9D6E68B3AE12_.wvu.PrintTitles" localSheetId="8" hidden="1">#REF!</definedName>
    <definedName name="Z_8FCC9949_BB10_48DD_835F_9D6E68B3AE12_.wvu.PrintTitles" hidden="1">#REF!</definedName>
    <definedName name="Z_8FCC9949_BB10_48DD_835F_9D6E68B3AE12_.wvu.Rows" localSheetId="8" hidden="1">'[34]GM &amp; TA'!#REF!,'[34]GM &amp; TA'!#REF!</definedName>
    <definedName name="Z_8FCC9949_BB10_48DD_835F_9D6E68B3AE12_.wvu.Rows" hidden="1">'[34]GM &amp; TA'!#REF!,'[34]GM &amp; TA'!#REF!</definedName>
    <definedName name="Z_911FCEE4_2CBF_4A90_9E55_ED72CBEECF9A_.wvu.FilterData" localSheetId="8" hidden="1">#REF!</definedName>
    <definedName name="Z_911FCEE4_2CBF_4A90_9E55_ED72CBEECF9A_.wvu.FilterData" hidden="1">#REF!</definedName>
    <definedName name="Z_C4987C22_A4BC_4088_8093_02A2E532FBED_.wvu.FilterData" localSheetId="8" hidden="1">#REF!</definedName>
    <definedName name="Z_C4987C22_A4BC_4088_8093_02A2E532FBED_.wvu.FilterData" hidden="1">#REF!</definedName>
    <definedName name="Z_C4987C22_A4BC_4088_8093_02A2E532FBED_.wvu.PrintTitles" localSheetId="8" hidden="1">#REF!</definedName>
    <definedName name="Z_C4987C22_A4BC_4088_8093_02A2E532FBED_.wvu.PrintTitles" hidden="1">#REF!</definedName>
    <definedName name="Z_E61184E6_4A82_48AD_BD46_AD03682B9E61_.wvu.Rows" localSheetId="8" hidden="1">[17]Micro!#REF!</definedName>
    <definedName name="Z_E61184E6_4A82_48AD_BD46_AD03682B9E61_.wvu.Rows" hidden="1">[17]Micro!#REF!</definedName>
    <definedName name="Z_F8A287BF_980C_4986_B08C_54EAB9AA17CB_.wvu.FilterData" localSheetId="8" hidden="1">#REF!</definedName>
    <definedName name="Z_F8A287BF_980C_4986_B08C_54EAB9AA17CB_.wvu.FilterData" hidden="1">#REF!</definedName>
    <definedName name="Z_F8A287BF_980C_4986_B08C_54EAB9AA17CB_.wvu.PrintTitles" localSheetId="8" hidden="1">#REF!</definedName>
    <definedName name="Z_F8A287BF_980C_4986_B08C_54EAB9AA17CB_.wvu.PrintTitles" hidden="1">#REF!</definedName>
    <definedName name="zaed" localSheetId="8" hidden="1">{#N/A,#N/A,TRUE,"Cover";#N/A,#N/A,TRUE,"Conts";#N/A,#N/A,TRUE,"VOS";#N/A,#N/A,TRUE,"Warrington";#N/A,#N/A,TRUE,"Widnes"}</definedName>
    <definedName name="zaed" hidden="1">{#N/A,#N/A,TRUE,"Cover";#N/A,#N/A,TRUE,"Conts";#N/A,#N/A,TRUE,"VOS";#N/A,#N/A,TRUE,"Warrington";#N/A,#N/A,TRUE,"Widnes"}</definedName>
    <definedName name="ZBDZBDFB" localSheetId="8" hidden="1">{#N/A,#N/A,TRUE,"Cover";#N/A,#N/A,TRUE,"Conts";#N/A,#N/A,TRUE,"VOS";#N/A,#N/A,TRUE,"Warrington";#N/A,#N/A,TRUE,"Widnes"}</definedName>
    <definedName name="ZBDZBDFB" hidden="1">{#N/A,#N/A,TRUE,"Cover";#N/A,#N/A,TRUE,"Conts";#N/A,#N/A,TRUE,"VOS";#N/A,#N/A,TRUE,"Warrington";#N/A,#N/A,TRUE,"Widnes"}</definedName>
    <definedName name="zse" localSheetId="8"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8" hidden="1">{#N/A,#N/A,TRUE,"Cover";#N/A,#N/A,TRUE,"Conts";#N/A,#N/A,TRUE,"VOS";#N/A,#N/A,TRUE,"Warrington";#N/A,#N/A,TRUE,"Widnes"}</definedName>
    <definedName name="zxdvzdv" hidden="1">{#N/A,#N/A,TRUE,"Cover";#N/A,#N/A,TRUE,"Conts";#N/A,#N/A,TRUE,"VOS";#N/A,#N/A,TRUE,"Warrington";#N/A,#N/A,TRUE,"Widnes"}</definedName>
    <definedName name="ZZ">'[19]DET.ENGG.PROG'!$A$1:$Q$23</definedName>
    <definedName name="zzz" localSheetId="8" hidden="1">{#N/A,#N/A,TRUE,"Cover";#N/A,#N/A,TRUE,"Conts";#N/A,#N/A,TRUE,"VOS";#N/A,#N/A,TRUE,"Warrington";#N/A,#N/A,TRUE,"Widnes"}</definedName>
    <definedName name="zzz" hidden="1">{#N/A,#N/A,TRUE,"Cover";#N/A,#N/A,TRUE,"Conts";#N/A,#N/A,TRUE,"VOS";#N/A,#N/A,TRUE,"Warrington";#N/A,#N/A,TRUE,"Widnes"}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39" l="1"/>
  <c r="G82" i="38"/>
  <c r="Y14" i="12"/>
  <c r="M10" i="2"/>
  <c r="L10" i="2"/>
  <c r="G57" i="20"/>
  <c r="T21" i="1" l="1"/>
  <c r="O27" i="31"/>
  <c r="J36" i="6"/>
  <c r="J13" i="6"/>
  <c r="J5" i="6"/>
  <c r="L13" i="11" l="1"/>
  <c r="L14" i="11" s="1"/>
  <c r="L15" i="11" s="1"/>
  <c r="L16" i="11" s="1"/>
  <c r="L17" i="11" s="1"/>
  <c r="L18" i="11" s="1"/>
  <c r="L19" i="11" s="1"/>
  <c r="L20" i="11" s="1"/>
  <c r="L21" i="11" s="1"/>
  <c r="L22" i="11" s="1"/>
  <c r="O12" i="11"/>
  <c r="N12" i="11"/>
  <c r="J12" i="11"/>
  <c r="I12" i="11"/>
  <c r="R12" i="2"/>
  <c r="Q12" i="2"/>
  <c r="J12" i="2"/>
  <c r="I12" i="2"/>
  <c r="I5" i="12"/>
  <c r="L24" i="38"/>
  <c r="I24" i="38"/>
  <c r="F24" i="38"/>
  <c r="D24" i="38"/>
  <c r="I26" i="39" l="1"/>
  <c r="I27" i="39"/>
  <c r="I28" i="39"/>
  <c r="I29" i="39"/>
  <c r="I30" i="39"/>
  <c r="I31" i="39"/>
  <c r="I32" i="39"/>
  <c r="I33" i="39"/>
  <c r="I34" i="39"/>
  <c r="I35" i="39"/>
  <c r="I36" i="39"/>
  <c r="I12" i="39"/>
  <c r="I13" i="39"/>
  <c r="I14" i="39"/>
  <c r="I15" i="39"/>
  <c r="I16" i="39"/>
  <c r="I17" i="39"/>
  <c r="I18" i="39"/>
  <c r="I19" i="39"/>
  <c r="I20" i="39"/>
  <c r="I21" i="39"/>
  <c r="I22" i="39"/>
  <c r="I23" i="39"/>
  <c r="I24" i="39"/>
  <c r="I25" i="39"/>
  <c r="G50" i="20"/>
  <c r="G51" i="20"/>
  <c r="G52" i="20"/>
  <c r="G53" i="20"/>
  <c r="G54" i="20"/>
  <c r="G55" i="20"/>
  <c r="G56" i="20"/>
  <c r="G78" i="38"/>
  <c r="G79" i="38"/>
  <c r="G80" i="38"/>
  <c r="G81" i="38"/>
  <c r="I75" i="39" l="1"/>
  <c r="I76" i="39"/>
  <c r="I77" i="39"/>
  <c r="I78" i="39"/>
  <c r="I37" i="39"/>
  <c r="I38" i="39"/>
  <c r="I39" i="39"/>
  <c r="I40" i="39"/>
  <c r="I36" i="6"/>
  <c r="I13" i="6"/>
  <c r="I5" i="6"/>
  <c r="G47" i="20" l="1"/>
  <c r="G48" i="20"/>
  <c r="G49" i="20"/>
  <c r="G73" i="38" l="1"/>
  <c r="G74" i="38"/>
  <c r="G75" i="38"/>
  <c r="G76" i="38"/>
  <c r="G77" i="38"/>
  <c r="H2" i="25" l="1"/>
  <c r="I2" i="25" s="1"/>
  <c r="J17" i="38" l="1"/>
  <c r="I14" i="38"/>
  <c r="I66" i="39" l="1"/>
  <c r="I67" i="39"/>
  <c r="I68" i="39"/>
  <c r="I69" i="39"/>
  <c r="I70" i="39"/>
  <c r="I71" i="39"/>
  <c r="I72" i="39"/>
  <c r="I73" i="39"/>
  <c r="I74" i="39"/>
  <c r="I79" i="39"/>
  <c r="I44" i="39"/>
  <c r="I45" i="39"/>
  <c r="I46" i="39"/>
  <c r="I47" i="39"/>
  <c r="I48" i="39"/>
  <c r="I49" i="39"/>
  <c r="I50" i="39"/>
  <c r="I51" i="39"/>
  <c r="I52" i="39"/>
  <c r="I53" i="39"/>
  <c r="I54" i="39"/>
  <c r="I55" i="39"/>
  <c r="I56" i="39"/>
  <c r="I57" i="39"/>
  <c r="I58" i="39"/>
  <c r="I59" i="39"/>
  <c r="I60" i="39"/>
  <c r="I61" i="39"/>
  <c r="I62" i="39"/>
  <c r="I63" i="39"/>
  <c r="I43" i="39"/>
  <c r="I8" i="39"/>
  <c r="I9" i="39"/>
  <c r="I10" i="39"/>
  <c r="I11" i="39"/>
  <c r="I41" i="39"/>
  <c r="I32" i="38" l="1"/>
  <c r="I31" i="38"/>
  <c r="N11" i="11" l="1"/>
  <c r="O11" i="11" s="1"/>
  <c r="I11" i="11"/>
  <c r="J11" i="11" s="1"/>
  <c r="Q11" i="2"/>
  <c r="R11" i="2" s="1"/>
  <c r="I11" i="2"/>
  <c r="J11" i="2" s="1"/>
  <c r="AE6" i="28" l="1"/>
  <c r="H36" i="6" l="1"/>
  <c r="H13" i="6"/>
  <c r="H5" i="6"/>
  <c r="M47" i="2" l="1"/>
  <c r="F3" i="39" l="1"/>
  <c r="U2" i="28"/>
  <c r="G46" i="20"/>
  <c r="G45" i="20"/>
  <c r="G44" i="20"/>
  <c r="G43" i="20"/>
  <c r="G42" i="20"/>
  <c r="G41" i="20"/>
  <c r="G40" i="20"/>
  <c r="G39" i="20"/>
  <c r="G38" i="20"/>
  <c r="G37" i="20"/>
  <c r="G36" i="20"/>
  <c r="G35" i="20"/>
  <c r="G34" i="20"/>
  <c r="G33" i="20"/>
  <c r="G32" i="20"/>
  <c r="G31" i="20"/>
  <c r="G30" i="20"/>
  <c r="G29" i="20"/>
  <c r="G28" i="20"/>
  <c r="G27" i="20"/>
  <c r="G72" i="38"/>
  <c r="G71" i="38"/>
  <c r="G70" i="38"/>
  <c r="G69" i="38"/>
  <c r="G68" i="38"/>
  <c r="G67" i="38"/>
  <c r="G66" i="38"/>
  <c r="G65" i="38"/>
  <c r="G64" i="38"/>
  <c r="G63" i="38"/>
  <c r="G62" i="38"/>
  <c r="G61" i="38"/>
  <c r="G60" i="38"/>
  <c r="G59" i="38"/>
  <c r="G58" i="38"/>
  <c r="G57" i="38"/>
  <c r="G56" i="38"/>
  <c r="G55" i="38"/>
  <c r="G54" i="38"/>
  <c r="G53" i="38"/>
  <c r="G52" i="38"/>
  <c r="O1" i="21"/>
  <c r="P4" i="28" s="1"/>
  <c r="AD1" i="1" l="1"/>
  <c r="O6" i="29"/>
  <c r="U8" i="29"/>
  <c r="M9" i="2" l="1"/>
  <c r="L9" i="2"/>
  <c r="V13" i="12"/>
  <c r="T13" i="12"/>
  <c r="I7" i="39" l="1"/>
  <c r="I65" i="39"/>
  <c r="F5" i="27" l="1"/>
  <c r="O5" i="11" l="1"/>
  <c r="N10" i="11"/>
  <c r="O10" i="11" s="1"/>
  <c r="I10" i="11"/>
  <c r="J10" i="11" s="1"/>
  <c r="Q9" i="2"/>
  <c r="Q10" i="2"/>
  <c r="R10" i="2" s="1"/>
  <c r="I10" i="2"/>
  <c r="J10" i="2" s="1"/>
  <c r="S13" i="12"/>
  <c r="M8" i="2" l="1"/>
  <c r="L8" i="2"/>
  <c r="Y12" i="12"/>
  <c r="Y11" i="12"/>
  <c r="G36" i="6" l="1"/>
  <c r="G13" i="6"/>
  <c r="G5" i="6"/>
  <c r="E2" i="28" l="1"/>
  <c r="I42" i="39" l="1"/>
  <c r="I64" i="39"/>
  <c r="I80" i="39" l="1"/>
  <c r="I1" i="39" s="1"/>
  <c r="N9" i="11"/>
  <c r="O9" i="11" l="1"/>
  <c r="I9" i="11"/>
  <c r="J9" i="11" s="1"/>
  <c r="O8" i="11"/>
  <c r="R9" i="2" l="1"/>
  <c r="Q8" i="2"/>
  <c r="I9" i="2"/>
  <c r="J9" i="2" s="1"/>
  <c r="V12" i="12" l="1"/>
  <c r="T12" i="12"/>
  <c r="T11" i="12"/>
  <c r="F36" i="6" l="1"/>
  <c r="F13" i="6"/>
  <c r="F5" i="6"/>
  <c r="S12" i="12" l="1"/>
  <c r="I27" i="31" l="1"/>
  <c r="V11" i="12" l="1"/>
  <c r="V10" i="12"/>
  <c r="V9" i="12"/>
  <c r="T10" i="12"/>
  <c r="T9" i="12"/>
  <c r="Q11" i="12"/>
  <c r="Q10" i="12"/>
  <c r="S10" i="12" s="1"/>
  <c r="Q9" i="12"/>
  <c r="S11" i="12"/>
  <c r="S9" i="12"/>
  <c r="J19" i="42"/>
  <c r="J18" i="42"/>
  <c r="M5" i="2"/>
  <c r="M6" i="2"/>
  <c r="M7" i="2"/>
  <c r="L7" i="2"/>
  <c r="W9" i="12" l="1"/>
  <c r="R3" i="1" l="1"/>
  <c r="L6" i="2"/>
  <c r="A23" i="11" l="1"/>
  <c r="A24" i="11"/>
  <c r="A22" i="2"/>
  <c r="A23" i="2" s="1"/>
  <c r="A24" i="2" s="1"/>
  <c r="O13" i="2" l="1"/>
  <c r="O14" i="2" s="1"/>
  <c r="O15" i="2" s="1"/>
  <c r="O16" i="2" s="1"/>
  <c r="O17" i="2" s="1"/>
  <c r="O18" i="2" s="1"/>
  <c r="O19" i="2" s="1"/>
  <c r="O20" i="2" s="1"/>
  <c r="I7" i="11"/>
  <c r="I8" i="11" s="1"/>
  <c r="J8" i="11" s="1"/>
  <c r="J7" i="11"/>
  <c r="I8" i="2" l="1"/>
  <c r="J8" i="2" s="1"/>
  <c r="E36" i="6" l="1"/>
  <c r="E13" i="6"/>
  <c r="E5" i="6"/>
  <c r="BB4" i="29" l="1"/>
  <c r="L5" i="2" l="1"/>
  <c r="G44" i="38"/>
  <c r="E8" i="29" l="1"/>
  <c r="E6" i="29"/>
  <c r="E38" i="6" l="1"/>
  <c r="F38" i="6"/>
  <c r="G38" i="6"/>
  <c r="J7" i="2" l="1"/>
  <c r="I7" i="2"/>
  <c r="D36" i="6" l="1"/>
  <c r="D13" i="6"/>
  <c r="D5" i="6"/>
  <c r="I17" i="38" l="1"/>
  <c r="L2" i="25" l="1"/>
  <c r="G41" i="38" l="1"/>
  <c r="M12" i="2" l="1"/>
  <c r="I6" i="11" l="1"/>
  <c r="J6" i="11" l="1"/>
  <c r="Q6" i="2"/>
  <c r="Q5" i="2"/>
  <c r="I6" i="2"/>
  <c r="I5" i="2"/>
  <c r="I42" i="38"/>
  <c r="I43" i="38"/>
  <c r="I44" i="38"/>
  <c r="I41" i="38"/>
  <c r="L17" i="38"/>
  <c r="L14" i="38"/>
  <c r="J14" i="38"/>
  <c r="J6" i="2" l="1"/>
  <c r="J33" i="38"/>
  <c r="J30" i="38"/>
  <c r="L31" i="38"/>
  <c r="J31" i="38" s="1"/>
  <c r="L32" i="38"/>
  <c r="J32" i="38" s="1"/>
  <c r="L33" i="38"/>
  <c r="L34" i="38"/>
  <c r="J34" i="38" s="1"/>
  <c r="L30" i="38"/>
  <c r="C36" i="6" l="1"/>
  <c r="C13" i="6" l="1"/>
  <c r="C5" i="6"/>
  <c r="J5" i="2" l="1"/>
  <c r="R5" i="2"/>
  <c r="R6" i="2" l="1"/>
  <c r="X6" i="29"/>
  <c r="AG46" i="29"/>
  <c r="AF46" i="29"/>
  <c r="AG45" i="29"/>
  <c r="AF45" i="29"/>
  <c r="AG44" i="29"/>
  <c r="AF44" i="29"/>
  <c r="AG43" i="29"/>
  <c r="AF43" i="29"/>
  <c r="AG42" i="29"/>
  <c r="AF42" i="29"/>
  <c r="AG41" i="29"/>
  <c r="AF41" i="29"/>
  <c r="AG40" i="29"/>
  <c r="AF40" i="29"/>
  <c r="AG39" i="29"/>
  <c r="AF39" i="29"/>
  <c r="AG38" i="29"/>
  <c r="AF38" i="29"/>
  <c r="AG37" i="29"/>
  <c r="AF37" i="29"/>
  <c r="AG36" i="29"/>
  <c r="AF36" i="29"/>
  <c r="AG35" i="29"/>
  <c r="AF35" i="29"/>
  <c r="AG34" i="29"/>
  <c r="AF34" i="29"/>
  <c r="AG33" i="29"/>
  <c r="AF33" i="29"/>
  <c r="AG32" i="29"/>
  <c r="AF32" i="29"/>
  <c r="AG31" i="29"/>
  <c r="AF31" i="29"/>
  <c r="AG30" i="29"/>
  <c r="AF30" i="29"/>
  <c r="AG29" i="29"/>
  <c r="AF29" i="29"/>
  <c r="AG28" i="29"/>
  <c r="AF28" i="29"/>
  <c r="AG27" i="29"/>
  <c r="AF27" i="29"/>
  <c r="AG26" i="29"/>
  <c r="AF26" i="29"/>
  <c r="AG25" i="29"/>
  <c r="AF25" i="29"/>
  <c r="AV24" i="29"/>
  <c r="AN24" i="29"/>
  <c r="AG24" i="29"/>
  <c r="AF24" i="29"/>
  <c r="AV23" i="29"/>
  <c r="AN23" i="29"/>
  <c r="AG23" i="29"/>
  <c r="AF23" i="29"/>
  <c r="AV22" i="29"/>
  <c r="AN22" i="29"/>
  <c r="AN31" i="29" s="1"/>
  <c r="AG22" i="29"/>
  <c r="AF22" i="29"/>
  <c r="AV21" i="29"/>
  <c r="AN21" i="29"/>
  <c r="AG21" i="29"/>
  <c r="AF21" i="29"/>
  <c r="AV20" i="29"/>
  <c r="AW20" i="29" s="1"/>
  <c r="AN20" i="29"/>
  <c r="AG20" i="29"/>
  <c r="AF20" i="29"/>
  <c r="AG19" i="29"/>
  <c r="AF19" i="29"/>
  <c r="AG18" i="29"/>
  <c r="AF18" i="29"/>
  <c r="AO16" i="29"/>
  <c r="AN11" i="29"/>
  <c r="AN10" i="29"/>
  <c r="AY21" i="29" l="1"/>
  <c r="AF17" i="29"/>
  <c r="AY22" i="29"/>
  <c r="AY23" i="29"/>
  <c r="AY20" i="29"/>
  <c r="AW22" i="29"/>
  <c r="AW27" i="29"/>
  <c r="AR33" i="29" s="1"/>
  <c r="AW24" i="29"/>
  <c r="AW21" i="29"/>
  <c r="AV25" i="29"/>
  <c r="AX20" i="29" s="1"/>
  <c r="AW23" i="29"/>
  <c r="Q49" i="29" l="1"/>
  <c r="AC10" i="29" s="1"/>
  <c r="AX23" i="29"/>
  <c r="AW25" i="29"/>
  <c r="AR31" i="29" s="1"/>
  <c r="AW31" i="29" s="1"/>
  <c r="AY25" i="29"/>
  <c r="AX21" i="29"/>
  <c r="AX22" i="29"/>
  <c r="AX24" i="29"/>
  <c r="AX25" i="29" l="1"/>
  <c r="E5" i="27"/>
  <c r="G35" i="40" l="1"/>
  <c r="G3" i="40" s="1"/>
  <c r="F35" i="40"/>
  <c r="F3" i="40" s="1"/>
  <c r="E35" i="40"/>
  <c r="E3" i="40" s="1"/>
  <c r="D35" i="40"/>
  <c r="D3" i="40" s="1"/>
  <c r="C35" i="40"/>
  <c r="C4" i="40" s="1"/>
  <c r="B35" i="40"/>
  <c r="B3" i="40" s="1"/>
  <c r="G44" i="40"/>
  <c r="G12" i="40" s="1"/>
  <c r="F44" i="40"/>
  <c r="F12" i="40" s="1"/>
  <c r="E44" i="40"/>
  <c r="E12" i="40" s="1"/>
  <c r="D44" i="40"/>
  <c r="D12" i="40" s="1"/>
  <c r="C44" i="40"/>
  <c r="C12" i="40" s="1"/>
  <c r="B44" i="40"/>
  <c r="B12" i="40" s="1"/>
  <c r="G43" i="40"/>
  <c r="G11" i="40" s="1"/>
  <c r="F43" i="40"/>
  <c r="F11" i="40" s="1"/>
  <c r="E43" i="40"/>
  <c r="E11" i="40" s="1"/>
  <c r="D43" i="40"/>
  <c r="D11" i="40" s="1"/>
  <c r="C43" i="40"/>
  <c r="C11" i="40" s="1"/>
  <c r="B43" i="40"/>
  <c r="B11" i="40" s="1"/>
  <c r="G42" i="40"/>
  <c r="G10" i="40" s="1"/>
  <c r="F42" i="40"/>
  <c r="F10" i="40" s="1"/>
  <c r="E42" i="40"/>
  <c r="E10" i="40" s="1"/>
  <c r="D42" i="40"/>
  <c r="D10" i="40" s="1"/>
  <c r="C42" i="40"/>
  <c r="C10" i="40" s="1"/>
  <c r="B42" i="40"/>
  <c r="B10" i="40" s="1"/>
  <c r="G41" i="40"/>
  <c r="G9" i="40" s="1"/>
  <c r="F41" i="40"/>
  <c r="F9" i="40" s="1"/>
  <c r="E41" i="40"/>
  <c r="E9" i="40" s="1"/>
  <c r="D41" i="40"/>
  <c r="D9" i="40" s="1"/>
  <c r="C41" i="40"/>
  <c r="C9" i="40" s="1"/>
  <c r="B41" i="40"/>
  <c r="B9" i="40" s="1"/>
  <c r="G40" i="40"/>
  <c r="G8" i="40" s="1"/>
  <c r="F40" i="40"/>
  <c r="F8" i="40" s="1"/>
  <c r="E40" i="40"/>
  <c r="E8" i="40" s="1"/>
  <c r="D40" i="40"/>
  <c r="D8" i="40" s="1"/>
  <c r="C40" i="40"/>
  <c r="C8" i="40" s="1"/>
  <c r="B40" i="40"/>
  <c r="B8" i="40" s="1"/>
  <c r="G39" i="40"/>
  <c r="G7" i="40" s="1"/>
  <c r="F39" i="40"/>
  <c r="F7" i="40" s="1"/>
  <c r="E39" i="40"/>
  <c r="E7" i="40" s="1"/>
  <c r="D39" i="40"/>
  <c r="D7" i="40" s="1"/>
  <c r="C39" i="40"/>
  <c r="C7" i="40" s="1"/>
  <c r="B39" i="40"/>
  <c r="B7" i="40" s="1"/>
  <c r="G38" i="40"/>
  <c r="G6" i="40" s="1"/>
  <c r="F38" i="40"/>
  <c r="F6" i="40" s="1"/>
  <c r="E38" i="40"/>
  <c r="E6" i="40" s="1"/>
  <c r="D38" i="40"/>
  <c r="D6" i="40" s="1"/>
  <c r="C38" i="40"/>
  <c r="C6" i="40" s="1"/>
  <c r="B38" i="40"/>
  <c r="B6" i="40" s="1"/>
  <c r="G37" i="40"/>
  <c r="G5" i="40" s="1"/>
  <c r="F37" i="40"/>
  <c r="F5" i="40" s="1"/>
  <c r="E37" i="40"/>
  <c r="E5" i="40" s="1"/>
  <c r="D37" i="40"/>
  <c r="D5" i="40" s="1"/>
  <c r="C37" i="40"/>
  <c r="C5" i="40" s="1"/>
  <c r="B37" i="40"/>
  <c r="B5" i="40" s="1"/>
  <c r="G36" i="40"/>
  <c r="G4" i="40" s="1"/>
  <c r="F36" i="40"/>
  <c r="F4" i="40" s="1"/>
  <c r="E36" i="40"/>
  <c r="E4" i="40" s="1"/>
  <c r="D36" i="40"/>
  <c r="D4" i="40" s="1"/>
  <c r="C36" i="40"/>
  <c r="B36" i="40"/>
  <c r="B4" i="40" s="1"/>
  <c r="Z3" i="1"/>
  <c r="J22" i="20"/>
  <c r="L3" i="19"/>
  <c r="W18" i="41"/>
  <c r="T18" i="41"/>
  <c r="W17" i="41"/>
  <c r="T17" i="41"/>
  <c r="W16" i="41"/>
  <c r="T16" i="41"/>
  <c r="W15" i="41"/>
  <c r="T15" i="41"/>
  <c r="W14" i="41"/>
  <c r="T14" i="41"/>
  <c r="W13" i="41"/>
  <c r="T13" i="41"/>
  <c r="W12" i="41"/>
  <c r="T12" i="41"/>
  <c r="W11" i="41"/>
  <c r="T11" i="41"/>
  <c r="W10" i="41"/>
  <c r="T10" i="41"/>
  <c r="W9" i="41"/>
  <c r="T9" i="41"/>
  <c r="W8" i="41"/>
  <c r="T8" i="41"/>
  <c r="W7" i="41"/>
  <c r="T7" i="41"/>
  <c r="W6" i="41"/>
  <c r="T6" i="41"/>
  <c r="W5" i="41"/>
  <c r="T5" i="41"/>
  <c r="W4" i="41"/>
  <c r="T4" i="41"/>
  <c r="W3" i="41"/>
  <c r="T3" i="41"/>
  <c r="W2" i="41"/>
  <c r="T2" i="41"/>
  <c r="G3" i="25" l="1"/>
  <c r="G2" i="25"/>
  <c r="G20" i="25"/>
  <c r="I22" i="38"/>
  <c r="M22" i="38" l="1"/>
  <c r="D43" i="21"/>
  <c r="N5" i="11"/>
  <c r="C6" i="11"/>
  <c r="C7" i="11"/>
  <c r="C8" i="11"/>
  <c r="C9" i="11"/>
  <c r="C10" i="11"/>
  <c r="C11" i="11"/>
  <c r="C12" i="11"/>
  <c r="C13" i="11"/>
  <c r="C14" i="11"/>
  <c r="C15" i="11"/>
  <c r="C16" i="11"/>
  <c r="C17" i="11"/>
  <c r="C18" i="11" s="1"/>
  <c r="C19" i="11" s="1"/>
  <c r="C20" i="11" s="1"/>
  <c r="C21" i="11" s="1"/>
  <c r="C22" i="11" s="1"/>
  <c r="C5" i="11"/>
  <c r="C4" i="11"/>
  <c r="E14" i="19"/>
  <c r="D6" i="19"/>
  <c r="D7" i="19"/>
  <c r="D8" i="19"/>
  <c r="D9" i="19"/>
  <c r="D10" i="19"/>
  <c r="D11" i="19"/>
  <c r="D12" i="19"/>
  <c r="D13" i="19"/>
  <c r="D3" i="19"/>
  <c r="E3" i="19"/>
  <c r="C3" i="19"/>
  <c r="J23" i="20" l="1"/>
  <c r="P12" i="2" l="1"/>
  <c r="C21" i="42"/>
  <c r="D13" i="42" s="1"/>
  <c r="J20" i="42"/>
  <c r="I20" i="42"/>
  <c r="I19" i="42"/>
  <c r="I18" i="42"/>
  <c r="J17" i="42"/>
  <c r="I17" i="42"/>
  <c r="J16" i="42"/>
  <c r="I16" i="42"/>
  <c r="J15" i="42"/>
  <c r="I15" i="42"/>
  <c r="J14" i="42"/>
  <c r="I14" i="42"/>
  <c r="J7" i="42"/>
  <c r="I7" i="42"/>
  <c r="J6" i="42"/>
  <c r="I6" i="42"/>
  <c r="J5" i="42"/>
  <c r="I5" i="42"/>
  <c r="J4" i="42"/>
  <c r="I4" i="42"/>
  <c r="P13" i="2" l="1"/>
  <c r="D10" i="42"/>
  <c r="D11" i="42"/>
  <c r="D12" i="42"/>
  <c r="P14" i="2" l="1"/>
  <c r="D21" i="42"/>
  <c r="P15" i="2" l="1"/>
  <c r="D7" i="6"/>
  <c r="E15" i="6"/>
  <c r="F15" i="6"/>
  <c r="D15" i="6"/>
  <c r="P16" i="2" l="1"/>
  <c r="C14" i="19"/>
  <c r="D14" i="19" s="1"/>
  <c r="P17" i="2" l="1"/>
  <c r="J47" i="38"/>
  <c r="K3" i="40"/>
  <c r="I3" i="40"/>
  <c r="B1" i="2"/>
  <c r="P18" i="2" l="1"/>
  <c r="K5" i="40"/>
  <c r="O26" i="31"/>
  <c r="O25" i="31" s="1"/>
  <c r="N26" i="31"/>
  <c r="N25" i="31" s="1"/>
  <c r="M26" i="31"/>
  <c r="M25" i="31" s="1"/>
  <c r="L26" i="31"/>
  <c r="L25" i="31" s="1"/>
  <c r="H26" i="31"/>
  <c r="H25" i="31" s="1"/>
  <c r="G26" i="31"/>
  <c r="G25" i="31" s="1"/>
  <c r="F26" i="31"/>
  <c r="F25" i="31" s="1"/>
  <c r="E26" i="31"/>
  <c r="E25" i="31" s="1"/>
  <c r="D26" i="31"/>
  <c r="D25" i="31" s="1"/>
  <c r="J25" i="31"/>
  <c r="P19" i="2" l="1"/>
  <c r="P20" i="2" l="1"/>
  <c r="D30" i="21"/>
  <c r="C23" i="21"/>
  <c r="N8" i="11" l="1"/>
  <c r="J5" i="27" l="1"/>
  <c r="Q7" i="2"/>
  <c r="K13" i="40" l="1"/>
  <c r="K12" i="40"/>
  <c r="K11" i="40"/>
  <c r="K10" i="40"/>
  <c r="K9" i="40"/>
  <c r="K8" i="40"/>
  <c r="K7" i="40"/>
  <c r="K6" i="40"/>
  <c r="K4" i="40"/>
  <c r="F4" i="11" l="1"/>
  <c r="C4" i="2"/>
  <c r="C5" i="2" l="1"/>
  <c r="F5" i="11"/>
  <c r="D4" i="2"/>
  <c r="B1" i="11"/>
  <c r="N7" i="11"/>
  <c r="J4" i="11" l="1"/>
  <c r="D5" i="2"/>
  <c r="C6" i="2"/>
  <c r="D5" i="11"/>
  <c r="D17" i="11"/>
  <c r="D6" i="11"/>
  <c r="D15" i="11"/>
  <c r="D16" i="11"/>
  <c r="D19" i="11"/>
  <c r="D4" i="11"/>
  <c r="D7" i="11"/>
  <c r="D8" i="11"/>
  <c r="D20" i="11"/>
  <c r="D9" i="11"/>
  <c r="D18" i="11"/>
  <c r="D21" i="11"/>
  <c r="D10" i="11"/>
  <c r="D11" i="11"/>
  <c r="D12" i="11"/>
  <c r="D13" i="11"/>
  <c r="D14" i="11"/>
  <c r="D22" i="11"/>
  <c r="C7" i="2" l="1"/>
  <c r="D6" i="2"/>
  <c r="J13" i="40"/>
  <c r="C8" i="2" l="1"/>
  <c r="D7" i="2"/>
  <c r="C9" i="2" l="1"/>
  <c r="D8" i="2"/>
  <c r="C10" i="2" l="1"/>
  <c r="D9" i="2"/>
  <c r="C11" i="2" l="1"/>
  <c r="D10" i="2"/>
  <c r="C12" i="2" l="1"/>
  <c r="D11" i="2"/>
  <c r="C13" i="2" l="1"/>
  <c r="D12" i="2"/>
  <c r="E24" i="38"/>
  <c r="K24" i="38"/>
  <c r="H24" i="38"/>
  <c r="G24" i="38"/>
  <c r="I23" i="38"/>
  <c r="J23" i="38" s="1"/>
  <c r="L23" i="38" s="1"/>
  <c r="L22" i="38"/>
  <c r="I20" i="38"/>
  <c r="J20" i="38" s="1"/>
  <c r="L20" i="38" s="1"/>
  <c r="I19" i="38"/>
  <c r="J19" i="38" s="1"/>
  <c r="I18" i="38"/>
  <c r="J18" i="38" s="1"/>
  <c r="L18" i="38" s="1"/>
  <c r="I16" i="38"/>
  <c r="J16" i="38" s="1"/>
  <c r="L16" i="38" s="1"/>
  <c r="J15" i="38"/>
  <c r="L15" i="38" s="1"/>
  <c r="J13" i="38"/>
  <c r="L13" i="38" s="1"/>
  <c r="H9" i="12"/>
  <c r="G9" i="12"/>
  <c r="J9" i="12" s="1"/>
  <c r="Y9" i="12" s="1"/>
  <c r="C14" i="2" l="1"/>
  <c r="D13" i="2"/>
  <c r="I25" i="38"/>
  <c r="J21" i="38"/>
  <c r="L21" i="38" s="1"/>
  <c r="L19" i="38"/>
  <c r="M18" i="38"/>
  <c r="O3" i="40"/>
  <c r="F8" i="38"/>
  <c r="F7" i="38"/>
  <c r="F6" i="38"/>
  <c r="F5" i="38"/>
  <c r="C15" i="2" l="1"/>
  <c r="D14" i="2"/>
  <c r="J24" i="38"/>
  <c r="O5" i="40"/>
  <c r="C16" i="2" l="1"/>
  <c r="D15" i="2"/>
  <c r="C17" i="2" l="1"/>
  <c r="D16" i="2"/>
  <c r="V14" i="38"/>
  <c r="Y13" i="38"/>
  <c r="X13" i="38"/>
  <c r="U14" i="38"/>
  <c r="C18" i="2" l="1"/>
  <c r="D17" i="2"/>
  <c r="N64" i="1"/>
  <c r="N63" i="1"/>
  <c r="N62" i="1"/>
  <c r="N61" i="1"/>
  <c r="N60" i="1"/>
  <c r="T63" i="1"/>
  <c r="C19" i="2" l="1"/>
  <c r="D18" i="2"/>
  <c r="C20" i="2" l="1"/>
  <c r="D19" i="2"/>
  <c r="U15" i="38"/>
  <c r="D20" i="2" l="1"/>
  <c r="M13" i="38" l="1"/>
  <c r="M17" i="38"/>
  <c r="N17" i="38"/>
  <c r="N6" i="11" l="1"/>
  <c r="AC1" i="1" l="1"/>
  <c r="Y15" i="38"/>
  <c r="G22" i="25" l="1"/>
  <c r="H22" i="25"/>
  <c r="I22" i="25" s="1"/>
  <c r="L22" i="25"/>
  <c r="AB3" i="43" l="1"/>
  <c r="G13" i="19" l="1"/>
  <c r="G14" i="19"/>
  <c r="D5" i="19"/>
  <c r="H38" i="6"/>
  <c r="I38" i="6"/>
  <c r="J38" i="6"/>
  <c r="K38" i="6"/>
  <c r="L38" i="6"/>
  <c r="M38" i="6"/>
  <c r="N38" i="6"/>
  <c r="O38" i="6"/>
  <c r="P38" i="6"/>
  <c r="Q38" i="6"/>
  <c r="R38" i="6"/>
  <c r="S38" i="6"/>
  <c r="T38" i="6"/>
  <c r="G15" i="6"/>
  <c r="H15" i="6"/>
  <c r="I15" i="6"/>
  <c r="J15" i="6"/>
  <c r="K15" i="6"/>
  <c r="L15" i="6"/>
  <c r="M15" i="6"/>
  <c r="N15" i="6"/>
  <c r="O15" i="6"/>
  <c r="P15" i="6"/>
  <c r="Q15" i="6"/>
  <c r="R15" i="6"/>
  <c r="S15" i="6"/>
  <c r="T15" i="6"/>
  <c r="B2" i="6"/>
  <c r="B33" i="6" s="1"/>
  <c r="J12" i="24"/>
  <c r="A4" i="11"/>
  <c r="B10" i="6" l="1"/>
  <c r="E5" i="19"/>
  <c r="K47" i="2" l="1"/>
  <c r="Q4" i="2"/>
  <c r="F4" i="2" l="1"/>
  <c r="F5" i="2" s="1"/>
  <c r="F6" i="2" l="1"/>
  <c r="K6" i="39"/>
  <c r="J10" i="40" l="1"/>
  <c r="T11" i="36"/>
  <c r="T12" i="36"/>
  <c r="T13" i="36"/>
  <c r="T14" i="36"/>
  <c r="K55" i="39" l="1"/>
  <c r="W22" i="12"/>
  <c r="J19" i="12" l="1"/>
  <c r="J11" i="24" l="1"/>
  <c r="F35" i="38" l="1"/>
  <c r="G35" i="38"/>
  <c r="H35" i="38"/>
  <c r="Y3" i="12" l="1"/>
  <c r="AB24" i="6" l="1"/>
  <c r="P50" i="6"/>
  <c r="W17" i="12" l="1"/>
  <c r="L8" i="25" l="1"/>
  <c r="G8" i="25"/>
  <c r="H8" i="25"/>
  <c r="I8" i="25" s="1"/>
  <c r="R16" i="38" l="1"/>
  <c r="Y16" i="38"/>
  <c r="V16" i="38"/>
  <c r="U16" i="38"/>
  <c r="T16" i="38"/>
  <c r="S16" i="38"/>
  <c r="V15" i="38"/>
  <c r="T15" i="38"/>
  <c r="S15" i="38"/>
  <c r="R15" i="38"/>
  <c r="S13" i="38"/>
  <c r="T13" i="38"/>
  <c r="U13" i="38"/>
  <c r="V13" i="38"/>
  <c r="R13" i="38"/>
  <c r="G29" i="25" l="1"/>
  <c r="W16" i="12" l="1"/>
  <c r="AH3" i="12" l="1"/>
  <c r="J9" i="27" l="1"/>
  <c r="L11" i="25" l="1"/>
  <c r="W13" i="38" l="1"/>
  <c r="X16" i="38"/>
  <c r="X15" i="38"/>
  <c r="W15" i="38"/>
  <c r="W16" i="38"/>
  <c r="W14" i="38" l="1"/>
  <c r="X14" i="38"/>
  <c r="N14" i="38"/>
  <c r="M14" i="38"/>
  <c r="M16" i="38"/>
  <c r="G5" i="25" l="1"/>
  <c r="AF85" i="1" s="1"/>
  <c r="H5" i="25"/>
  <c r="L5" i="25"/>
  <c r="G6" i="25"/>
  <c r="AF86" i="1" s="1"/>
  <c r="H6" i="25"/>
  <c r="I6" i="25" s="1"/>
  <c r="L6" i="25"/>
  <c r="G7" i="25"/>
  <c r="H7" i="25"/>
  <c r="I7" i="25" s="1"/>
  <c r="L7" i="25"/>
  <c r="AB85" i="1"/>
  <c r="AC85" i="1"/>
  <c r="AD85" i="1"/>
  <c r="AE85" i="1"/>
  <c r="AB86" i="1"/>
  <c r="AC86" i="1"/>
  <c r="AD86" i="1"/>
  <c r="AE86" i="1"/>
  <c r="W85" i="1"/>
  <c r="W86" i="1"/>
  <c r="V85" i="1"/>
  <c r="V86" i="1"/>
  <c r="AG86" i="1" l="1"/>
  <c r="AG85" i="1"/>
  <c r="I5" i="25"/>
  <c r="R6" i="1" l="1"/>
  <c r="U6" i="1" s="1"/>
  <c r="AA12" i="12" l="1"/>
  <c r="R13" i="40" l="1"/>
  <c r="Q13" i="40"/>
  <c r="P13" i="40"/>
  <c r="O13" i="40"/>
  <c r="M13" i="40"/>
  <c r="L13" i="40"/>
  <c r="I13" i="40"/>
  <c r="R12" i="40"/>
  <c r="O24" i="31" s="1"/>
  <c r="Q12" i="40"/>
  <c r="N24" i="31" s="1"/>
  <c r="P12" i="40"/>
  <c r="M24" i="31" s="1"/>
  <c r="O12" i="40"/>
  <c r="L24" i="31" s="1"/>
  <c r="M12" i="40"/>
  <c r="H24" i="31" s="1"/>
  <c r="L12" i="40"/>
  <c r="G24" i="31" s="1"/>
  <c r="F24" i="31"/>
  <c r="J12" i="40"/>
  <c r="E24" i="31" s="1"/>
  <c r="I12" i="40"/>
  <c r="D24" i="31" s="1"/>
  <c r="R11" i="40"/>
  <c r="O22" i="31" s="1"/>
  <c r="Q11" i="40"/>
  <c r="N22" i="31" s="1"/>
  <c r="P11" i="40"/>
  <c r="M22" i="31" s="1"/>
  <c r="O11" i="40"/>
  <c r="L22" i="31" s="1"/>
  <c r="M11" i="40"/>
  <c r="H22" i="31" s="1"/>
  <c r="L11" i="40"/>
  <c r="G22" i="31" s="1"/>
  <c r="F22" i="31"/>
  <c r="J11" i="40"/>
  <c r="E22" i="31" s="1"/>
  <c r="I11" i="40"/>
  <c r="D22" i="31" s="1"/>
  <c r="R10" i="40"/>
  <c r="O20" i="31" s="1"/>
  <c r="Q10" i="40"/>
  <c r="N20" i="31" s="1"/>
  <c r="P10" i="40"/>
  <c r="M20" i="31" s="1"/>
  <c r="O10" i="40"/>
  <c r="L20" i="31" s="1"/>
  <c r="M10" i="40"/>
  <c r="H20" i="31" s="1"/>
  <c r="L10" i="40"/>
  <c r="G20" i="31" s="1"/>
  <c r="F20" i="31"/>
  <c r="E20" i="31"/>
  <c r="I10" i="40"/>
  <c r="D20" i="31" s="1"/>
  <c r="R9" i="40"/>
  <c r="O18" i="31" s="1"/>
  <c r="Q9" i="40"/>
  <c r="N18" i="31" s="1"/>
  <c r="P9" i="40"/>
  <c r="M18" i="31" s="1"/>
  <c r="O9" i="40"/>
  <c r="L18" i="31" s="1"/>
  <c r="M9" i="40"/>
  <c r="H18" i="31" s="1"/>
  <c r="L9" i="40"/>
  <c r="G18" i="31" s="1"/>
  <c r="F18" i="31"/>
  <c r="J9" i="40"/>
  <c r="E18" i="31" s="1"/>
  <c r="I9" i="40"/>
  <c r="D18" i="31" s="1"/>
  <c r="R8" i="40"/>
  <c r="O16" i="31" s="1"/>
  <c r="Q8" i="40"/>
  <c r="N16" i="31" s="1"/>
  <c r="P8" i="40"/>
  <c r="M16" i="31" s="1"/>
  <c r="O8" i="40"/>
  <c r="L16" i="31" s="1"/>
  <c r="M8" i="40"/>
  <c r="H16" i="31" s="1"/>
  <c r="L8" i="40"/>
  <c r="G16" i="31" s="1"/>
  <c r="F16" i="31"/>
  <c r="J8" i="40"/>
  <c r="E16" i="31" s="1"/>
  <c r="I8" i="40"/>
  <c r="D16" i="31" s="1"/>
  <c r="R7" i="40"/>
  <c r="O14" i="31" s="1"/>
  <c r="Q7" i="40"/>
  <c r="N14" i="31" s="1"/>
  <c r="P7" i="40"/>
  <c r="M14" i="31" s="1"/>
  <c r="O7" i="40"/>
  <c r="L14" i="31" s="1"/>
  <c r="M7" i="40"/>
  <c r="H14" i="31" s="1"/>
  <c r="L7" i="40"/>
  <c r="G14" i="31" s="1"/>
  <c r="F14" i="31"/>
  <c r="J7" i="40"/>
  <c r="E14" i="31" s="1"/>
  <c r="I7" i="40"/>
  <c r="D14" i="31" s="1"/>
  <c r="R6" i="40"/>
  <c r="O12" i="31" s="1"/>
  <c r="Q6" i="40"/>
  <c r="N12" i="31" s="1"/>
  <c r="P6" i="40"/>
  <c r="M12" i="31" s="1"/>
  <c r="O6" i="40"/>
  <c r="L12" i="31" s="1"/>
  <c r="M6" i="40"/>
  <c r="H12" i="31" s="1"/>
  <c r="L6" i="40"/>
  <c r="G12" i="31" s="1"/>
  <c r="F12" i="31"/>
  <c r="F11" i="31" s="1"/>
  <c r="J6" i="40"/>
  <c r="E12" i="31" s="1"/>
  <c r="I6" i="40"/>
  <c r="D12" i="31" s="1"/>
  <c r="R5" i="40"/>
  <c r="O10" i="31" s="1"/>
  <c r="Q5" i="40"/>
  <c r="N10" i="31" s="1"/>
  <c r="P5" i="40"/>
  <c r="M10" i="31" s="1"/>
  <c r="L10" i="31"/>
  <c r="M5" i="40"/>
  <c r="H10" i="31" s="1"/>
  <c r="L5" i="40"/>
  <c r="G10" i="31" s="1"/>
  <c r="F10" i="31"/>
  <c r="F9" i="31" s="1"/>
  <c r="F13" i="1" s="1"/>
  <c r="J5" i="40"/>
  <c r="E10" i="31" s="1"/>
  <c r="I5" i="40"/>
  <c r="D10" i="31" s="1"/>
  <c r="D9" i="31" s="1"/>
  <c r="R4" i="40"/>
  <c r="O8" i="31" s="1"/>
  <c r="O7" i="31" s="1"/>
  <c r="Q4" i="40"/>
  <c r="N8" i="31" s="1"/>
  <c r="N7" i="31" s="1"/>
  <c r="P4" i="40"/>
  <c r="M8" i="31" s="1"/>
  <c r="M7" i="31" s="1"/>
  <c r="O4" i="40"/>
  <c r="L8" i="31" s="1"/>
  <c r="L7" i="31" s="1"/>
  <c r="M4" i="40"/>
  <c r="H8" i="31" s="1"/>
  <c r="L4" i="40"/>
  <c r="G8" i="31" s="1"/>
  <c r="G7" i="31" s="1"/>
  <c r="F8" i="31"/>
  <c r="F7" i="31" s="1"/>
  <c r="J4" i="40"/>
  <c r="E8" i="31" s="1"/>
  <c r="I4" i="40"/>
  <c r="D8" i="31" s="1"/>
  <c r="D7" i="31" s="1"/>
  <c r="R3" i="40"/>
  <c r="Q3" i="40"/>
  <c r="P3" i="40"/>
  <c r="M3" i="40"/>
  <c r="L3" i="40"/>
  <c r="J3" i="40"/>
  <c r="W11" i="12" l="1"/>
  <c r="Y14" i="38" l="1"/>
  <c r="S14" i="38"/>
  <c r="T14" i="38"/>
  <c r="R14" i="38"/>
  <c r="J14" i="24" l="1"/>
  <c r="G33" i="25" l="1"/>
  <c r="G34" i="25"/>
  <c r="G35" i="25"/>
  <c r="G32" i="25"/>
  <c r="H28" i="25"/>
  <c r="I28" i="25" s="1"/>
  <c r="H29" i="25"/>
  <c r="I29" i="25" s="1"/>
  <c r="H30" i="25"/>
  <c r="I30" i="25" s="1"/>
  <c r="H31" i="25"/>
  <c r="I31" i="25" s="1"/>
  <c r="H32" i="25"/>
  <c r="I32" i="25" s="1"/>
  <c r="H33" i="25"/>
  <c r="I33" i="25" s="1"/>
  <c r="H34" i="25"/>
  <c r="I34" i="25" s="1"/>
  <c r="H35" i="25"/>
  <c r="I35" i="25" s="1"/>
  <c r="G31" i="25"/>
  <c r="G30" i="25"/>
  <c r="G28" i="25"/>
  <c r="L28" i="25"/>
  <c r="L29" i="25"/>
  <c r="L30" i="25"/>
  <c r="L31" i="25"/>
  <c r="L32" i="25"/>
  <c r="L33" i="25"/>
  <c r="L34" i="25"/>
  <c r="L35" i="25"/>
  <c r="AA10" i="12" l="1"/>
  <c r="G25" i="25" l="1"/>
  <c r="H25" i="25"/>
  <c r="I25" i="25" s="1"/>
  <c r="L25" i="25"/>
  <c r="G26" i="25"/>
  <c r="H26" i="25"/>
  <c r="I26" i="25" s="1"/>
  <c r="L26" i="25"/>
  <c r="G27" i="25"/>
  <c r="H27" i="25"/>
  <c r="I27" i="25" s="1"/>
  <c r="L27" i="25"/>
  <c r="AB3" i="12" l="1"/>
  <c r="W10" i="12" l="1"/>
  <c r="O6" i="11" l="1"/>
  <c r="O7" i="11" s="1"/>
  <c r="D26" i="21" l="1"/>
  <c r="C2" i="39" l="1"/>
  <c r="O21" i="31" l="1"/>
  <c r="U19" i="1" s="1"/>
  <c r="N21" i="31"/>
  <c r="T19" i="1" s="1"/>
  <c r="M21" i="31"/>
  <c r="Q19" i="1" s="1"/>
  <c r="L21" i="31"/>
  <c r="P19" i="1" s="1"/>
  <c r="J21" i="31"/>
  <c r="N19" i="1" s="1"/>
  <c r="H21" i="31"/>
  <c r="H19" i="1" s="1"/>
  <c r="G21" i="31"/>
  <c r="G19" i="1" s="1"/>
  <c r="F21" i="31"/>
  <c r="F19" i="1" s="1"/>
  <c r="E21" i="31"/>
  <c r="E19" i="1" s="1"/>
  <c r="D21" i="31"/>
  <c r="D19" i="1" s="1"/>
  <c r="B21" i="31"/>
  <c r="B19" i="1" s="1"/>
  <c r="O19" i="31"/>
  <c r="U18" i="1" s="1"/>
  <c r="N19" i="31"/>
  <c r="T18" i="1" s="1"/>
  <c r="M19" i="31"/>
  <c r="Q18" i="1" s="1"/>
  <c r="L19" i="31"/>
  <c r="P18" i="1" s="1"/>
  <c r="J19" i="31"/>
  <c r="N18" i="1" s="1"/>
  <c r="H19" i="31"/>
  <c r="H18" i="1" s="1"/>
  <c r="G19" i="31"/>
  <c r="G18" i="1" s="1"/>
  <c r="F19" i="31"/>
  <c r="F18" i="1" s="1"/>
  <c r="E19" i="31"/>
  <c r="E18" i="1" s="1"/>
  <c r="D19" i="31"/>
  <c r="D18" i="1" s="1"/>
  <c r="B19" i="31"/>
  <c r="B18" i="1" s="1"/>
  <c r="I19" i="1" l="1"/>
  <c r="J19" i="1"/>
  <c r="K19" i="1"/>
  <c r="V19" i="1"/>
  <c r="V18" i="1"/>
  <c r="W19" i="1"/>
  <c r="W18" i="1"/>
  <c r="I18" i="1"/>
  <c r="K18" i="1"/>
  <c r="J18" i="1"/>
  <c r="S19" i="1"/>
  <c r="S18" i="1"/>
  <c r="R19" i="1"/>
  <c r="R18" i="1"/>
  <c r="L19" i="1" l="1"/>
  <c r="M19" i="1"/>
  <c r="X19" i="1"/>
  <c r="Y19" i="1"/>
  <c r="Y18" i="1"/>
  <c r="X18" i="1"/>
  <c r="L18" i="1"/>
  <c r="M18" i="1"/>
  <c r="G18" i="12" l="1"/>
  <c r="W18" i="12" l="1"/>
  <c r="I5" i="11" l="1"/>
  <c r="J46" i="12" l="1"/>
  <c r="J47" i="12"/>
  <c r="J48" i="12"/>
  <c r="J49" i="12"/>
  <c r="J50" i="12"/>
  <c r="J51" i="12"/>
  <c r="J52" i="12"/>
  <c r="J53" i="12"/>
  <c r="J54" i="12"/>
  <c r="J55" i="12"/>
  <c r="J56" i="12"/>
  <c r="J57" i="12"/>
  <c r="J58" i="12"/>
  <c r="J23" i="12"/>
  <c r="J24" i="12"/>
  <c r="J25" i="12"/>
  <c r="J26" i="12"/>
  <c r="J27" i="12"/>
  <c r="J28" i="12"/>
  <c r="J29" i="12"/>
  <c r="J30" i="12"/>
  <c r="J31" i="12"/>
  <c r="J32" i="12"/>
  <c r="J33" i="12"/>
  <c r="J34" i="12"/>
  <c r="J35" i="12"/>
  <c r="J36" i="12"/>
  <c r="J37" i="12"/>
  <c r="J38" i="12"/>
  <c r="J39" i="12"/>
  <c r="J40" i="12"/>
  <c r="J41" i="12"/>
  <c r="J42" i="12"/>
  <c r="J43" i="12"/>
  <c r="J44" i="12"/>
  <c r="J45" i="12"/>
  <c r="G16" i="12"/>
  <c r="G17" i="12"/>
  <c r="G19" i="12"/>
  <c r="G20" i="12"/>
  <c r="G21" i="12"/>
  <c r="G22" i="12"/>
  <c r="G23" i="12"/>
  <c r="G24" i="12"/>
  <c r="G25" i="12"/>
  <c r="G26" i="12"/>
  <c r="G27" i="12"/>
  <c r="G28" i="12"/>
  <c r="G29" i="12"/>
  <c r="G30" i="12"/>
  <c r="G31" i="12"/>
  <c r="G32" i="12"/>
  <c r="G33" i="12"/>
  <c r="G34" i="12"/>
  <c r="G35" i="12"/>
  <c r="G36" i="12"/>
  <c r="G37" i="12"/>
  <c r="G38" i="12"/>
  <c r="G39" i="12"/>
  <c r="G40" i="12"/>
  <c r="AB22" i="12" l="1"/>
  <c r="AB23" i="12"/>
  <c r="AB24" i="12"/>
  <c r="AB25" i="12"/>
  <c r="AB26" i="12"/>
  <c r="AB27" i="12"/>
  <c r="AB28" i="12"/>
  <c r="AB29" i="12"/>
  <c r="AB30" i="12"/>
  <c r="AB31" i="12"/>
  <c r="AB32" i="12"/>
  <c r="AB33" i="12"/>
  <c r="AB34" i="12"/>
  <c r="AB35" i="12"/>
  <c r="AB36" i="12"/>
  <c r="AB37" i="12"/>
  <c r="R4" i="2" l="1"/>
  <c r="E1" i="2" l="1"/>
  <c r="G5" i="2" l="1"/>
  <c r="G6" i="2"/>
  <c r="L23" i="25"/>
  <c r="L24" i="25"/>
  <c r="G24" i="25"/>
  <c r="H24" i="25"/>
  <c r="I24" i="25" s="1"/>
  <c r="G10" i="12" l="1"/>
  <c r="L15" i="31" l="1"/>
  <c r="H15" i="12" l="1"/>
  <c r="H16" i="12"/>
  <c r="J16" i="12" s="1"/>
  <c r="Z16" i="12" l="1"/>
  <c r="AB16" i="12"/>
  <c r="G4" i="25" l="1"/>
  <c r="H4" i="25"/>
  <c r="I4" i="25" s="1"/>
  <c r="G9" i="25"/>
  <c r="H9" i="25"/>
  <c r="I9" i="25" s="1"/>
  <c r="G10" i="25"/>
  <c r="H10" i="25"/>
  <c r="I10" i="25" s="1"/>
  <c r="G11" i="25"/>
  <c r="H11" i="25"/>
  <c r="I11" i="25" s="1"/>
  <c r="G12" i="25"/>
  <c r="H12" i="25"/>
  <c r="I12" i="25" s="1"/>
  <c r="G13" i="25"/>
  <c r="H13" i="25"/>
  <c r="I13" i="25" s="1"/>
  <c r="G14" i="25"/>
  <c r="H14" i="25"/>
  <c r="I14" i="25" s="1"/>
  <c r="G15" i="25"/>
  <c r="H15" i="25"/>
  <c r="I15" i="25" s="1"/>
  <c r="G16" i="25"/>
  <c r="H16" i="25"/>
  <c r="I16" i="25" s="1"/>
  <c r="G17" i="25"/>
  <c r="H17" i="25"/>
  <c r="I17" i="25" s="1"/>
  <c r="G18" i="25"/>
  <c r="H18" i="25"/>
  <c r="I18" i="25" s="1"/>
  <c r="G19" i="25"/>
  <c r="H19" i="25"/>
  <c r="I19" i="25" s="1"/>
  <c r="H20" i="25"/>
  <c r="I20" i="25" s="1"/>
  <c r="G21" i="25"/>
  <c r="H21" i="25"/>
  <c r="I21" i="25" s="1"/>
  <c r="G23" i="25"/>
  <c r="H23" i="25"/>
  <c r="I23" i="25" s="1"/>
  <c r="L29" i="28" l="1"/>
  <c r="G14" i="12" l="1"/>
  <c r="G15" i="12"/>
  <c r="J15" i="12" s="1"/>
  <c r="G13" i="12"/>
  <c r="AB15" i="12" l="1"/>
  <c r="L3" i="25"/>
  <c r="L4" i="25"/>
  <c r="L9" i="25"/>
  <c r="L10" i="25"/>
  <c r="L12" i="25"/>
  <c r="L13" i="25"/>
  <c r="L14" i="25"/>
  <c r="L15" i="25"/>
  <c r="L16" i="25"/>
  <c r="L17" i="25"/>
  <c r="L18" i="25"/>
  <c r="L19" i="25"/>
  <c r="L20" i="25"/>
  <c r="L21" i="25"/>
  <c r="H3" i="25"/>
  <c r="I3" i="25" s="1"/>
  <c r="AC13" i="12" l="1"/>
  <c r="AA13" i="12"/>
  <c r="N13" i="38" l="1"/>
  <c r="H13" i="12" l="1"/>
  <c r="J13" i="12" s="1"/>
  <c r="Y13" i="12" s="1"/>
  <c r="G58" i="12" l="1"/>
  <c r="G57" i="12"/>
  <c r="G56" i="12"/>
  <c r="G55" i="12"/>
  <c r="G54" i="12"/>
  <c r="G53" i="12"/>
  <c r="G52" i="12"/>
  <c r="G51" i="12"/>
  <c r="G50" i="12"/>
  <c r="G49" i="12"/>
  <c r="G48" i="12"/>
  <c r="G47" i="12"/>
  <c r="G46" i="12"/>
  <c r="G45" i="12"/>
  <c r="G44" i="12"/>
  <c r="G43" i="12"/>
  <c r="G42" i="12"/>
  <c r="G41" i="12"/>
  <c r="G12" i="12"/>
  <c r="G11" i="12"/>
  <c r="Q5" i="12" l="1"/>
  <c r="Z13" i="12" l="1"/>
  <c r="Z15" i="12"/>
  <c r="Z22" i="12"/>
  <c r="Z23" i="12"/>
  <c r="Z24" i="12"/>
  <c r="Z25" i="12"/>
  <c r="Z26" i="12"/>
  <c r="Z27" i="12"/>
  <c r="Z28" i="12"/>
  <c r="Z29" i="12"/>
  <c r="Z30" i="12"/>
  <c r="Z31" i="12"/>
  <c r="Z32" i="12"/>
  <c r="Z33" i="12"/>
  <c r="Z34" i="12"/>
  <c r="Z35" i="12"/>
  <c r="AB9" i="12" l="1"/>
  <c r="AA9" i="12"/>
  <c r="AE15" i="36" l="1"/>
  <c r="T15" i="36"/>
  <c r="AE14" i="36"/>
  <c r="T16" i="36"/>
  <c r="T17" i="36"/>
  <c r="T18" i="36"/>
  <c r="T19" i="36"/>
  <c r="T20" i="36"/>
  <c r="T21" i="36"/>
  <c r="T22" i="36"/>
  <c r="T23" i="36"/>
  <c r="T24" i="36"/>
  <c r="T25" i="36"/>
  <c r="T26" i="36"/>
  <c r="T27" i="36"/>
  <c r="T28" i="36"/>
  <c r="T29" i="36"/>
  <c r="T30" i="36"/>
  <c r="T31" i="36"/>
  <c r="AE13" i="36"/>
  <c r="AE16" i="36"/>
  <c r="AE17" i="36"/>
  <c r="AE18" i="36"/>
  <c r="AE19" i="36"/>
  <c r="AE20" i="36"/>
  <c r="AE21" i="36"/>
  <c r="AE22" i="36"/>
  <c r="AE23" i="36"/>
  <c r="AE24" i="36"/>
  <c r="AE25" i="36"/>
  <c r="AE26" i="36"/>
  <c r="AE27" i="36"/>
  <c r="AE28" i="36"/>
  <c r="AE29" i="36"/>
  <c r="AE30" i="36"/>
  <c r="AE31" i="36"/>
  <c r="AE12" i="36" l="1"/>
  <c r="AE11" i="36"/>
  <c r="Z9" i="12" l="1"/>
  <c r="AC11" i="12" l="1"/>
  <c r="AA11" i="12"/>
  <c r="AB13" i="12"/>
  <c r="M48" i="38" l="1"/>
  <c r="G11" i="19" l="1"/>
  <c r="G12" i="19" l="1"/>
  <c r="G6" i="19"/>
  <c r="E4" i="19"/>
  <c r="D4" i="19"/>
  <c r="J13" i="24"/>
  <c r="B12" i="24"/>
  <c r="B13" i="24" s="1"/>
  <c r="B14" i="24" s="1"/>
  <c r="B15" i="24" s="1"/>
  <c r="B16" i="24" s="1"/>
  <c r="G5" i="19" l="1"/>
  <c r="G4" i="19"/>
  <c r="G3" i="19" l="1"/>
  <c r="H14" i="12"/>
  <c r="J14" i="12" s="1"/>
  <c r="P12" i="12"/>
  <c r="H12" i="12"/>
  <c r="J12" i="12" s="1"/>
  <c r="P11" i="12"/>
  <c r="H11" i="12"/>
  <c r="J11" i="12" s="1"/>
  <c r="AC10" i="12"/>
  <c r="P10" i="12"/>
  <c r="H10" i="12"/>
  <c r="AC9" i="12"/>
  <c r="P9" i="12"/>
  <c r="C1" i="39"/>
  <c r="C3" i="39"/>
  <c r="O23" i="31"/>
  <c r="U20" i="1" s="1"/>
  <c r="N23" i="31"/>
  <c r="T20" i="1" s="1"/>
  <c r="M23" i="31"/>
  <c r="Q20" i="1" s="1"/>
  <c r="L23" i="31"/>
  <c r="O17" i="31"/>
  <c r="N17" i="31"/>
  <c r="M17" i="31"/>
  <c r="L17" i="31"/>
  <c r="O15" i="31"/>
  <c r="N15" i="31"/>
  <c r="M15" i="31"/>
  <c r="O13" i="31"/>
  <c r="N13" i="31"/>
  <c r="M13" i="31"/>
  <c r="L13" i="31"/>
  <c r="O11" i="31"/>
  <c r="N11" i="31"/>
  <c r="M11" i="31"/>
  <c r="L11" i="31"/>
  <c r="O9" i="31"/>
  <c r="N9" i="31"/>
  <c r="M9" i="31"/>
  <c r="L9" i="31"/>
  <c r="J23" i="31"/>
  <c r="J17" i="31"/>
  <c r="J15" i="31"/>
  <c r="J13" i="31"/>
  <c r="J11" i="31"/>
  <c r="J9" i="31"/>
  <c r="J7" i="31"/>
  <c r="H23" i="31"/>
  <c r="H20" i="1" s="1"/>
  <c r="G23" i="31"/>
  <c r="G20" i="1" s="1"/>
  <c r="F23" i="31"/>
  <c r="F20" i="1" s="1"/>
  <c r="E23" i="31"/>
  <c r="E20" i="1" s="1"/>
  <c r="D23" i="31"/>
  <c r="H17" i="31"/>
  <c r="G17" i="31"/>
  <c r="F17" i="31"/>
  <c r="E17" i="31"/>
  <c r="D17" i="31"/>
  <c r="H15" i="31"/>
  <c r="G15" i="31"/>
  <c r="F15" i="31"/>
  <c r="E15" i="31"/>
  <c r="D15" i="31"/>
  <c r="H13" i="31"/>
  <c r="G13" i="31"/>
  <c r="F13" i="31"/>
  <c r="E13" i="31"/>
  <c r="D13" i="31"/>
  <c r="H11" i="31"/>
  <c r="G11" i="31"/>
  <c r="E11" i="31"/>
  <c r="D11" i="31"/>
  <c r="H9" i="31"/>
  <c r="G9" i="31"/>
  <c r="E9" i="31"/>
  <c r="B9" i="31"/>
  <c r="B11" i="31"/>
  <c r="B13" i="31"/>
  <c r="B15" i="31"/>
  <c r="B17" i="31"/>
  <c r="B23" i="31"/>
  <c r="D47" i="21"/>
  <c r="D38" i="21"/>
  <c r="D34" i="21"/>
  <c r="K26" i="31" l="1"/>
  <c r="G27" i="31"/>
  <c r="M27" i="31"/>
  <c r="E27" i="31"/>
  <c r="D27" i="31"/>
  <c r="N27" i="31"/>
  <c r="H27" i="31"/>
  <c r="W28" i="2" s="1"/>
  <c r="W29" i="2" s="1"/>
  <c r="F27" i="31"/>
  <c r="L27" i="31"/>
  <c r="B27" i="31"/>
  <c r="N16" i="38"/>
  <c r="J10" i="12"/>
  <c r="Y10" i="12" s="1"/>
  <c r="Z10" i="12" s="1"/>
  <c r="Z14" i="12"/>
  <c r="AB14" i="12"/>
  <c r="L35" i="38"/>
  <c r="Z11" i="12"/>
  <c r="E45" i="38"/>
  <c r="U6" i="12"/>
  <c r="AB47" i="12"/>
  <c r="AB48" i="12"/>
  <c r="AB49" i="12"/>
  <c r="AB50" i="12"/>
  <c r="AB51" i="12"/>
  <c r="AB52" i="12"/>
  <c r="AB53" i="12"/>
  <c r="AB54" i="12"/>
  <c r="AB55" i="12"/>
  <c r="AB56" i="12"/>
  <c r="AB57" i="12"/>
  <c r="AB58" i="12"/>
  <c r="AB38" i="12"/>
  <c r="AB39" i="12"/>
  <c r="AB40" i="12"/>
  <c r="AB41" i="12"/>
  <c r="AB42" i="12"/>
  <c r="AB43" i="12"/>
  <c r="AB44" i="12"/>
  <c r="AB45" i="12"/>
  <c r="AB46" i="12"/>
  <c r="Z36" i="12"/>
  <c r="Z37" i="12"/>
  <c r="Z38" i="12"/>
  <c r="Z39" i="12"/>
  <c r="Z40" i="12"/>
  <c r="Z41" i="12"/>
  <c r="Z42" i="12"/>
  <c r="Z43" i="12"/>
  <c r="Z44" i="12"/>
  <c r="Z45" i="12"/>
  <c r="Z46" i="12"/>
  <c r="Z47" i="12"/>
  <c r="Z48" i="12"/>
  <c r="Z49" i="12"/>
  <c r="Z50" i="12"/>
  <c r="Z51" i="12"/>
  <c r="Z52" i="12"/>
  <c r="Z53" i="12"/>
  <c r="Z54" i="12"/>
  <c r="Z55" i="12"/>
  <c r="Z56" i="12"/>
  <c r="Z57" i="12"/>
  <c r="Z58" i="12"/>
  <c r="K25" i="31" l="1"/>
  <c r="V22" i="11"/>
  <c r="O28" i="31"/>
  <c r="K7" i="31"/>
  <c r="L28" i="31"/>
  <c r="AB10" i="12"/>
  <c r="K11" i="31"/>
  <c r="K24" i="31"/>
  <c r="K15" i="31"/>
  <c r="H28" i="31"/>
  <c r="D6" i="42" s="1"/>
  <c r="E28" i="31"/>
  <c r="D28" i="31"/>
  <c r="G28" i="31"/>
  <c r="B6" i="42" s="1"/>
  <c r="F28" i="31"/>
  <c r="N28" i="31"/>
  <c r="K22" i="31"/>
  <c r="K20" i="31"/>
  <c r="K21" i="31"/>
  <c r="K19" i="31"/>
  <c r="C20" i="31"/>
  <c r="C22" i="31"/>
  <c r="C19" i="31"/>
  <c r="C21" i="31"/>
  <c r="M28" i="31"/>
  <c r="AB11" i="12"/>
  <c r="Z12" i="12"/>
  <c r="M47" i="38" l="1"/>
  <c r="AB12" i="12"/>
  <c r="B7" i="31" l="1"/>
  <c r="A1" i="19" l="1"/>
  <c r="V83" i="1" l="1"/>
  <c r="V84" i="1"/>
  <c r="W83" i="1"/>
  <c r="W84" i="1"/>
  <c r="AB83" i="1"/>
  <c r="AC83" i="1"/>
  <c r="AD83" i="1"/>
  <c r="AE83" i="1"/>
  <c r="AF83" i="1"/>
  <c r="AG83" i="1"/>
  <c r="AB84" i="1"/>
  <c r="AC84" i="1"/>
  <c r="AD84" i="1"/>
  <c r="AE84" i="1"/>
  <c r="AF84" i="1"/>
  <c r="AG84" i="1"/>
  <c r="AC82" i="1"/>
  <c r="AD82" i="1"/>
  <c r="AE82" i="1"/>
  <c r="AF82" i="1"/>
  <c r="AG82" i="1"/>
  <c r="AB82" i="1"/>
  <c r="F6" i="11" l="1"/>
  <c r="F7" i="11" l="1"/>
  <c r="F8" i="11" l="1"/>
  <c r="F9" i="11" l="1"/>
  <c r="F10" i="11" l="1"/>
  <c r="F11" i="11" l="1"/>
  <c r="F12" i="11" l="1"/>
  <c r="F13" i="11" l="1"/>
  <c r="F14" i="11" l="1"/>
  <c r="F15" i="11" l="1"/>
  <c r="F16" i="11" l="1"/>
  <c r="F17" i="11" l="1"/>
  <c r="F18" i="11" l="1"/>
  <c r="F19" i="11" l="1"/>
  <c r="F20" i="11" l="1"/>
  <c r="F21" i="11" l="1"/>
  <c r="F22" i="11" l="1"/>
  <c r="H17" i="12" l="1"/>
  <c r="J17" i="12" s="1"/>
  <c r="Z17" i="12" s="1"/>
  <c r="H18" i="12"/>
  <c r="J18" i="12" s="1"/>
  <c r="H19" i="12"/>
  <c r="H20" i="12"/>
  <c r="J20" i="12" s="1"/>
  <c r="H21" i="12"/>
  <c r="J21" i="12" s="1"/>
  <c r="H22" i="12"/>
  <c r="J22" i="12" s="1"/>
  <c r="H23" i="12"/>
  <c r="AA14" i="12"/>
  <c r="AA15" i="12"/>
  <c r="W12" i="12"/>
  <c r="W13" i="12"/>
  <c r="W14" i="12"/>
  <c r="W15" i="12"/>
  <c r="W19" i="12"/>
  <c r="AB21" i="12" l="1"/>
  <c r="Z21" i="12"/>
  <c r="AB20" i="12"/>
  <c r="Z20" i="12"/>
  <c r="AB19" i="12"/>
  <c r="Z19" i="12"/>
  <c r="AB18" i="12"/>
  <c r="Z18" i="12"/>
  <c r="Y4" i="12"/>
  <c r="Y5" i="12"/>
  <c r="AB17" i="12"/>
  <c r="Y59" i="12"/>
  <c r="Y6" i="12" s="1"/>
  <c r="P13" i="12"/>
  <c r="P14" i="12"/>
  <c r="P15" i="12"/>
  <c r="P16" i="12"/>
  <c r="P17" i="12"/>
  <c r="H73" i="1" l="1"/>
  <c r="H74" i="1"/>
  <c r="H75" i="1"/>
  <c r="H76" i="1"/>
  <c r="H72" i="1"/>
  <c r="N55" i="1"/>
  <c r="O55" i="1"/>
  <c r="P55" i="1"/>
  <c r="Q55" i="1"/>
  <c r="R55" i="1"/>
  <c r="S55" i="1"/>
  <c r="T55" i="1"/>
  <c r="U55" i="1"/>
  <c r="N56" i="1"/>
  <c r="O56" i="1"/>
  <c r="P56" i="1"/>
  <c r="Q56" i="1"/>
  <c r="R56" i="1"/>
  <c r="S56" i="1"/>
  <c r="T56" i="1"/>
  <c r="U56" i="1"/>
  <c r="N57" i="1"/>
  <c r="O57" i="1"/>
  <c r="P57" i="1"/>
  <c r="Q57" i="1"/>
  <c r="R57" i="1"/>
  <c r="S57" i="1"/>
  <c r="T57" i="1"/>
  <c r="U57" i="1"/>
  <c r="N58" i="1"/>
  <c r="O58" i="1"/>
  <c r="P58" i="1"/>
  <c r="Q58" i="1"/>
  <c r="R58" i="1"/>
  <c r="S58" i="1"/>
  <c r="T58" i="1"/>
  <c r="U58" i="1"/>
  <c r="M56" i="1"/>
  <c r="M57" i="1"/>
  <c r="M58" i="1"/>
  <c r="M55" i="1"/>
  <c r="C72" i="1"/>
  <c r="D72" i="1"/>
  <c r="E72" i="1"/>
  <c r="F72" i="1"/>
  <c r="G72" i="1"/>
  <c r="C73" i="1"/>
  <c r="D73" i="1"/>
  <c r="E73" i="1"/>
  <c r="F73" i="1"/>
  <c r="G73" i="1"/>
  <c r="C74" i="1"/>
  <c r="D74" i="1"/>
  <c r="E74" i="1"/>
  <c r="F74" i="1"/>
  <c r="G74" i="1"/>
  <c r="C75" i="1"/>
  <c r="D75" i="1"/>
  <c r="E75" i="1"/>
  <c r="F75" i="1"/>
  <c r="G75" i="1"/>
  <c r="C76" i="1"/>
  <c r="D76" i="1"/>
  <c r="E76" i="1"/>
  <c r="F76" i="1"/>
  <c r="G76" i="1"/>
  <c r="B73" i="1"/>
  <c r="B74" i="1"/>
  <c r="B75" i="1"/>
  <c r="B76" i="1"/>
  <c r="B72" i="1"/>
  <c r="C63" i="1"/>
  <c r="D63" i="1"/>
  <c r="E63" i="1"/>
  <c r="F63" i="1"/>
  <c r="I63" i="1"/>
  <c r="C64" i="1"/>
  <c r="D64" i="1"/>
  <c r="E64" i="1"/>
  <c r="F64" i="1"/>
  <c r="I64" i="1"/>
  <c r="J64" i="1"/>
  <c r="C65" i="1"/>
  <c r="D65" i="1"/>
  <c r="E65" i="1"/>
  <c r="F65" i="1"/>
  <c r="I65" i="1"/>
  <c r="C66" i="1"/>
  <c r="D66" i="1"/>
  <c r="E66" i="1"/>
  <c r="F66" i="1"/>
  <c r="I66" i="1"/>
  <c r="C67" i="1"/>
  <c r="D67" i="1"/>
  <c r="E67" i="1"/>
  <c r="F67" i="1"/>
  <c r="I67" i="1"/>
  <c r="B64" i="1"/>
  <c r="B65" i="1"/>
  <c r="B66" i="1"/>
  <c r="B67" i="1"/>
  <c r="B63" i="1"/>
  <c r="C54" i="1"/>
  <c r="D54" i="1"/>
  <c r="E54" i="1"/>
  <c r="F54" i="1"/>
  <c r="I54" i="1"/>
  <c r="C55" i="1"/>
  <c r="D55" i="1"/>
  <c r="E55" i="1"/>
  <c r="F55" i="1"/>
  <c r="I55" i="1"/>
  <c r="C56" i="1"/>
  <c r="D56" i="1"/>
  <c r="E56" i="1"/>
  <c r="F56" i="1"/>
  <c r="I56" i="1"/>
  <c r="C57" i="1"/>
  <c r="D57" i="1"/>
  <c r="E57" i="1"/>
  <c r="F57" i="1"/>
  <c r="I57" i="1"/>
  <c r="C58" i="1"/>
  <c r="D58" i="1"/>
  <c r="E58" i="1"/>
  <c r="F58" i="1"/>
  <c r="I58" i="1"/>
  <c r="B55" i="1"/>
  <c r="B56" i="1"/>
  <c r="B57" i="1"/>
  <c r="B58" i="1"/>
  <c r="B54" i="1"/>
  <c r="J45" i="38"/>
  <c r="I45" i="38"/>
  <c r="G77" i="1" s="1"/>
  <c r="H45" i="38"/>
  <c r="F77" i="1" s="1"/>
  <c r="G45" i="38"/>
  <c r="E77" i="1" s="1"/>
  <c r="F45" i="38"/>
  <c r="D77" i="1" s="1"/>
  <c r="C77" i="1"/>
  <c r="D45" i="38"/>
  <c r="B77" i="1" s="1"/>
  <c r="K35" i="38"/>
  <c r="Y17" i="38" s="1"/>
  <c r="V17" i="38"/>
  <c r="U17" i="38"/>
  <c r="T17" i="38"/>
  <c r="E35" i="38"/>
  <c r="S17" i="38" s="1"/>
  <c r="D35" i="38"/>
  <c r="N35" i="38" s="1"/>
  <c r="J67" i="1"/>
  <c r="H67" i="1"/>
  <c r="J66" i="1"/>
  <c r="G66" i="1"/>
  <c r="J65" i="1"/>
  <c r="H65" i="1"/>
  <c r="H63" i="1"/>
  <c r="G63" i="1"/>
  <c r="N24" i="38"/>
  <c r="J58" i="1"/>
  <c r="H58" i="1"/>
  <c r="G58" i="1"/>
  <c r="J57" i="1"/>
  <c r="H57" i="1"/>
  <c r="G57" i="1"/>
  <c r="J56" i="1"/>
  <c r="H56" i="1"/>
  <c r="G56" i="1"/>
  <c r="J55" i="1"/>
  <c r="H55" i="1"/>
  <c r="G55" i="1"/>
  <c r="G54" i="1"/>
  <c r="R17" i="38" l="1"/>
  <c r="H66" i="1"/>
  <c r="J54" i="1"/>
  <c r="I35" i="38"/>
  <c r="W17" i="38" s="1"/>
  <c r="J63" i="1"/>
  <c r="G64" i="1"/>
  <c r="G65" i="1"/>
  <c r="G67" i="1"/>
  <c r="H54" i="1"/>
  <c r="M24" i="38" l="1"/>
  <c r="J35" i="38"/>
  <c r="X17" i="38" s="1"/>
  <c r="H64" i="1"/>
  <c r="AA16" i="12" l="1"/>
  <c r="AA17" i="12"/>
  <c r="AA18" i="12"/>
  <c r="AA19"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24" i="12"/>
  <c r="Q6" i="12" l="1"/>
  <c r="R6" i="28" l="1"/>
  <c r="E6" i="28"/>
  <c r="E4" i="28"/>
  <c r="S1" i="31" l="1"/>
  <c r="M15" i="2" l="1"/>
  <c r="M13" i="2"/>
  <c r="M14" i="2"/>
  <c r="J4" i="2"/>
  <c r="AF29" i="1" l="1"/>
  <c r="AF30" i="1"/>
  <c r="AF31" i="1"/>
  <c r="AF32" i="1"/>
  <c r="AF28" i="1"/>
  <c r="AE32" i="1"/>
  <c r="AD32" i="1"/>
  <c r="AE31" i="1"/>
  <c r="AD31" i="1"/>
  <c r="AE30" i="1"/>
  <c r="AD30" i="1"/>
  <c r="AE29" i="1"/>
  <c r="AD29" i="1"/>
  <c r="AE28" i="1"/>
  <c r="AD28" i="1"/>
  <c r="AE27" i="1"/>
  <c r="AD27" i="1"/>
  <c r="AE26" i="1"/>
  <c r="AD26" i="1"/>
  <c r="AE25" i="1"/>
  <c r="AD25" i="1"/>
  <c r="AE24" i="1"/>
  <c r="AD24" i="1"/>
  <c r="AC29" i="1"/>
  <c r="AC30" i="1"/>
  <c r="AC31" i="1"/>
  <c r="AC32" i="1"/>
  <c r="AC28" i="1"/>
  <c r="AC26" i="1"/>
  <c r="AC27" i="1"/>
  <c r="Z31" i="1"/>
  <c r="Z32" i="1"/>
  <c r="AA31" i="1"/>
  <c r="AA32" i="1"/>
  <c r="Z27" i="1"/>
  <c r="Z28" i="1"/>
  <c r="Z29" i="1"/>
  <c r="Z30" i="1"/>
  <c r="AA26" i="1"/>
  <c r="AA27" i="1"/>
  <c r="AA28" i="1"/>
  <c r="AA29" i="1"/>
  <c r="AA30" i="1"/>
  <c r="AA25" i="1"/>
  <c r="AA24" i="1"/>
  <c r="U12" i="1"/>
  <c r="U13" i="1"/>
  <c r="U14" i="1"/>
  <c r="U15" i="1"/>
  <c r="U16" i="1"/>
  <c r="U17" i="1"/>
  <c r="T17" i="1"/>
  <c r="T16" i="1"/>
  <c r="T15" i="1"/>
  <c r="T14" i="1"/>
  <c r="T13" i="1"/>
  <c r="T12" i="1"/>
  <c r="Q12" i="1"/>
  <c r="Q13" i="1"/>
  <c r="Q14" i="1"/>
  <c r="Q15" i="1"/>
  <c r="Q16" i="1"/>
  <c r="Q17" i="1"/>
  <c r="P20" i="1"/>
  <c r="P17" i="1"/>
  <c r="P16" i="1"/>
  <c r="P15" i="1"/>
  <c r="P14" i="1"/>
  <c r="P13" i="1"/>
  <c r="N20" i="1"/>
  <c r="N17" i="1"/>
  <c r="N16" i="1"/>
  <c r="N15" i="1"/>
  <c r="N14" i="1"/>
  <c r="N13" i="1"/>
  <c r="N12" i="1"/>
  <c r="R14" i="1" l="1"/>
  <c r="R13" i="1"/>
  <c r="S17" i="1"/>
  <c r="R17" i="1"/>
  <c r="K3" i="36"/>
  <c r="E5" i="36"/>
  <c r="E4" i="36"/>
  <c r="E12" i="1"/>
  <c r="F12" i="1"/>
  <c r="G12" i="1"/>
  <c r="H12" i="1"/>
  <c r="E13" i="1"/>
  <c r="G13" i="1"/>
  <c r="H13" i="1"/>
  <c r="E14" i="1"/>
  <c r="F14" i="1"/>
  <c r="G14" i="1"/>
  <c r="H14" i="1"/>
  <c r="E15" i="1"/>
  <c r="F15" i="1"/>
  <c r="G15" i="1"/>
  <c r="H15" i="1"/>
  <c r="K15" i="1" s="1"/>
  <c r="E16" i="1"/>
  <c r="F16" i="1"/>
  <c r="G16" i="1"/>
  <c r="H16" i="1"/>
  <c r="E17" i="1"/>
  <c r="F17" i="1"/>
  <c r="G17" i="1"/>
  <c r="H17" i="1"/>
  <c r="D20" i="1"/>
  <c r="D17" i="1"/>
  <c r="D16" i="1"/>
  <c r="D15" i="1"/>
  <c r="D14" i="1"/>
  <c r="D13" i="1"/>
  <c r="B13" i="1"/>
  <c r="I13" i="1" s="1"/>
  <c r="B14" i="1"/>
  <c r="B15" i="1"/>
  <c r="B16" i="1"/>
  <c r="B17" i="1"/>
  <c r="B20" i="1"/>
  <c r="W15" i="1"/>
  <c r="V15" i="1"/>
  <c r="S15" i="1"/>
  <c r="R15" i="1"/>
  <c r="AG25" i="1"/>
  <c r="AG26" i="1"/>
  <c r="G7" i="19"/>
  <c r="AG27" i="1" s="1"/>
  <c r="J20" i="1" l="1"/>
  <c r="I20" i="1"/>
  <c r="K20" i="1"/>
  <c r="C16" i="31"/>
  <c r="K16" i="31"/>
  <c r="C15" i="31"/>
  <c r="K12" i="31"/>
  <c r="C12" i="31"/>
  <c r="C11" i="31"/>
  <c r="K10" i="31"/>
  <c r="C10" i="31"/>
  <c r="C8" i="31"/>
  <c r="K8" i="31"/>
  <c r="J14" i="1"/>
  <c r="J17" i="1"/>
  <c r="I16" i="1"/>
  <c r="J16" i="1"/>
  <c r="K17" i="1"/>
  <c r="J15" i="1"/>
  <c r="I17" i="1"/>
  <c r="K16" i="1"/>
  <c r="C7" i="31"/>
  <c r="I15" i="1"/>
  <c r="E3" i="12"/>
  <c r="Q3" i="12" s="1"/>
  <c r="K14" i="1"/>
  <c r="X15" i="1"/>
  <c r="R16" i="1"/>
  <c r="W16" i="1"/>
  <c r="W20" i="1"/>
  <c r="V16" i="1"/>
  <c r="Y15" i="1"/>
  <c r="W14" i="1"/>
  <c r="V14" i="1"/>
  <c r="S20" i="1"/>
  <c r="V20" i="1"/>
  <c r="S16" i="1"/>
  <c r="S14" i="1"/>
  <c r="I14" i="1"/>
  <c r="R20" i="1"/>
  <c r="V17" i="1"/>
  <c r="W17" i="1"/>
  <c r="C18" i="31"/>
  <c r="C17" i="31"/>
  <c r="C14" i="31"/>
  <c r="C13" i="31"/>
  <c r="C24" i="31"/>
  <c r="C23" i="31"/>
  <c r="L15" i="1" l="1"/>
  <c r="M14" i="1"/>
  <c r="L14" i="1"/>
  <c r="Q4" i="12"/>
  <c r="Y20" i="1"/>
  <c r="M20" i="1"/>
  <c r="L20" i="1"/>
  <c r="E4" i="12"/>
  <c r="AB5" i="12" s="1"/>
  <c r="L17" i="1"/>
  <c r="M17" i="1"/>
  <c r="L16" i="1"/>
  <c r="M16" i="1"/>
  <c r="M15" i="1"/>
  <c r="X20" i="1"/>
  <c r="X16" i="1"/>
  <c r="Y16" i="1"/>
  <c r="Y14" i="1"/>
  <c r="X14" i="1"/>
  <c r="Y17" i="1"/>
  <c r="X17" i="1"/>
  <c r="E5" i="12" l="1"/>
  <c r="K88" i="1"/>
  <c r="E88" i="1"/>
  <c r="AE91" i="1" l="1"/>
  <c r="AF91" i="1"/>
  <c r="AG91" i="1"/>
  <c r="AE92" i="1"/>
  <c r="AF92" i="1"/>
  <c r="AG92" i="1"/>
  <c r="AE93" i="1"/>
  <c r="AF93" i="1"/>
  <c r="AG93" i="1"/>
  <c r="AE94" i="1"/>
  <c r="AF94" i="1"/>
  <c r="AG94" i="1"/>
  <c r="W91" i="1"/>
  <c r="W92" i="1"/>
  <c r="W93" i="1"/>
  <c r="W94" i="1"/>
  <c r="V91" i="1"/>
  <c r="V92" i="1"/>
  <c r="V93" i="1"/>
  <c r="V94" i="1"/>
  <c r="R91" i="1"/>
  <c r="R92" i="1"/>
  <c r="R93" i="1"/>
  <c r="R94" i="1"/>
  <c r="Q91" i="1"/>
  <c r="Q92" i="1"/>
  <c r="Q93" i="1"/>
  <c r="Q94" i="1"/>
  <c r="P91" i="1"/>
  <c r="P92" i="1"/>
  <c r="P93" i="1"/>
  <c r="P94" i="1"/>
  <c r="AF90" i="1"/>
  <c r="AE90" i="1"/>
  <c r="W90" i="1"/>
  <c r="V90" i="1"/>
  <c r="R90" i="1"/>
  <c r="Q90" i="1"/>
  <c r="P90" i="1"/>
  <c r="M6" i="12"/>
  <c r="I6" i="12" s="1"/>
  <c r="M5" i="12" l="1"/>
  <c r="R5" i="1"/>
  <c r="Q72" i="1"/>
  <c r="E68" i="1"/>
  <c r="B68" i="1"/>
  <c r="C68" i="1"/>
  <c r="F68" i="1"/>
  <c r="I68" i="1"/>
  <c r="D68" i="1"/>
  <c r="I59" i="12"/>
  <c r="F59" i="12"/>
  <c r="AC25" i="1"/>
  <c r="F67" i="12" l="1"/>
  <c r="F63" i="12"/>
  <c r="R4" i="1"/>
  <c r="T64" i="1"/>
  <c r="T62" i="1"/>
  <c r="T61" i="1"/>
  <c r="T60" i="1"/>
  <c r="FY3" i="33" l="1"/>
  <c r="FZ3" i="33"/>
  <c r="GA3" i="33"/>
  <c r="FV3" i="33"/>
  <c r="FW3" i="33"/>
  <c r="FX3" i="33"/>
  <c r="FT3" i="33"/>
  <c r="FU3" i="33"/>
  <c r="FS3" i="33"/>
  <c r="FS2" i="33"/>
  <c r="CY2" i="33"/>
  <c r="CR2" i="33"/>
  <c r="CL3" i="33"/>
  <c r="CM3" i="33"/>
  <c r="CN3" i="33"/>
  <c r="CO3" i="33"/>
  <c r="CP3" i="33"/>
  <c r="CQ3" i="33"/>
  <c r="CK3" i="33"/>
  <c r="CE3" i="33"/>
  <c r="CF3" i="33"/>
  <c r="CG3" i="33"/>
  <c r="CH3" i="33"/>
  <c r="CI3" i="33"/>
  <c r="CJ3" i="33"/>
  <c r="CD2" i="33"/>
  <c r="CD3" i="33"/>
  <c r="BZ3" i="33"/>
  <c r="CA3" i="33"/>
  <c r="CB3" i="33"/>
  <c r="CC3" i="33"/>
  <c r="BY3" i="33"/>
  <c r="BU3" i="33"/>
  <c r="BV3" i="33"/>
  <c r="BW3" i="33"/>
  <c r="BX3" i="33"/>
  <c r="BT3" i="33"/>
  <c r="BT2" i="33"/>
  <c r="BQ3" i="33"/>
  <c r="BR3" i="33"/>
  <c r="BS3" i="33"/>
  <c r="BP3" i="33"/>
  <c r="BO3" i="33"/>
  <c r="BM3" i="33"/>
  <c r="BN3" i="33"/>
  <c r="BL3" i="33"/>
  <c r="BI3" i="33"/>
  <c r="BJ3" i="33"/>
  <c r="BK3" i="33"/>
  <c r="BH3" i="33"/>
  <c r="BE3" i="33"/>
  <c r="BF3" i="33"/>
  <c r="BG3" i="33"/>
  <c r="BD3" i="33"/>
  <c r="BD2" i="33"/>
  <c r="BA3" i="33"/>
  <c r="BB3" i="33"/>
  <c r="BC3" i="33"/>
  <c r="AZ3" i="33"/>
  <c r="AY3" i="33"/>
  <c r="AX3" i="33"/>
  <c r="AW3" i="33"/>
  <c r="AW2" i="33"/>
  <c r="AT2" i="33"/>
  <c r="AP2" i="33"/>
  <c r="I3" i="33"/>
  <c r="B2" i="33"/>
  <c r="A1" i="33"/>
  <c r="A3" i="33"/>
  <c r="AI3" i="33"/>
  <c r="AH3" i="33"/>
  <c r="AG3" i="33"/>
  <c r="AF3" i="33"/>
  <c r="AE3" i="33"/>
  <c r="AD3" i="33"/>
  <c r="AD2" i="33"/>
  <c r="AB3" i="33"/>
  <c r="AA3" i="33"/>
  <c r="Z3" i="33"/>
  <c r="Y3" i="33"/>
  <c r="X3" i="33"/>
  <c r="W3" i="33"/>
  <c r="V3" i="33"/>
  <c r="U3" i="33"/>
  <c r="U2" i="33"/>
  <c r="T3" i="33"/>
  <c r="S3" i="33"/>
  <c r="R3" i="33"/>
  <c r="Q3" i="33"/>
  <c r="P3" i="33"/>
  <c r="O3" i="33"/>
  <c r="N3" i="33"/>
  <c r="M3" i="33"/>
  <c r="L3" i="33"/>
  <c r="K3" i="33"/>
  <c r="J3" i="33"/>
  <c r="J2" i="33"/>
  <c r="H3" i="33"/>
  <c r="G3" i="33"/>
  <c r="F3" i="33"/>
  <c r="E3" i="33"/>
  <c r="D3" i="33"/>
  <c r="C3" i="33"/>
  <c r="B3" i="33"/>
  <c r="AA54" i="1" l="1"/>
  <c r="DO4" i="33" s="1"/>
  <c r="AB54" i="1"/>
  <c r="EE4" i="33" s="1"/>
  <c r="AC54" i="1"/>
  <c r="EU4" i="33" s="1"/>
  <c r="AA55" i="1"/>
  <c r="DP4" i="33" s="1"/>
  <c r="AB55" i="1"/>
  <c r="EF4" i="33" s="1"/>
  <c r="AC55" i="1"/>
  <c r="EV4" i="33" s="1"/>
  <c r="AA56" i="1"/>
  <c r="DQ4" i="33" s="1"/>
  <c r="AB56" i="1"/>
  <c r="EG4" i="33" s="1"/>
  <c r="AC56" i="1"/>
  <c r="EW4" i="33" s="1"/>
  <c r="AA57" i="1"/>
  <c r="DR4" i="33" s="1"/>
  <c r="AB57" i="1"/>
  <c r="EH4" i="33" s="1"/>
  <c r="AC57" i="1"/>
  <c r="EX4" i="33" s="1"/>
  <c r="AA58" i="1"/>
  <c r="DS4" i="33" s="1"/>
  <c r="AB58" i="1"/>
  <c r="EI4" i="33" s="1"/>
  <c r="AC58" i="1"/>
  <c r="EY4" i="33" s="1"/>
  <c r="AA59" i="1"/>
  <c r="DT4" i="33" s="1"/>
  <c r="AB59" i="1"/>
  <c r="EJ4" i="33" s="1"/>
  <c r="AC59" i="1"/>
  <c r="EZ4" i="33" s="1"/>
  <c r="AA60" i="1"/>
  <c r="DU4" i="33" s="1"/>
  <c r="AB60" i="1"/>
  <c r="EK4" i="33" s="1"/>
  <c r="AC60" i="1"/>
  <c r="FA4" i="33" s="1"/>
  <c r="AA61" i="1"/>
  <c r="DV4" i="33" s="1"/>
  <c r="AB61" i="1"/>
  <c r="EL4" i="33" s="1"/>
  <c r="AC61" i="1"/>
  <c r="FB4" i="33" s="1"/>
  <c r="AA62" i="1"/>
  <c r="DW4" i="33" s="1"/>
  <c r="AB62" i="1"/>
  <c r="EM4" i="33" s="1"/>
  <c r="AC62" i="1"/>
  <c r="FC4" i="33" s="1"/>
  <c r="AA63" i="1"/>
  <c r="DX4" i="33" s="1"/>
  <c r="AB63" i="1"/>
  <c r="EN4" i="33" s="1"/>
  <c r="AC63" i="1"/>
  <c r="FD4" i="33" s="1"/>
  <c r="AA64" i="1"/>
  <c r="DY4" i="33" s="1"/>
  <c r="AB64" i="1"/>
  <c r="EO4" i="33" s="1"/>
  <c r="AC64" i="1"/>
  <c r="FE4" i="33" s="1"/>
  <c r="AA65" i="1"/>
  <c r="DZ4" i="33" s="1"/>
  <c r="AB65" i="1"/>
  <c r="EP4" i="33" s="1"/>
  <c r="AC65" i="1"/>
  <c r="FF4" i="33" s="1"/>
  <c r="AA66" i="1"/>
  <c r="EA4" i="33" s="1"/>
  <c r="AB66" i="1"/>
  <c r="EQ4" i="33" s="1"/>
  <c r="AC66" i="1"/>
  <c r="FG4" i="33" s="1"/>
  <c r="AA67" i="1"/>
  <c r="EB4" i="33" s="1"/>
  <c r="AB67" i="1"/>
  <c r="ER4" i="33" s="1"/>
  <c r="AC67" i="1"/>
  <c r="FH4" i="33" s="1"/>
  <c r="AA68" i="1"/>
  <c r="EC4" i="33" s="1"/>
  <c r="AB68" i="1"/>
  <c r="ES4" i="33" s="1"/>
  <c r="AC68" i="1"/>
  <c r="FI4" i="33" s="1"/>
  <c r="AA69" i="1"/>
  <c r="ED4" i="33" s="1"/>
  <c r="AB69" i="1"/>
  <c r="ET4" i="33" s="1"/>
  <c r="AC69" i="1"/>
  <c r="FJ4" i="33" s="1"/>
  <c r="Y54" i="1"/>
  <c r="CY4" i="33" s="1"/>
  <c r="Y55" i="1"/>
  <c r="CZ4" i="33" s="1"/>
  <c r="Y56" i="1"/>
  <c r="DA4" i="33" s="1"/>
  <c r="Y57" i="1"/>
  <c r="DB4" i="33" s="1"/>
  <c r="Y58" i="1"/>
  <c r="DC4" i="33" s="1"/>
  <c r="Y59" i="1"/>
  <c r="DD4" i="33" s="1"/>
  <c r="Y60" i="1"/>
  <c r="DE4" i="33" s="1"/>
  <c r="Y61" i="1"/>
  <c r="DF4" i="33" s="1"/>
  <c r="Y62" i="1"/>
  <c r="DG4" i="33" s="1"/>
  <c r="Y63" i="1"/>
  <c r="DH4" i="33" s="1"/>
  <c r="Y64" i="1"/>
  <c r="DI4" i="33" s="1"/>
  <c r="Y65" i="1"/>
  <c r="DJ4" i="33" s="1"/>
  <c r="Y66" i="1"/>
  <c r="DK4" i="33" s="1"/>
  <c r="Y67" i="1"/>
  <c r="DL4" i="33" s="1"/>
  <c r="Y68" i="1"/>
  <c r="DM4" i="33" s="1"/>
  <c r="Y69" i="1"/>
  <c r="DN4" i="33" s="1"/>
  <c r="W54" i="1"/>
  <c r="W55" i="1"/>
  <c r="W56" i="1"/>
  <c r="W57" i="1"/>
  <c r="W58" i="1"/>
  <c r="W59" i="1"/>
  <c r="W60" i="1"/>
  <c r="W61" i="1"/>
  <c r="W62" i="1"/>
  <c r="W63" i="1"/>
  <c r="W64" i="1"/>
  <c r="W65" i="1"/>
  <c r="W66" i="1"/>
  <c r="W67" i="1"/>
  <c r="W68" i="1"/>
  <c r="W69" i="1"/>
  <c r="FG3" i="33" l="1"/>
  <c r="EQ3" i="33"/>
  <c r="EA3" i="33"/>
  <c r="DK3" i="33"/>
  <c r="EY3" i="33"/>
  <c r="EI3" i="33"/>
  <c r="DS3" i="33"/>
  <c r="DC3" i="33"/>
  <c r="EZ3" i="33"/>
  <c r="EJ3" i="33"/>
  <c r="DT3" i="33"/>
  <c r="DD3" i="33"/>
  <c r="FF3" i="33"/>
  <c r="EP3" i="33"/>
  <c r="DZ3" i="33"/>
  <c r="DJ3" i="33"/>
  <c r="DQ3" i="33"/>
  <c r="DA3" i="33"/>
  <c r="EW3" i="33"/>
  <c r="EG3" i="33"/>
  <c r="EV3" i="33"/>
  <c r="EF3" i="33"/>
  <c r="DP3" i="33"/>
  <c r="CZ3" i="33"/>
  <c r="FH3" i="33"/>
  <c r="ER3" i="33"/>
  <c r="EB3" i="33"/>
  <c r="DL3" i="33"/>
  <c r="FC3" i="33"/>
  <c r="EM3" i="33"/>
  <c r="DW3" i="33"/>
  <c r="DG3" i="33"/>
  <c r="EU3" i="33"/>
  <c r="EE3" i="33"/>
  <c r="DO3" i="33"/>
  <c r="CY3" i="33"/>
  <c r="EX3" i="33"/>
  <c r="EH3" i="33"/>
  <c r="DR3" i="33"/>
  <c r="DB3" i="33"/>
  <c r="DI3" i="33"/>
  <c r="EO3" i="33"/>
  <c r="FE3" i="33"/>
  <c r="DY3" i="33"/>
  <c r="FJ3" i="33"/>
  <c r="ET3" i="33"/>
  <c r="ED3" i="33"/>
  <c r="DN3" i="33"/>
  <c r="FB3" i="33"/>
  <c r="EL3" i="33"/>
  <c r="DV3" i="33"/>
  <c r="DF3" i="33"/>
  <c r="AG54" i="1"/>
  <c r="FD3" i="33"/>
  <c r="EN3" i="33"/>
  <c r="DX3" i="33"/>
  <c r="DH3" i="33"/>
  <c r="FI3" i="33"/>
  <c r="ES3" i="33"/>
  <c r="EC3" i="33"/>
  <c r="DM3" i="33"/>
  <c r="FA3" i="33"/>
  <c r="EK3" i="33"/>
  <c r="DU3" i="33"/>
  <c r="DE3" i="33"/>
  <c r="AG55" i="1"/>
  <c r="GA4" i="33"/>
  <c r="FZ4" i="33"/>
  <c r="FY4" i="33"/>
  <c r="FX4" i="33"/>
  <c r="FW4" i="33"/>
  <c r="FV4" i="33"/>
  <c r="FU4" i="33"/>
  <c r="FT4" i="33"/>
  <c r="FS4" i="33"/>
  <c r="AC12" i="12" l="1"/>
  <c r="AC14" i="12"/>
  <c r="AC15" i="12"/>
  <c r="AC16" i="12"/>
  <c r="AC17" i="12"/>
  <c r="AC18" i="12"/>
  <c r="AC19" i="12"/>
  <c r="AC20" i="12"/>
  <c r="AC21" i="12"/>
  <c r="AC22" i="12"/>
  <c r="AC23" i="12"/>
  <c r="AC24" i="12"/>
  <c r="AC25" i="12"/>
  <c r="AC26" i="12"/>
  <c r="AC27" i="12"/>
  <c r="AC28" i="12"/>
  <c r="AC29" i="12"/>
  <c r="AC30" i="12"/>
  <c r="AC31" i="12"/>
  <c r="AC32" i="12"/>
  <c r="AC33" i="12"/>
  <c r="AC34" i="12"/>
  <c r="AC35" i="12"/>
  <c r="AC36" i="12"/>
  <c r="AC37" i="12"/>
  <c r="AC38" i="12"/>
  <c r="AC39" i="12"/>
  <c r="AC40" i="12"/>
  <c r="AC41" i="12"/>
  <c r="AC42" i="12"/>
  <c r="AC43" i="12"/>
  <c r="AC44" i="12"/>
  <c r="AC45" i="12"/>
  <c r="AC46" i="12"/>
  <c r="AC59" i="12"/>
  <c r="AE6" i="12" l="1"/>
  <c r="I4" i="33"/>
  <c r="Q1" i="27"/>
  <c r="P1" i="27"/>
  <c r="R1" i="31"/>
  <c r="P12" i="1"/>
  <c r="D12" i="1"/>
  <c r="D21" i="1" s="1"/>
  <c r="B12" i="1"/>
  <c r="B21" i="1" s="1"/>
  <c r="C18" i="1" l="1"/>
  <c r="C19" i="1"/>
  <c r="C20" i="1"/>
  <c r="J13" i="1"/>
  <c r="G21" i="1"/>
  <c r="K12" i="1"/>
  <c r="V13" i="1"/>
  <c r="S12" i="1"/>
  <c r="W12" i="1"/>
  <c r="K13" i="1"/>
  <c r="R12" i="1"/>
  <c r="V12" i="1"/>
  <c r="J12" i="1"/>
  <c r="FK2" i="33"/>
  <c r="E80" i="1"/>
  <c r="FK3" i="33"/>
  <c r="A81" i="1"/>
  <c r="FL3" i="33" s="1"/>
  <c r="B81" i="1"/>
  <c r="FM3" i="33" s="1"/>
  <c r="C81" i="1"/>
  <c r="FN3" i="33" s="1"/>
  <c r="D81" i="1"/>
  <c r="E81" i="1"/>
  <c r="F81" i="1"/>
  <c r="G81" i="1"/>
  <c r="H81" i="1"/>
  <c r="I81" i="1"/>
  <c r="J81" i="1"/>
  <c r="FK4" i="33"/>
  <c r="A82" i="1"/>
  <c r="FL4" i="33" s="1"/>
  <c r="B82" i="1"/>
  <c r="FM4" i="33" s="1"/>
  <c r="C82" i="1"/>
  <c r="FN4" i="33" s="1"/>
  <c r="F82" i="1"/>
  <c r="G82" i="1"/>
  <c r="C83" i="1"/>
  <c r="G83" i="1"/>
  <c r="C84" i="1"/>
  <c r="E84" i="1"/>
  <c r="A85" i="1"/>
  <c r="B85" i="1"/>
  <c r="C85" i="1"/>
  <c r="D85" i="1"/>
  <c r="E85" i="1"/>
  <c r="F85" i="1"/>
  <c r="G85" i="1"/>
  <c r="H85" i="1"/>
  <c r="I85" i="1"/>
  <c r="J85" i="1"/>
  <c r="FO4" i="33"/>
  <c r="A86" i="1"/>
  <c r="FP4" i="33" s="1"/>
  <c r="C86" i="1"/>
  <c r="D86" i="1"/>
  <c r="E86" i="1"/>
  <c r="F86" i="1"/>
  <c r="G86" i="1"/>
  <c r="FQ4" i="33" s="1"/>
  <c r="H86" i="1"/>
  <c r="FR4" i="33" s="1"/>
  <c r="T67" i="1" l="1"/>
  <c r="J21" i="1"/>
  <c r="K9" i="31"/>
  <c r="C9" i="31"/>
  <c r="C27" i="31" s="1"/>
  <c r="K14" i="31"/>
  <c r="K13" i="31"/>
  <c r="K17" i="31"/>
  <c r="K18" i="31"/>
  <c r="K23" i="31"/>
  <c r="I12" i="1"/>
  <c r="F21" i="1"/>
  <c r="I21" i="1" s="1"/>
  <c r="W13" i="1"/>
  <c r="S13" i="1"/>
  <c r="P21" i="1"/>
  <c r="K27" i="31" l="1"/>
  <c r="J48" i="38"/>
  <c r="F50" i="9"/>
  <c r="Y3" i="1"/>
  <c r="W29" i="28" l="1"/>
  <c r="D29" i="28"/>
  <c r="AA6" i="28" l="1"/>
  <c r="I86" i="1"/>
  <c r="C9" i="27"/>
  <c r="B86" i="1" s="1"/>
  <c r="D82" i="1"/>
  <c r="E82" i="1" l="1"/>
  <c r="F45" i="9" s="1"/>
  <c r="M85" i="1"/>
  <c r="M84" i="1"/>
  <c r="M83" i="1"/>
  <c r="L84" i="1"/>
  <c r="L83" i="1"/>
  <c r="L81" i="1"/>
  <c r="K85" i="1"/>
  <c r="K84" i="1"/>
  <c r="K83" i="1"/>
  <c r="K82" i="1"/>
  <c r="K81" i="1"/>
  <c r="K80" i="1"/>
  <c r="K79" i="1"/>
  <c r="U85" i="1"/>
  <c r="U84" i="1"/>
  <c r="U83" i="1"/>
  <c r="U82" i="1"/>
  <c r="U81" i="1"/>
  <c r="U80" i="1"/>
  <c r="U79" i="1"/>
  <c r="P52" i="6"/>
  <c r="T81" i="1"/>
  <c r="T85" i="1"/>
  <c r="T84" i="1"/>
  <c r="T83" i="1"/>
  <c r="T82" i="1"/>
  <c r="T80" i="1"/>
  <c r="T79" i="1"/>
  <c r="S85" i="1"/>
  <c r="S84" i="1"/>
  <c r="S83" i="1"/>
  <c r="S82" i="1"/>
  <c r="S81" i="1"/>
  <c r="S80" i="1"/>
  <c r="S79" i="1"/>
  <c r="R85" i="1"/>
  <c r="R84" i="1"/>
  <c r="R83" i="1"/>
  <c r="R82" i="1"/>
  <c r="R81" i="1"/>
  <c r="R80" i="1"/>
  <c r="R79" i="1"/>
  <c r="I82" i="1" l="1"/>
  <c r="H82" i="1"/>
  <c r="S86" i="1"/>
  <c r="CW4" i="33" s="1"/>
  <c r="U86" i="1"/>
  <c r="T86" i="1"/>
  <c r="AC24" i="1"/>
  <c r="AF24" i="1"/>
  <c r="AF25" i="1"/>
  <c r="AF26" i="1"/>
  <c r="AF27" i="1"/>
  <c r="Z25" i="1"/>
  <c r="Z26" i="1"/>
  <c r="Z24" i="1"/>
  <c r="F47" i="9" l="1"/>
  <c r="CX4" i="33"/>
  <c r="C15" i="1" l="1"/>
  <c r="C14" i="1"/>
  <c r="C16" i="1"/>
  <c r="C17" i="1"/>
  <c r="AC4" i="33"/>
  <c r="AF1" i="1" l="1"/>
  <c r="A4" i="33" l="1"/>
  <c r="C1" i="34"/>
  <c r="A3" i="1" l="1"/>
  <c r="B4" i="33" s="1"/>
  <c r="A6" i="1"/>
  <c r="E4" i="33" s="1"/>
  <c r="A5" i="1"/>
  <c r="D4" i="33" s="1"/>
  <c r="A4" i="1"/>
  <c r="C4" i="33" l="1"/>
  <c r="W82" i="1"/>
  <c r="AG78" i="1"/>
  <c r="AF78" i="1"/>
  <c r="AE78" i="1"/>
  <c r="AD78" i="1"/>
  <c r="AC78" i="1"/>
  <c r="W78" i="1"/>
  <c r="V78" i="1"/>
  <c r="X78" i="1"/>
  <c r="V82" i="1" l="1"/>
  <c r="BX4" i="33" l="1"/>
  <c r="CB4" i="33"/>
  <c r="CC4" i="33"/>
  <c r="M82" i="1"/>
  <c r="M81" i="1"/>
  <c r="M80" i="1"/>
  <c r="M79" i="1"/>
  <c r="L82" i="1"/>
  <c r="L80" i="1"/>
  <c r="L79" i="1"/>
  <c r="AB25" i="6"/>
  <c r="M86" i="1" l="1"/>
  <c r="P76" i="1" s="1"/>
  <c r="CV4" i="33" s="1"/>
  <c r="AG90" i="1"/>
  <c r="M3" i="24"/>
  <c r="CA4" i="33" l="1"/>
  <c r="BZ4" i="33"/>
  <c r="BY4" i="33"/>
  <c r="BW4" i="33"/>
  <c r="BV4" i="33"/>
  <c r="BU4" i="33"/>
  <c r="BT4" i="33"/>
  <c r="BE4" i="33"/>
  <c r="BG4" i="33"/>
  <c r="BI4" i="33"/>
  <c r="BK4" i="33"/>
  <c r="BM4" i="33"/>
  <c r="BO4" i="33"/>
  <c r="BQ4" i="33"/>
  <c r="BS4" i="33"/>
  <c r="BP4" i="33"/>
  <c r="BL4" i="33"/>
  <c r="BH4" i="33"/>
  <c r="BD4" i="33"/>
  <c r="AC76" i="1"/>
  <c r="AG76" i="1"/>
  <c r="AF76" i="1"/>
  <c r="AE76" i="1"/>
  <c r="AD76" i="1"/>
  <c r="X76" i="1"/>
  <c r="W76" i="1"/>
  <c r="V76" i="1"/>
  <c r="AF74" i="1"/>
  <c r="AE74" i="1"/>
  <c r="AD74" i="1"/>
  <c r="AC74" i="1"/>
  <c r="X74" i="1"/>
  <c r="W74" i="1"/>
  <c r="V74" i="1"/>
  <c r="AG74" i="1" l="1"/>
  <c r="Y4" i="33"/>
  <c r="N5" i="1"/>
  <c r="W4" i="33" s="1"/>
  <c r="N4" i="1"/>
  <c r="N3" i="1"/>
  <c r="U4" i="33" s="1"/>
  <c r="P51" i="6"/>
  <c r="W6" i="1" l="1"/>
  <c r="T66" i="1"/>
  <c r="V4" i="33"/>
  <c r="B37" i="6"/>
  <c r="C37" i="6" s="1"/>
  <c r="D37" i="6" s="1"/>
  <c r="E37" i="6" s="1"/>
  <c r="F37" i="6" s="1"/>
  <c r="G37" i="6" s="1"/>
  <c r="H37" i="6" s="1"/>
  <c r="I37" i="6" s="1"/>
  <c r="J37" i="6" s="1"/>
  <c r="K37" i="6" s="1"/>
  <c r="L37" i="6" s="1"/>
  <c r="B35" i="6"/>
  <c r="C35" i="6" s="1"/>
  <c r="D35" i="6" s="1"/>
  <c r="E35" i="6" s="1"/>
  <c r="F35" i="6" s="1"/>
  <c r="G35" i="6" s="1"/>
  <c r="H35" i="6" s="1"/>
  <c r="I35" i="6" s="1"/>
  <c r="J35" i="6" s="1"/>
  <c r="K35" i="6" s="1"/>
  <c r="L35" i="6" s="1"/>
  <c r="M35" i="6" s="1"/>
  <c r="N35" i="6" s="1"/>
  <c r="O35" i="6" s="1"/>
  <c r="P35" i="6" s="1"/>
  <c r="Q35" i="6" s="1"/>
  <c r="R35" i="6" s="1"/>
  <c r="S35" i="6" s="1"/>
  <c r="T35" i="6" s="1"/>
  <c r="C33" i="6"/>
  <c r="D33" i="6" s="1"/>
  <c r="E33" i="6" s="1"/>
  <c r="F33" i="6" s="1"/>
  <c r="M72" i="1"/>
  <c r="CJ4" i="33" s="1"/>
  <c r="M71" i="1"/>
  <c r="CI4" i="33" s="1"/>
  <c r="M70" i="1"/>
  <c r="CH4" i="33" s="1"/>
  <c r="Q68" i="1"/>
  <c r="Q67" i="1"/>
  <c r="Q66" i="1"/>
  <c r="CK4" i="33" s="1"/>
  <c r="M68" i="1"/>
  <c r="U5" i="12"/>
  <c r="M67" i="1" s="1"/>
  <c r="U4" i="12"/>
  <c r="E6" i="12"/>
  <c r="F5" i="12"/>
  <c r="J4" i="12"/>
  <c r="D6" i="12"/>
  <c r="C10" i="6"/>
  <c r="D10" i="6" s="1"/>
  <c r="E10" i="6" s="1"/>
  <c r="F10" i="6" s="1"/>
  <c r="G10" i="6" s="1"/>
  <c r="H10" i="6" s="1"/>
  <c r="I10" i="6" s="1"/>
  <c r="J10" i="6" s="1"/>
  <c r="K10" i="6" s="1"/>
  <c r="L10" i="6" s="1"/>
  <c r="M10" i="6" s="1"/>
  <c r="N10" i="6" s="1"/>
  <c r="O10" i="6" s="1"/>
  <c r="P10" i="6" s="1"/>
  <c r="Q10" i="6" s="1"/>
  <c r="R10" i="6" s="1"/>
  <c r="S10" i="6" s="1"/>
  <c r="T10" i="6" s="1"/>
  <c r="B14" i="6"/>
  <c r="C14" i="6" s="1"/>
  <c r="D14" i="6" s="1"/>
  <c r="E14" i="6" s="1"/>
  <c r="F14" i="6" s="1"/>
  <c r="G14" i="6" s="1"/>
  <c r="H14" i="6" s="1"/>
  <c r="I14" i="6" s="1"/>
  <c r="J14" i="6" s="1"/>
  <c r="K14" i="6" s="1"/>
  <c r="L14" i="6" s="1"/>
  <c r="M14" i="6" s="1"/>
  <c r="N14" i="6" s="1"/>
  <c r="O14" i="6" s="1"/>
  <c r="P14" i="6" s="1"/>
  <c r="Q14" i="6" s="1"/>
  <c r="R14" i="6" s="1"/>
  <c r="S14" i="6" s="1"/>
  <c r="T14" i="6" s="1"/>
  <c r="B12" i="6"/>
  <c r="C12" i="6" s="1"/>
  <c r="D12" i="6" s="1"/>
  <c r="E12" i="6" s="1"/>
  <c r="F12" i="6" s="1"/>
  <c r="G12" i="6" s="1"/>
  <c r="H12" i="6" s="1"/>
  <c r="I12" i="6" s="1"/>
  <c r="J12" i="6" s="1"/>
  <c r="K12" i="6" s="1"/>
  <c r="L12" i="6" s="1"/>
  <c r="M12" i="6" s="1"/>
  <c r="N12" i="6" s="1"/>
  <c r="O12" i="6" s="1"/>
  <c r="P12" i="6" s="1"/>
  <c r="Q12" i="6" s="1"/>
  <c r="R12" i="6" s="1"/>
  <c r="S12" i="6" s="1"/>
  <c r="T12" i="6" s="1"/>
  <c r="AI18" i="6"/>
  <c r="B24" i="6" s="1"/>
  <c r="D6" i="1"/>
  <c r="H4" i="33" s="1"/>
  <c r="D5" i="1"/>
  <c r="G4" i="33" s="1"/>
  <c r="D4" i="1"/>
  <c r="F4" i="33" s="1"/>
  <c r="B6" i="6"/>
  <c r="B4" i="6"/>
  <c r="C4" i="6" s="1"/>
  <c r="D4" i="6" s="1"/>
  <c r="E4" i="6" s="1"/>
  <c r="F4" i="6" s="1"/>
  <c r="G4" i="6" s="1"/>
  <c r="H4" i="6" s="1"/>
  <c r="I4" i="6" s="1"/>
  <c r="J4" i="6" s="1"/>
  <c r="K4" i="6" s="1"/>
  <c r="L4" i="6" s="1"/>
  <c r="M4" i="6" s="1"/>
  <c r="N4" i="6" s="1"/>
  <c r="O4" i="6" s="1"/>
  <c r="P4" i="6" s="1"/>
  <c r="Q4" i="6" s="1"/>
  <c r="R4" i="6" s="1"/>
  <c r="S4" i="6" s="1"/>
  <c r="T4" i="6" s="1"/>
  <c r="C6" i="6" l="1"/>
  <c r="D6" i="6" s="1"/>
  <c r="E6" i="6" s="1"/>
  <c r="F6" i="6" s="1"/>
  <c r="G6" i="6" s="1"/>
  <c r="H6" i="6" s="1"/>
  <c r="I6" i="6" s="1"/>
  <c r="J6" i="6" s="1"/>
  <c r="K6" i="6" s="1"/>
  <c r="L6" i="6" s="1"/>
  <c r="M6" i="6" s="1"/>
  <c r="N6" i="6" s="1"/>
  <c r="O6" i="6" s="1"/>
  <c r="P6" i="6" s="1"/>
  <c r="Q6" i="6" s="1"/>
  <c r="R6" i="6" s="1"/>
  <c r="S6" i="6" s="1"/>
  <c r="T6" i="6" s="1"/>
  <c r="M37" i="6"/>
  <c r="N37" i="6" s="1"/>
  <c r="O37" i="6" s="1"/>
  <c r="P37" i="6" s="1"/>
  <c r="Q37" i="6" s="1"/>
  <c r="R37" i="6" s="1"/>
  <c r="S37" i="6" s="1"/>
  <c r="T37" i="6" s="1"/>
  <c r="G33" i="6"/>
  <c r="M69" i="1"/>
  <c r="CG4" i="33" s="1"/>
  <c r="A24" i="6"/>
  <c r="H24" i="6"/>
  <c r="F48" i="9"/>
  <c r="CM4" i="33"/>
  <c r="CF4" i="33"/>
  <c r="M66" i="1"/>
  <c r="CD4" i="33" s="1"/>
  <c r="Q70" i="1"/>
  <c r="CO4" i="33" s="1"/>
  <c r="T71" i="1"/>
  <c r="Q71" i="1"/>
  <c r="CP4" i="33" s="1"/>
  <c r="CE4" i="33"/>
  <c r="CN4" i="33"/>
  <c r="T69" i="1"/>
  <c r="AM18" i="6"/>
  <c r="D24" i="6" l="1"/>
  <c r="H33" i="6"/>
  <c r="Z4" i="33"/>
  <c r="T70" i="1"/>
  <c r="CL4" i="33"/>
  <c r="R76" i="1"/>
  <c r="A5" i="11"/>
  <c r="A6" i="11" s="1"/>
  <c r="A7" i="11" s="1"/>
  <c r="A5" i="2"/>
  <c r="A6" i="2" s="1"/>
  <c r="A7" i="2" s="1"/>
  <c r="A8" i="2" s="1"/>
  <c r="A9" i="2" s="1"/>
  <c r="A10" i="2" s="1"/>
  <c r="A11" i="2" s="1"/>
  <c r="A12" i="2" s="1"/>
  <c r="A13" i="2" s="1"/>
  <c r="A14" i="2" s="1"/>
  <c r="A15" i="2" s="1"/>
  <c r="A16" i="2" s="1"/>
  <c r="A17" i="2" s="1"/>
  <c r="A18" i="2" s="1"/>
  <c r="A19" i="2" s="1"/>
  <c r="A20" i="2" s="1"/>
  <c r="A21" i="2" s="1"/>
  <c r="I33" i="6" l="1"/>
  <c r="A8" i="11"/>
  <c r="I3" i="19" l="1"/>
  <c r="B3" i="19" s="1"/>
  <c r="J33" i="6"/>
  <c r="A9" i="11"/>
  <c r="K5" i="1"/>
  <c r="T4" i="33" s="1"/>
  <c r="K4" i="1"/>
  <c r="S4" i="33" s="1"/>
  <c r="G3" i="1"/>
  <c r="J4" i="33" s="1"/>
  <c r="K3" i="1"/>
  <c r="R4" i="33" s="1"/>
  <c r="G5" i="1"/>
  <c r="L4" i="33" s="1"/>
  <c r="G4" i="1"/>
  <c r="K4" i="33" s="1"/>
  <c r="G6" i="1"/>
  <c r="M4" i="33" s="1"/>
  <c r="J3" i="19" l="1"/>
  <c r="K33" i="6"/>
  <c r="A10" i="11"/>
  <c r="I4" i="1"/>
  <c r="O4" i="33" s="1"/>
  <c r="K6" i="1"/>
  <c r="I6" i="1"/>
  <c r="Q4" i="33" s="1"/>
  <c r="I3" i="1"/>
  <c r="N4" i="33" s="1"/>
  <c r="I5" i="1"/>
  <c r="P4" i="33" s="1"/>
  <c r="H77" i="1"/>
  <c r="BC4" i="33" s="1"/>
  <c r="AT4" i="33"/>
  <c r="F59" i="1"/>
  <c r="E59" i="1"/>
  <c r="D59" i="1"/>
  <c r="C59" i="1"/>
  <c r="B59" i="1"/>
  <c r="AP4" i="33" s="1"/>
  <c r="L33" i="6" l="1"/>
  <c r="A11" i="11"/>
  <c r="M33" i="6" l="1"/>
  <c r="A12" i="11"/>
  <c r="H68" i="1"/>
  <c r="BA4" i="33"/>
  <c r="AZ4" i="33"/>
  <c r="AY4" i="33"/>
  <c r="AX4" i="33"/>
  <c r="F49" i="9"/>
  <c r="N33" i="6" l="1"/>
  <c r="A13" i="11"/>
  <c r="H59" i="1"/>
  <c r="AQ4" i="33" s="1"/>
  <c r="Y5" i="1"/>
  <c r="O33" i="6" l="1"/>
  <c r="A14" i="11"/>
  <c r="Y6" i="1"/>
  <c r="AI4" i="33"/>
  <c r="AW4" i="33"/>
  <c r="BB4" i="33"/>
  <c r="AH4" i="33"/>
  <c r="AG24" i="1"/>
  <c r="P33" i="6" l="1"/>
  <c r="A15" i="11"/>
  <c r="J68" i="1"/>
  <c r="AV4" i="33" s="1"/>
  <c r="J59" i="1"/>
  <c r="AS4" i="33" s="1"/>
  <c r="G68" i="1"/>
  <c r="I59" i="1"/>
  <c r="AR4" i="33" s="1"/>
  <c r="Y4" i="1"/>
  <c r="AU4" i="33"/>
  <c r="Q33" i="6" l="1"/>
  <c r="A16" i="11"/>
  <c r="G59" i="1"/>
  <c r="R33" i="6" l="1"/>
  <c r="A17" i="11"/>
  <c r="N6" i="1"/>
  <c r="X4" i="33" s="1"/>
  <c r="S33" i="6" l="1"/>
  <c r="A18" i="11"/>
  <c r="AG30" i="1"/>
  <c r="AG31" i="1"/>
  <c r="AG32" i="1"/>
  <c r="G10" i="19"/>
  <c r="AG28" i="1" s="1"/>
  <c r="G9" i="19"/>
  <c r="AG29" i="1"/>
  <c r="G8" i="19"/>
  <c r="T33" i="6" l="1"/>
  <c r="B43" i="6" s="1"/>
  <c r="A19" i="11"/>
  <c r="A43" i="6" l="1"/>
  <c r="F43" i="6" s="1"/>
  <c r="A20" i="11"/>
  <c r="H43" i="6" l="1"/>
  <c r="A21" i="11"/>
  <c r="BF4" i="33"/>
  <c r="BJ4" i="33"/>
  <c r="BN4" i="33"/>
  <c r="BR4" i="33"/>
  <c r="A22" i="11" l="1"/>
  <c r="K45" i="9" l="1"/>
  <c r="M4" i="2" l="1"/>
  <c r="O5" i="1" l="1"/>
  <c r="AA59" i="12"/>
  <c r="W59" i="12"/>
  <c r="P59" i="12"/>
  <c r="AA46" i="12"/>
  <c r="W46" i="12"/>
  <c r="P46" i="12"/>
  <c r="AA45" i="12"/>
  <c r="W45" i="12"/>
  <c r="P45" i="12"/>
  <c r="AA44" i="12"/>
  <c r="W44" i="12"/>
  <c r="P44" i="12"/>
  <c r="AA43" i="12"/>
  <c r="W43" i="12"/>
  <c r="P43" i="12"/>
  <c r="AA42" i="12"/>
  <c r="W42" i="12"/>
  <c r="P42" i="12"/>
  <c r="AA41" i="12"/>
  <c r="W41" i="12"/>
  <c r="P41" i="12"/>
  <c r="AA40" i="12"/>
  <c r="W40" i="12"/>
  <c r="P40" i="12"/>
  <c r="AA39" i="12"/>
  <c r="W39" i="12"/>
  <c r="P39" i="12"/>
  <c r="AA38" i="12"/>
  <c r="W38" i="12"/>
  <c r="P38" i="12"/>
  <c r="AA37" i="12"/>
  <c r="W37" i="12"/>
  <c r="P37" i="12"/>
  <c r="AA36" i="12"/>
  <c r="W36" i="12"/>
  <c r="P36" i="12"/>
  <c r="AA35" i="12"/>
  <c r="W35" i="12"/>
  <c r="P35" i="12"/>
  <c r="AA34" i="12"/>
  <c r="W34" i="12"/>
  <c r="P34" i="12"/>
  <c r="AA33" i="12"/>
  <c r="W33" i="12"/>
  <c r="P33" i="12"/>
  <c r="AA32" i="12"/>
  <c r="W32" i="12"/>
  <c r="P32" i="12"/>
  <c r="AA31" i="12"/>
  <c r="W31" i="12"/>
  <c r="P31" i="12"/>
  <c r="AA30" i="12"/>
  <c r="W30" i="12"/>
  <c r="P30" i="12"/>
  <c r="AA29" i="12"/>
  <c r="W29" i="12"/>
  <c r="P29" i="12"/>
  <c r="AA28" i="12"/>
  <c r="W28" i="12"/>
  <c r="P28" i="12"/>
  <c r="AA27" i="12"/>
  <c r="W27" i="12"/>
  <c r="P27" i="12"/>
  <c r="AA26" i="12"/>
  <c r="W26" i="12"/>
  <c r="P26" i="12"/>
  <c r="AA25" i="12"/>
  <c r="W25" i="12"/>
  <c r="P25" i="12"/>
  <c r="AA24" i="12"/>
  <c r="W24" i="12"/>
  <c r="P24" i="12"/>
  <c r="AA23" i="12"/>
  <c r="W23" i="12"/>
  <c r="P23" i="12"/>
  <c r="AA22" i="12"/>
  <c r="P22" i="12"/>
  <c r="AA21" i="12"/>
  <c r="W21" i="12"/>
  <c r="P21" i="12"/>
  <c r="AA20" i="12"/>
  <c r="W20" i="12"/>
  <c r="P20" i="12"/>
  <c r="P19" i="12"/>
  <c r="P18" i="12"/>
  <c r="AE4" i="12" l="1"/>
  <c r="AE5" i="12"/>
  <c r="AE3" i="12"/>
  <c r="G59" i="12"/>
  <c r="H59" i="12"/>
  <c r="CQ4" i="33"/>
  <c r="J59" i="12"/>
  <c r="AA4" i="33" l="1"/>
  <c r="AB59" i="12"/>
  <c r="Q21" i="1"/>
  <c r="U21" i="1" l="1"/>
  <c r="Y13" i="1"/>
  <c r="Y12" i="1"/>
  <c r="X13" i="1"/>
  <c r="X12" i="1"/>
  <c r="E1" i="11" l="1"/>
  <c r="G4" i="11" l="1"/>
  <c r="G5" i="11"/>
  <c r="G6" i="11"/>
  <c r="G7" i="11"/>
  <c r="G8" i="11"/>
  <c r="G9" i="11"/>
  <c r="G10" i="11"/>
  <c r="G12" i="11"/>
  <c r="G13" i="11"/>
  <c r="G14" i="11"/>
  <c r="G15" i="11"/>
  <c r="G11" i="11"/>
  <c r="G16" i="11"/>
  <c r="G17" i="11"/>
  <c r="G18" i="11"/>
  <c r="G19" i="11"/>
  <c r="G20" i="11"/>
  <c r="G21" i="11"/>
  <c r="G22" i="11"/>
  <c r="J5" i="11"/>
  <c r="H21" i="1" l="1"/>
  <c r="AJ4" i="33"/>
  <c r="AL4" i="33" s="1"/>
  <c r="T68" i="1" l="1"/>
  <c r="K21" i="1"/>
  <c r="M21" i="1" s="1"/>
  <c r="C2" i="6"/>
  <c r="L21" i="1" l="1"/>
  <c r="F44" i="9"/>
  <c r="D2" i="6"/>
  <c r="E2" i="6" s="1"/>
  <c r="F2" i="6" s="1"/>
  <c r="G2" i="6" l="1"/>
  <c r="F24" i="6"/>
  <c r="Q76" i="1" s="1"/>
  <c r="H2" i="6" l="1"/>
  <c r="I2" i="6" l="1"/>
  <c r="J2" i="6" l="1"/>
  <c r="E21" i="1"/>
  <c r="AK4" i="33" s="1"/>
  <c r="AM4" i="33" s="1"/>
  <c r="L12" i="1"/>
  <c r="M13" i="1"/>
  <c r="M12" i="1"/>
  <c r="L13" i="1"/>
  <c r="K2" i="6" l="1"/>
  <c r="L2" i="6" l="1"/>
  <c r="M2" i="6" l="1"/>
  <c r="F7" i="2"/>
  <c r="V17" i="2" l="1"/>
  <c r="G7" i="2"/>
  <c r="N2" i="6"/>
  <c r="F8" i="2"/>
  <c r="G8" i="2" s="1"/>
  <c r="O2" i="6" l="1"/>
  <c r="F9" i="2"/>
  <c r="G9" i="2" s="1"/>
  <c r="P2" i="6" l="1"/>
  <c r="F10" i="2"/>
  <c r="G10" i="2" s="1"/>
  <c r="Q2" i="6" l="1"/>
  <c r="F11" i="2"/>
  <c r="G11" i="2" s="1"/>
  <c r="R2" i="6" l="1"/>
  <c r="F12" i="2"/>
  <c r="G12" i="2" s="1"/>
  <c r="S2" i="6" l="1"/>
  <c r="F13" i="2"/>
  <c r="G13" i="2" s="1"/>
  <c r="T2" i="6" l="1"/>
  <c r="A20" i="6" s="1"/>
  <c r="K76" i="1" s="1"/>
  <c r="CR4" i="33" s="1"/>
  <c r="F14" i="2"/>
  <c r="G14" i="2" s="1"/>
  <c r="F15" i="2" l="1"/>
  <c r="G15" i="2" s="1"/>
  <c r="F16" i="2" l="1"/>
  <c r="G16" i="2" s="1"/>
  <c r="F17" i="2" l="1"/>
  <c r="G17" i="2" s="1"/>
  <c r="F18" i="2" l="1"/>
  <c r="G18" i="2" s="1"/>
  <c r="F19" i="2" l="1"/>
  <c r="G19" i="2" s="1"/>
  <c r="F20" i="2" l="1"/>
  <c r="G20" i="2" s="1"/>
  <c r="H20" i="6" l="1"/>
  <c r="N76" i="1" s="1"/>
  <c r="CT4" i="33" s="1"/>
  <c r="D20" i="6"/>
  <c r="F20" i="6"/>
  <c r="M76" i="1" s="1"/>
  <c r="L76" i="1" l="1"/>
  <c r="CS4" i="33" l="1"/>
  <c r="T76" i="1"/>
  <c r="V21" i="1" l="1"/>
  <c r="O18" i="1"/>
  <c r="O19" i="1"/>
  <c r="O20" i="1"/>
  <c r="R21" i="1"/>
  <c r="S21" i="1"/>
  <c r="AO4" i="33" s="1"/>
  <c r="O15" i="1"/>
  <c r="O14" i="1"/>
  <c r="O16" i="1"/>
  <c r="O17" i="1"/>
  <c r="W21" i="1"/>
  <c r="U3" i="1"/>
  <c r="O12" i="1"/>
  <c r="O13" i="1"/>
  <c r="C12" i="1"/>
  <c r="C13" i="1"/>
  <c r="Y21" i="1" l="1"/>
  <c r="W3" i="1"/>
  <c r="AF4" i="33" s="1"/>
  <c r="AD4" i="33"/>
  <c r="W4" i="1"/>
  <c r="U4" i="1"/>
  <c r="O21" i="1"/>
  <c r="AN4" i="33"/>
  <c r="C21" i="1"/>
  <c r="X21" i="1"/>
  <c r="AG4" i="33" l="1"/>
  <c r="W5" i="1"/>
  <c r="AE4" i="33"/>
  <c r="U5" i="1"/>
  <c r="F43" i="9"/>
  <c r="L85" i="1" l="1"/>
  <c r="L86" i="1" s="1"/>
  <c r="O76" i="1" l="1"/>
  <c r="CU4" i="33" s="1"/>
  <c r="F46" i="9"/>
  <c r="S76" i="1" l="1"/>
  <c r="U76" i="1" s="1"/>
  <c r="AB4" i="33" l="1"/>
  <c r="R7" i="2" l="1"/>
  <c r="R8" i="2" s="1"/>
  <c r="V23" i="11"/>
  <c r="V13" i="11"/>
  <c r="M12" i="11" l="1"/>
  <c r="M15" i="11"/>
  <c r="M13" i="11"/>
  <c r="M14" i="11"/>
  <c r="M16" i="11" l="1"/>
  <c r="M17" i="11" l="1"/>
  <c r="M18" i="11" l="1"/>
  <c r="M19" i="11" l="1"/>
  <c r="M20" i="11" l="1"/>
  <c r="M21" i="11" l="1"/>
  <c r="I42" i="11" l="1"/>
  <c r="I41" i="11" s="1"/>
  <c r="M2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B2E6E1D9-C99B-4BDD-A416-5AC1FAA5DBB5}">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Malik, Muhammad</author>
  </authors>
  <commentList>
    <comment ref="A47" authorId="0" shapeId="0" xr:uid="{3981DCEB-12BF-40C2-8B54-9218E3FC089F}">
      <text>
        <r>
          <rPr>
            <b/>
            <sz val="9"/>
            <color indexed="81"/>
            <rFont val="Tahoma"/>
            <family val="2"/>
          </rPr>
          <t>Malik, Muhammad:</t>
        </r>
        <r>
          <rPr>
            <sz val="9"/>
            <color indexed="81"/>
            <rFont val="Tahoma"/>
            <family val="2"/>
          </rPr>
          <t xml:space="preserve">
This refers to quality observation sheet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Ashfaq, Mohammad</author>
  </authors>
  <commentList>
    <comment ref="C13" authorId="0" shapeId="0" xr:uid="{B1AAC467-AD00-457C-A06F-E4E528ED90C1}">
      <text>
        <r>
          <rPr>
            <sz val="9"/>
            <color indexed="81"/>
            <rFont val="Tahoma"/>
            <family val="2"/>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E32EAA07-896E-4445-B333-3CCF528FC3BD}">
      <text>
        <r>
          <rPr>
            <b/>
            <sz val="9"/>
            <color indexed="81"/>
            <rFont val="Tahoma"/>
            <family val="2"/>
          </rPr>
          <t>Refer MODON HSS Manual, Associated Procedures, Checklist and Standards:</t>
        </r>
        <r>
          <rPr>
            <sz val="9"/>
            <color indexed="81"/>
            <rFont val="Tahoma"/>
            <family val="2"/>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395849B1-E296-47A5-8DDC-07487D5A18EC}">
      <text>
        <r>
          <rPr>
            <sz val="9"/>
            <color indexed="81"/>
            <rFont val="Tahoma"/>
            <family val="2"/>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AEBA8C1C-FC81-4B36-BBE2-50E504DDB767}">
      <text>
        <r>
          <rPr>
            <b/>
            <sz val="9"/>
            <color indexed="81"/>
            <rFont val="Tahoma"/>
            <family val="2"/>
          </rPr>
          <t>Refer MODON HSS Manual, Associated Procedures, Checklist and Standards:</t>
        </r>
        <r>
          <rPr>
            <sz val="9"/>
            <color indexed="81"/>
            <rFont val="Tahoma"/>
            <family val="2"/>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2BA73BC0-6FA4-49CC-99AA-32582A5C3D07}">
      <text>
        <r>
          <rPr>
            <sz val="9"/>
            <color indexed="81"/>
            <rFont val="Tahoma"/>
            <family val="2"/>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06FD8BA1-4F6A-4E89-8190-A9B0F1B60543}">
      <text>
        <r>
          <rPr>
            <b/>
            <sz val="9"/>
            <color indexed="81"/>
            <rFont val="Tahoma"/>
            <family val="2"/>
          </rPr>
          <t>Refer MODON HSS Manual, Associated Procedures, Checklist and Standards:</t>
        </r>
        <r>
          <rPr>
            <sz val="9"/>
            <color indexed="81"/>
            <rFont val="Tahoma"/>
            <family val="2"/>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2BCA2805-1075-404B-948C-B3F2E749B8E5}">
      <text>
        <r>
          <rPr>
            <sz val="9"/>
            <color indexed="81"/>
            <rFont val="Tahoma"/>
            <family val="2"/>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A5118F56-05E0-4C8D-81E7-45E3A234C809}">
      <text>
        <r>
          <rPr>
            <sz val="9"/>
            <color indexed="81"/>
            <rFont val="Tahoma"/>
            <family val="2"/>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D2CFCF72-BB3C-4578-B478-2F164F126130}">
      <text>
        <r>
          <rPr>
            <b/>
            <sz val="9"/>
            <color indexed="81"/>
            <rFont val="Tahoma"/>
            <family val="2"/>
          </rPr>
          <t xml:space="preserve">Refer MODON HSS Manual, Associated Procedures, Checklist and Standards:
</t>
        </r>
        <r>
          <rPr>
            <sz val="9"/>
            <color indexed="81"/>
            <rFont val="Tahoma"/>
            <family val="2"/>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color indexed="81"/>
            <rFont val="Tahoma"/>
            <family val="2"/>
          </rPr>
          <t>Location:</t>
        </r>
        <r>
          <rPr>
            <sz val="9"/>
            <color indexed="81"/>
            <rFont val="Tahoma"/>
            <family val="2"/>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color indexed="81"/>
            <rFont val="Tahoma"/>
            <family val="2"/>
          </rPr>
          <t>Use:</t>
        </r>
        <r>
          <rPr>
            <sz val="9"/>
            <color indexed="81"/>
            <rFont val="Tahoma"/>
            <family val="2"/>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color indexed="81"/>
            <rFont val="Tahoma"/>
            <family val="2"/>
          </rPr>
          <t>Environmental</t>
        </r>
        <r>
          <rPr>
            <sz val="9"/>
            <color indexed="81"/>
            <rFont val="Tahoma"/>
            <family val="2"/>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48699499-8369-478A-B93F-5C89317EA978}">
      <text>
        <r>
          <rPr>
            <sz val="9"/>
            <color indexed="81"/>
            <rFont val="Tahoma"/>
            <family val="2"/>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C57699B0-6EA8-4B56-8A60-64322C5DDDF4}">
      <text>
        <r>
          <rPr>
            <b/>
            <sz val="9"/>
            <color indexed="81"/>
            <rFont val="Tahoma"/>
            <family val="2"/>
          </rPr>
          <t xml:space="preserve">Refer MODON HSS Manual, Associated Procedures, Checklist and Standards:
</t>
        </r>
        <r>
          <rPr>
            <sz val="9"/>
            <color indexed="81"/>
            <rFont val="Tahoma"/>
            <family val="2"/>
          </rPr>
          <t xml:space="preserve">
</t>
        </r>
        <r>
          <rPr>
            <b/>
            <sz val="9"/>
            <color indexed="81"/>
            <rFont val="Tahoma"/>
            <family val="2"/>
          </rPr>
          <t>Combustible:</t>
        </r>
        <r>
          <rPr>
            <sz val="9"/>
            <color indexed="81"/>
            <rFont val="Tahoma"/>
            <family val="2"/>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color indexed="81"/>
            <rFont val="Tahoma"/>
            <family val="2"/>
          </rPr>
          <t xml:space="preserve">
Flammable:</t>
        </r>
        <r>
          <rPr>
            <sz val="9"/>
            <color indexed="81"/>
            <rFont val="Tahoma"/>
            <family val="2"/>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09D2D4BB-4C3B-4DBD-A0EE-71412F0FBF0E}">
      <text>
        <r>
          <rPr>
            <sz val="9"/>
            <color indexed="81"/>
            <rFont val="Tahoma"/>
            <family val="2"/>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C6251843-4F20-4545-BC5A-D0BDA64CE7E5}">
      <text>
        <r>
          <rPr>
            <b/>
            <sz val="9"/>
            <color indexed="81"/>
            <rFont val="Tahoma"/>
            <family val="2"/>
          </rPr>
          <t xml:space="preserve">Refer MODON HSS Manual, Associated Procedures, Checklist and Standards:
</t>
        </r>
        <r>
          <rPr>
            <sz val="9"/>
            <color indexed="81"/>
            <rFont val="Tahoma"/>
            <family val="2"/>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color indexed="81"/>
            <rFont val="Tahoma"/>
            <family val="2"/>
          </rPr>
          <t>Spill Release Contingency:</t>
        </r>
        <r>
          <rPr>
            <sz val="9"/>
            <color indexed="81"/>
            <rFont val="Tahoma"/>
            <family val="2"/>
          </rPr>
          <t xml:space="preserve">
1 - Prior to beginning operations, ensure that on-site spill response capabilities (containment and personal protective equipment) are consistent with task requirements described in job hazard analysis.
</t>
        </r>
      </text>
    </comment>
    <comment ref="T19" authorId="0" shapeId="0" xr:uid="{CEE2ED22-3064-40C7-8D1E-1D091C3A0717}">
      <text>
        <r>
          <rPr>
            <b/>
            <sz val="9"/>
            <color indexed="81"/>
            <rFont val="Tahoma"/>
            <family val="2"/>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color indexed="81"/>
            <rFont val="Tahoma"/>
            <family val="2"/>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D82AB60A-8034-460F-B221-B3EC1C6E6F4B}">
      <text>
        <r>
          <rPr>
            <sz val="9"/>
            <color indexed="81"/>
            <rFont val="Tahoma"/>
            <family val="2"/>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2CCD442F-B11E-4B3D-A185-9F7166B6C8E5}">
      <text>
        <r>
          <rPr>
            <sz val="9"/>
            <color indexed="81"/>
            <rFont val="Tahoma"/>
            <family val="2"/>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A3BE0AD9-970F-43F8-B5B0-CD9F4EB9A5AE}">
      <text>
        <r>
          <rPr>
            <b/>
            <sz val="9"/>
            <color indexed="81"/>
            <rFont val="Tahoma"/>
            <family val="2"/>
          </rPr>
          <t xml:space="preserve">Refer MODON HSS Manual, Associated Procedures, Checklist and Standards:
</t>
        </r>
        <r>
          <rPr>
            <sz val="9"/>
            <color indexed="81"/>
            <rFont val="Tahoma"/>
            <family val="2"/>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1295D6B7-03A7-4987-9D74-B3F0C018FA21}">
      <text>
        <r>
          <rPr>
            <sz val="9"/>
            <color indexed="81"/>
            <rFont val="Tahoma"/>
            <family val="2"/>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77BF5A2E-F1AB-4204-91C4-B0E4FAB14CB4}">
      <text>
        <r>
          <rPr>
            <sz val="9"/>
            <color indexed="81"/>
            <rFont val="Tahoma"/>
            <family val="2"/>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D2A0F08E-1BFB-4A58-9EE6-AD4651782BF2}">
      <text>
        <r>
          <rPr>
            <sz val="9"/>
            <color indexed="81"/>
            <rFont val="Tahoma"/>
            <family val="2"/>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A1CF1EC7-AEFB-47A9-95C8-8FC7B5ED7BE6}">
      <text>
        <r>
          <rPr>
            <sz val="9"/>
            <color indexed="81"/>
            <rFont val="Tahoma"/>
            <family val="2"/>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312CB352-3A83-459F-85A8-BEC9E92B0808}">
      <text>
        <r>
          <rPr>
            <sz val="9"/>
            <color indexed="81"/>
            <rFont val="Tahoma"/>
            <family val="2"/>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44DC5B39-76EC-447D-B9C2-A184F8610201}">
      <text>
        <r>
          <rPr>
            <sz val="9"/>
            <color indexed="81"/>
            <rFont val="Tahoma"/>
            <family val="2"/>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6691B662-3F85-4BD4-9B22-3D9F04567049}">
      <text>
        <r>
          <rPr>
            <b/>
            <sz val="9"/>
            <color indexed="81"/>
            <rFont val="Tahoma"/>
            <family val="2"/>
          </rPr>
          <t>Refer MODON HSS Manual, Associated Procedures, Checklist and Standards:</t>
        </r>
        <r>
          <rPr>
            <sz val="9"/>
            <color indexed="81"/>
            <rFont val="Tahoma"/>
            <family val="2"/>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A437165E-8FA8-42F8-95AD-D81D570956F1}">
      <text>
        <r>
          <rPr>
            <sz val="9"/>
            <color indexed="81"/>
            <rFont val="Tahoma"/>
            <family val="2"/>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49EAF739-CDC1-4D50-BC4D-FFBC1EF766A0}">
      <text>
        <r>
          <rPr>
            <b/>
            <sz val="9"/>
            <color indexed="81"/>
            <rFont val="Tahoma"/>
            <family val="2"/>
          </rPr>
          <t>Refer MODON HSS Manual, Associated Procedures, Checklist and Standards:</t>
        </r>
        <r>
          <rPr>
            <sz val="9"/>
            <color indexed="81"/>
            <rFont val="Tahoma"/>
            <family val="2"/>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Hassan, Ahmed/RYD</author>
    <author>SALEEM MANSOOR</author>
  </authors>
  <commentList>
    <comment ref="I3" authorId="0" shapeId="0" xr:uid="{EEF3542E-AE2A-437E-9E22-4776B8F66E0C}">
      <text>
        <r>
          <rPr>
            <b/>
            <sz val="9"/>
            <color indexed="81"/>
            <rFont val="Tahoma"/>
            <family val="2"/>
          </rPr>
          <t>Without O&amp;M Cost</t>
        </r>
      </text>
    </comment>
    <comment ref="D4" authorId="0" shapeId="0" xr:uid="{1A1A4DAD-8A2D-4D58-9D66-EAEB7FE1AC55}">
      <text>
        <r>
          <rPr>
            <b/>
            <sz val="9"/>
            <color indexed="81"/>
            <rFont val="Tahoma"/>
            <family val="2"/>
          </rPr>
          <t>Without O&amp;M Cost</t>
        </r>
      </text>
    </comment>
    <comment ref="E4" authorId="0" shapeId="0" xr:uid="{5F280F2A-6F3A-452F-A019-DE376F2D6903}">
      <text>
        <r>
          <rPr>
            <b/>
            <sz val="9"/>
            <color indexed="81"/>
            <rFont val="Tahoma"/>
            <family val="2"/>
          </rPr>
          <t>Without O&amp;M Cost</t>
        </r>
      </text>
    </comment>
    <comment ref="M8" authorId="1" shapeId="0" xr:uid="{92354632-6DB7-41CA-960E-F3FB1CD3BCC0}">
      <text>
        <r>
          <rPr>
            <b/>
            <sz val="9"/>
            <color indexed="81"/>
            <rFont val="Tahoma"/>
            <family val="2"/>
          </rPr>
          <t>SALEEM MANSOOR:تاريخ خطاب المقاول</t>
        </r>
      </text>
    </comment>
    <comment ref="O8" authorId="1" shapeId="0" xr:uid="{E0A3F74B-5CE4-467C-A67C-C3AD2C3FAB08}">
      <text>
        <r>
          <rPr>
            <b/>
            <sz val="9"/>
            <color indexed="81"/>
            <rFont val="Tahoma"/>
            <family val="2"/>
          </rPr>
          <t>SALEEM MANSOOR:</t>
        </r>
        <r>
          <rPr>
            <sz val="9"/>
            <color indexed="81"/>
            <rFont val="Tahoma"/>
            <family val="2"/>
          </rPr>
          <t xml:space="preserve">
تاريخ خطاب الاستشاري</t>
        </r>
      </text>
    </comment>
    <comment ref="Q8" authorId="1" shapeId="0" xr:uid="{4172CDAE-2CD7-4CD1-9465-0B6DE44DD42B}">
      <text>
        <r>
          <rPr>
            <b/>
            <sz val="9"/>
            <color indexed="81"/>
            <rFont val="Tahoma"/>
            <family val="2"/>
          </rPr>
          <t>SALEEM MANSOOR:</t>
        </r>
        <r>
          <rPr>
            <sz val="9"/>
            <color indexed="81"/>
            <rFont val="Tahoma"/>
            <family val="2"/>
          </rPr>
          <t xml:space="preserve">
تاريخ استلام المالك</t>
        </r>
      </text>
    </comment>
    <comment ref="S8" authorId="1" shapeId="0" xr:uid="{1E4AB92C-D701-41CD-AA51-800487A06D9F}">
      <text>
        <r>
          <rPr>
            <b/>
            <sz val="9"/>
            <color indexed="81"/>
            <rFont val="Tahoma"/>
            <family val="2"/>
          </rPr>
          <t>SALEEM MANSOOR:</t>
        </r>
        <r>
          <rPr>
            <sz val="9"/>
            <color indexed="81"/>
            <rFont val="Tahoma"/>
            <family val="2"/>
          </rPr>
          <t xml:space="preserve">
تاريخ اعتماد المالك</t>
        </r>
      </text>
    </comment>
    <comment ref="T8" authorId="1" shapeId="0" xr:uid="{D99BAB9E-5409-4F66-BAD2-FDA0DF614315}">
      <text>
        <r>
          <rPr>
            <b/>
            <sz val="9"/>
            <color indexed="81"/>
            <rFont val="Tahoma"/>
            <family val="2"/>
          </rPr>
          <t>SALEEM MANSOOR:</t>
        </r>
        <r>
          <rPr>
            <sz val="9"/>
            <color indexed="81"/>
            <rFont val="Tahoma"/>
            <family val="2"/>
          </rPr>
          <t xml:space="preserve">
تاريخ رفع المستخلص للمالية اعتماد المالك</t>
        </r>
      </text>
    </comment>
    <comment ref="V8" authorId="1" shapeId="0" xr:uid="{18607A37-12CF-4CC6-86FD-256CAD6D30E0}">
      <text>
        <r>
          <rPr>
            <b/>
            <sz val="9"/>
            <color indexed="81"/>
            <rFont val="Tahoma"/>
            <family val="2"/>
          </rPr>
          <t>SALEEM MANSOOR:</t>
        </r>
        <r>
          <rPr>
            <sz val="9"/>
            <color indexed="81"/>
            <rFont val="Tahoma"/>
            <family val="2"/>
          </rPr>
          <t xml:space="preserve">
تاريخ اعتماد المالية</t>
        </r>
      </text>
    </comment>
    <comment ref="X8" authorId="1" shapeId="0" xr:uid="{DCE4B972-C28E-4B46-8534-5C7765F17178}">
      <text>
        <r>
          <rPr>
            <b/>
            <sz val="9"/>
            <color indexed="81"/>
            <rFont val="Tahoma"/>
            <family val="2"/>
          </rPr>
          <t>SALEEM MANSOOR:</t>
        </r>
        <r>
          <rPr>
            <sz val="9"/>
            <color indexed="81"/>
            <rFont val="Tahoma"/>
            <family val="2"/>
          </rPr>
          <t xml:space="preserve">
تاريخ دفع المستخلص</t>
        </r>
      </text>
    </comment>
  </commentList>
</comments>
</file>

<file path=xl/sharedStrings.xml><?xml version="1.0" encoding="utf-8"?>
<sst xmlns="http://schemas.openxmlformats.org/spreadsheetml/2006/main" count="2439" uniqueCount="1356">
  <si>
    <t>Original Plan Value</t>
  </si>
  <si>
    <t>Weekly PV (SAR)</t>
  </si>
  <si>
    <t>Weekly EV (SAR)</t>
  </si>
  <si>
    <t>Weekly PV %</t>
  </si>
  <si>
    <t>Weekly Phys PV%</t>
  </si>
  <si>
    <t>Total SD Planned</t>
  </si>
  <si>
    <t>SD Remaining</t>
  </si>
  <si>
    <t>SD Pending</t>
  </si>
  <si>
    <t>Total SD Submittals</t>
  </si>
  <si>
    <t>Planned Materials Approv</t>
  </si>
  <si>
    <t>Material Pending Approval</t>
  </si>
  <si>
    <t>Materila Total Submittals</t>
  </si>
  <si>
    <t>Planned Head Count</t>
  </si>
  <si>
    <t>Actual Head Count</t>
  </si>
  <si>
    <t>Saudi Staff</t>
  </si>
  <si>
    <t>Labor Planned</t>
  </si>
  <si>
    <t>Labor Actual</t>
  </si>
  <si>
    <t>Equipment Planned</t>
  </si>
  <si>
    <t>Equipment Actual</t>
  </si>
  <si>
    <t>Critical Path Act.Last Week</t>
  </si>
  <si>
    <t>Critical Path Act.This Week</t>
  </si>
  <si>
    <t>Failed start Last Week</t>
  </si>
  <si>
    <t>Failed start This Week</t>
  </si>
  <si>
    <t>Data Date</t>
  </si>
  <si>
    <t>Contract General Information</t>
  </si>
  <si>
    <t>Key Dates</t>
  </si>
  <si>
    <t>Cost Summary (SR)</t>
  </si>
  <si>
    <t>Performance Summary</t>
  </si>
  <si>
    <t>Project Scope</t>
  </si>
  <si>
    <t>Project Name</t>
  </si>
  <si>
    <t xml:space="preserve">Contract Award </t>
  </si>
  <si>
    <t>Contract Award  (Hijri)</t>
  </si>
  <si>
    <t xml:space="preserve">Revised Completion </t>
  </si>
  <si>
    <t>Original Contract Value</t>
  </si>
  <si>
    <t>O&amp;M Value (if any)</t>
  </si>
  <si>
    <t>EAC</t>
  </si>
  <si>
    <t>Plan Value</t>
  </si>
  <si>
    <t>Phys. Plan Value</t>
  </si>
  <si>
    <t>Quality Score</t>
  </si>
  <si>
    <t>Project ID</t>
  </si>
  <si>
    <t>Stage</t>
  </si>
  <si>
    <t xml:space="preserve">Contract Sign </t>
  </si>
  <si>
    <t>Contract Sign  (Hijri)</t>
  </si>
  <si>
    <t xml:space="preserve">Committed Completion </t>
  </si>
  <si>
    <t>Revised Contract Value</t>
  </si>
  <si>
    <t>Submitted Invoices (Gross Value)</t>
  </si>
  <si>
    <t>Earn Value</t>
  </si>
  <si>
    <t>Phys. Earn Value</t>
  </si>
  <si>
    <t>Contractor</t>
  </si>
  <si>
    <t>Status</t>
  </si>
  <si>
    <t xml:space="preserve">Site Handover </t>
  </si>
  <si>
    <t>Site Handover  (Hijri)</t>
  </si>
  <si>
    <t>Forecast Completion</t>
  </si>
  <si>
    <t>Estimate At Completion Value</t>
  </si>
  <si>
    <t>Penalities</t>
  </si>
  <si>
    <t>Variance</t>
  </si>
  <si>
    <t>Safety 
Score</t>
  </si>
  <si>
    <t>Consultant</t>
  </si>
  <si>
    <t>Modon PM</t>
  </si>
  <si>
    <t>Original Completion</t>
  </si>
  <si>
    <t>Original Completion (Hijri)</t>
  </si>
  <si>
    <t xml:space="preserve">Potential Changes </t>
  </si>
  <si>
    <t>FIR Value (Todate)</t>
  </si>
  <si>
    <t>FIR %</t>
  </si>
  <si>
    <t>Invoiced %</t>
  </si>
  <si>
    <t>Physical Progress (Effort)</t>
  </si>
  <si>
    <t>Earned Value Progress (%)</t>
  </si>
  <si>
    <t>BOQ Value (SAR)</t>
  </si>
  <si>
    <t>% Wt.</t>
  </si>
  <si>
    <t>Weekly (SAR)</t>
  </si>
  <si>
    <t>To Date (SAR)</t>
  </si>
  <si>
    <t>Budgeted</t>
  </si>
  <si>
    <t>Weekly Physical Progress</t>
  </si>
  <si>
    <t>To Date Physical Progress</t>
  </si>
  <si>
    <t>Planned</t>
  </si>
  <si>
    <t>Earned</t>
  </si>
  <si>
    <t>Original Plan</t>
  </si>
  <si>
    <t>Revised Planned</t>
  </si>
  <si>
    <t>Original Plan %</t>
  </si>
  <si>
    <t>Revised Planned %</t>
  </si>
  <si>
    <t>Earned %</t>
  </si>
  <si>
    <t>SPI</t>
  </si>
  <si>
    <t>(Manhours)</t>
  </si>
  <si>
    <t>Plan %</t>
  </si>
  <si>
    <t>Total</t>
  </si>
  <si>
    <t xml:space="preserve">Construction Milestones </t>
  </si>
  <si>
    <t>Item
 No.</t>
  </si>
  <si>
    <t>Milestones</t>
  </si>
  <si>
    <t>Original 
(Baseline)</t>
  </si>
  <si>
    <t>Latest Plan</t>
  </si>
  <si>
    <t>Forecast</t>
  </si>
  <si>
    <t>Days
Change</t>
  </si>
  <si>
    <t xml:space="preserve">  </t>
  </si>
  <si>
    <t xml:space="preserve">Quality </t>
  </si>
  <si>
    <t>Safety</t>
  </si>
  <si>
    <t>Shop Drawings</t>
  </si>
  <si>
    <t>Quality Reports</t>
  </si>
  <si>
    <t>Safety Statistics</t>
  </si>
  <si>
    <t>Proactive Vs Reactive Actions Taken</t>
  </si>
  <si>
    <t>Item Per WBS</t>
  </si>
  <si>
    <t>Total Submitted Drawings</t>
  </si>
  <si>
    <t xml:space="preserve">Remaining </t>
  </si>
  <si>
    <t xml:space="preserve">Pending </t>
  </si>
  <si>
    <t>Total Submittals</t>
  </si>
  <si>
    <t>Issued</t>
  </si>
  <si>
    <t>Closed</t>
  </si>
  <si>
    <t>Pending</t>
  </si>
  <si>
    <t>Avg. Closing
(Days)</t>
  </si>
  <si>
    <t>Category</t>
  </si>
  <si>
    <t>Item</t>
  </si>
  <si>
    <t xml:space="preserve">This Week </t>
  </si>
  <si>
    <t>This Month</t>
  </si>
  <si>
    <t>Year to Date</t>
  </si>
  <si>
    <t>Cumulative</t>
  </si>
  <si>
    <t>A</t>
  </si>
  <si>
    <t>B</t>
  </si>
  <si>
    <t>C</t>
  </si>
  <si>
    <t>D</t>
  </si>
  <si>
    <t>Processed</t>
  </si>
  <si>
    <t>0-10
Days</t>
  </si>
  <si>
    <t>11-20
Days</t>
  </si>
  <si>
    <t>21-30
Days</t>
  </si>
  <si>
    <t>31-60
Days</t>
  </si>
  <si>
    <t>&gt; 60
Days</t>
  </si>
  <si>
    <t>General</t>
  </si>
  <si>
    <t>Proactive</t>
  </si>
  <si>
    <t>Non Conformance (NCR)</t>
  </si>
  <si>
    <t>Reactive</t>
  </si>
  <si>
    <t>Site Instruction (SIR/SOR)</t>
  </si>
  <si>
    <t>Material Inspection (MRIR)</t>
  </si>
  <si>
    <t>Field Inspection (FIR)</t>
  </si>
  <si>
    <t xml:space="preserve">TOTAL </t>
  </si>
  <si>
    <t>Key Submittals Approval Status</t>
  </si>
  <si>
    <t>Material Approval</t>
  </si>
  <si>
    <t xml:space="preserve">1 Quality Plan Approval </t>
  </si>
  <si>
    <t>6 Baseline Approval</t>
  </si>
  <si>
    <t>Total Hours Worked Vs Safe Hours Worked</t>
  </si>
  <si>
    <t>Total Submitted Material</t>
  </si>
  <si>
    <t>Remaining to approve</t>
  </si>
  <si>
    <t xml:space="preserve">2 Quality Plan Last Up </t>
  </si>
  <si>
    <t>7 No of Approved Version of Schedule</t>
  </si>
  <si>
    <t>with Designer</t>
  </si>
  <si>
    <t xml:space="preserve">3 Safety Plan Approval </t>
  </si>
  <si>
    <t>8 Last Approved Schedule</t>
  </si>
  <si>
    <t xml:space="preserve">4 Safety Plan Last Up </t>
  </si>
  <si>
    <t>9 BOQ Approval Date</t>
  </si>
  <si>
    <t>10 No of Approved Version of BOQ</t>
  </si>
  <si>
    <t>Invoices Summary</t>
  </si>
  <si>
    <t>Total Submitted Invoices</t>
  </si>
  <si>
    <t>Submitted Invoices (SAR)</t>
  </si>
  <si>
    <t>Contract Value (SR)</t>
  </si>
  <si>
    <t>PM Approved Invoices</t>
  </si>
  <si>
    <t>PM Approved Invoices (SAR)</t>
  </si>
  <si>
    <t>Planned Value (SR)</t>
  </si>
  <si>
    <t xml:space="preserve">No of Paid  Invoices </t>
  </si>
  <si>
    <t>Paid  Invoices (SAR)</t>
  </si>
  <si>
    <t>Earned Value (SR)</t>
  </si>
  <si>
    <t>Procurement Summary</t>
  </si>
  <si>
    <t>No of Pending Invoices</t>
  </si>
  <si>
    <t>Last Submitted Period</t>
  </si>
  <si>
    <t>Submitted  (SAR)</t>
  </si>
  <si>
    <t>Total Materials</t>
  </si>
  <si>
    <t>Total Number of P.O.</t>
  </si>
  <si>
    <t>Actual P.O.
To Date</t>
  </si>
  <si>
    <t>Remaining P.O</t>
  </si>
  <si>
    <t>Material on Site</t>
  </si>
  <si>
    <t>Remaining Materials</t>
  </si>
  <si>
    <t>Material Delivery Completion (Date)</t>
  </si>
  <si>
    <t>Advance Payment %</t>
  </si>
  <si>
    <t>Advance Payment (SAR)</t>
  </si>
  <si>
    <t>PM Approved (SAR)</t>
  </si>
  <si>
    <t>Latest Contract Change Order Log</t>
  </si>
  <si>
    <t>Retention %</t>
  </si>
  <si>
    <t>Retention (SAR)</t>
  </si>
  <si>
    <t>Total Paid  (SAR)</t>
  </si>
  <si>
    <t>Deduction / Penalties %</t>
  </si>
  <si>
    <t>Deduction / Penalties (SAR)</t>
  </si>
  <si>
    <t>CCO No.</t>
  </si>
  <si>
    <t>Date Added</t>
  </si>
  <si>
    <t>Description of Change</t>
  </si>
  <si>
    <t>Cost</t>
  </si>
  <si>
    <t>Sch Impact (Months)</t>
  </si>
  <si>
    <t>Date Approved</t>
  </si>
  <si>
    <t>Duration</t>
  </si>
  <si>
    <t>Resources at Site</t>
  </si>
  <si>
    <t>Head Count - Non Manual</t>
  </si>
  <si>
    <t>Head Count - Manual</t>
  </si>
  <si>
    <t>Total Head Count</t>
  </si>
  <si>
    <t>Actual</t>
  </si>
  <si>
    <t>Next Month Forecast</t>
  </si>
  <si>
    <t>Total Plan</t>
  </si>
  <si>
    <t>Total Actual</t>
  </si>
  <si>
    <t>Manpower Breakdown by Trade</t>
  </si>
  <si>
    <t>Major Equipment</t>
  </si>
  <si>
    <t>Key Trade</t>
  </si>
  <si>
    <t>Type</t>
  </si>
  <si>
    <t>Idle</t>
  </si>
  <si>
    <t>Major Quantity Trackers</t>
  </si>
  <si>
    <t>BOQ N0.</t>
  </si>
  <si>
    <t xml:space="preserve">Item Description </t>
  </si>
  <si>
    <t>Total Qty</t>
  </si>
  <si>
    <t>Measu Unit</t>
  </si>
  <si>
    <t>Plan to Date</t>
  </si>
  <si>
    <t>Act to Date</t>
  </si>
  <si>
    <t>Remaining</t>
  </si>
  <si>
    <t>Top Issues and Risks</t>
  </si>
  <si>
    <t>Top 5 Issues</t>
  </si>
  <si>
    <t>Issue No</t>
  </si>
  <si>
    <t>Date Identified</t>
  </si>
  <si>
    <t>Issue Description</t>
  </si>
  <si>
    <t>Responsible</t>
  </si>
  <si>
    <t>Action Taken</t>
  </si>
  <si>
    <t>Mitigation</t>
  </si>
  <si>
    <t>Current Status</t>
  </si>
  <si>
    <t>Expected/Actual
Closure</t>
  </si>
  <si>
    <t>Duration Elapsed</t>
  </si>
  <si>
    <t>Total FIR Amount</t>
  </si>
  <si>
    <t>Cum up To Date FRI</t>
  </si>
  <si>
    <t>Project Budget</t>
  </si>
  <si>
    <t>Date Period</t>
  </si>
  <si>
    <t>To</t>
  </si>
  <si>
    <t>BOQ Item #</t>
  </si>
  <si>
    <t xml:space="preserve">BOQ Description  </t>
  </si>
  <si>
    <t>FIR #</t>
  </si>
  <si>
    <t>FIR DATE</t>
  </si>
  <si>
    <t xml:space="preserve">FIR Description  </t>
  </si>
  <si>
    <t>Unit</t>
  </si>
  <si>
    <t>Unit Rate</t>
  </si>
  <si>
    <t xml:space="preserve"> Current Pariod  Quantity</t>
  </si>
  <si>
    <t>Total (SR)</t>
  </si>
  <si>
    <t>m³</t>
  </si>
  <si>
    <t>m²</t>
  </si>
  <si>
    <t>m</t>
  </si>
  <si>
    <t>nr</t>
  </si>
  <si>
    <t>m3</t>
  </si>
  <si>
    <t>Total Pariod Amount</t>
  </si>
  <si>
    <t>Weekly Progress Report - Construction Projects</t>
  </si>
  <si>
    <t>Construction</t>
  </si>
  <si>
    <t>Active</t>
  </si>
  <si>
    <t>Contract Award Date</t>
  </si>
  <si>
    <t>Contract Sign Date</t>
  </si>
  <si>
    <t>Site Handover Date</t>
  </si>
  <si>
    <t>Contract Award Date (Hijri)</t>
  </si>
  <si>
    <t>Contract Sign Date (Hijri)</t>
  </si>
  <si>
    <t>Site Handover Date (Hijri)</t>
  </si>
  <si>
    <t>Revised Completion Date</t>
  </si>
  <si>
    <t>Committed Completion Date</t>
  </si>
  <si>
    <t>Key Project Submittals</t>
  </si>
  <si>
    <t>Submission Date</t>
  </si>
  <si>
    <t>Days taken to approve orginal plan from site handover date</t>
  </si>
  <si>
    <t>Quality Plan submission</t>
  </si>
  <si>
    <t>Quality Plan approval</t>
  </si>
  <si>
    <t>Quality Plan Last Update</t>
  </si>
  <si>
    <t>Safety Plan submission</t>
  </si>
  <si>
    <t>Safety Plan approval</t>
  </si>
  <si>
    <t>Safety Plan Last Update</t>
  </si>
  <si>
    <t>Risk Management Plan submission</t>
  </si>
  <si>
    <t>Risk Management Plan approval</t>
  </si>
  <si>
    <t>Risk Management Plan Last Update</t>
  </si>
  <si>
    <t>Baseline Schedule submission</t>
  </si>
  <si>
    <t>Baseline Schedule approval</t>
  </si>
  <si>
    <t>No of Schedule Versions</t>
  </si>
  <si>
    <t>Last Recovery Schedule Approval Date</t>
  </si>
  <si>
    <t>BOQ submission</t>
  </si>
  <si>
    <t>BOQ approval</t>
  </si>
  <si>
    <t>No of Approved Version of BOQ</t>
  </si>
  <si>
    <t>Mobilization</t>
  </si>
  <si>
    <t>Date</t>
  </si>
  <si>
    <t>QC OBSERVATIONS CHECKLIST</t>
  </si>
  <si>
    <t>Project No.</t>
  </si>
  <si>
    <t>OBS No.</t>
  </si>
  <si>
    <t>Inspection Day:</t>
  </si>
  <si>
    <t>Project</t>
  </si>
  <si>
    <t>Contractor: 
Consultant:</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</si>
  <si>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</si>
  <si>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</si>
  <si>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</si>
  <si>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</si>
  <si>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</si>
  <si>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</si>
  <si>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</si>
  <si>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</si>
  <si>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</si>
  <si>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</si>
  <si>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</si>
  <si>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</si>
  <si>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</si>
  <si>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N/A</t>
  </si>
  <si>
    <t xml:space="preserve">Item was not applicable or this item was not reviewed during the inspection. </t>
  </si>
  <si>
    <t>Zero</t>
  </si>
  <si>
    <t>No.</t>
  </si>
  <si>
    <t>Topic</t>
  </si>
  <si>
    <t>E (4)</t>
  </si>
  <si>
    <t>G (3)</t>
  </si>
  <si>
    <t>A (2)</t>
  </si>
  <si>
    <t>I (1)</t>
  </si>
  <si>
    <t>N/A (0)</t>
  </si>
  <si>
    <t>Control of Access to Site/Office</t>
  </si>
  <si>
    <t>QC of Excavation</t>
  </si>
  <si>
    <t>Item Count</t>
  </si>
  <si>
    <t>Score</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</si>
  <si>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</si>
  <si>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</si>
  <si>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</si>
  <si>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</si>
  <si>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</si>
  <si>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</si>
  <si>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</si>
  <si>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</si>
  <si>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</si>
  <si>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</si>
  <si>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</si>
  <si>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</si>
  <si>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</si>
  <si>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NB: Insert 1, or 0 in the required cell only.</t>
  </si>
  <si>
    <t>RFI, FIR, &amp; MIR Procedure</t>
  </si>
  <si>
    <t>Quality of Form Work</t>
  </si>
  <si>
    <t>RFI, FIR, &amp; MIR Inventory system</t>
  </si>
  <si>
    <t>Design Change List</t>
  </si>
  <si>
    <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</si>
  <si>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</si>
  <si>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</si>
  <si>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</si>
  <si>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</si>
  <si>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</si>
  <si>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</si>
  <si>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</si>
  <si>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</si>
  <si>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</si>
  <si>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</si>
  <si>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</si>
  <si>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</si>
  <si>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</si>
  <si>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</si>
  <si>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</si>
  <si>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</si>
  <si>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</si>
  <si>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</si>
  <si>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</si>
  <si>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</si>
  <si>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</si>
  <si>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</si>
  <si>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</si>
  <si>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</si>
  <si>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</si>
  <si>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</si>
  <si>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</si>
  <si>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</si>
  <si>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</si>
  <si>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</si>
  <si>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</si>
  <si>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</si>
  <si>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</si>
  <si>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</si>
  <si>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</si>
  <si>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</si>
  <si>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</si>
  <si>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</si>
  <si>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</si>
  <si>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</si>
  <si>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</si>
  <si>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</si>
  <si>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</si>
  <si>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</si>
  <si>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</si>
  <si>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</si>
  <si>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</si>
  <si>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</si>
  <si>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</si>
  <si>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</si>
  <si>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</si>
  <si>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Prepared by:</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</si>
  <si>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</si>
  <si>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</si>
  <si>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Non Conforomance Report (NCR)</t>
  </si>
  <si>
    <t>Material Inspection Report (MRIR)</t>
  </si>
  <si>
    <t>Field Inspection Report (FIR)</t>
  </si>
  <si>
    <t>Total Planned</t>
  </si>
  <si>
    <t>Total Drawings Submitted</t>
  </si>
  <si>
    <t>Remaining Drawings</t>
  </si>
  <si>
    <t>Submittals With Consultant</t>
  </si>
  <si>
    <t>Road Works</t>
  </si>
  <si>
    <t>Civil</t>
  </si>
  <si>
    <t>Mechanical</t>
  </si>
  <si>
    <t>Electrical</t>
  </si>
  <si>
    <t>Total Materials Submitted</t>
  </si>
  <si>
    <t>Total Materials Planned</t>
  </si>
  <si>
    <t>Actual Material on Site</t>
  </si>
  <si>
    <t>Consultant Quality Inspections / Observations (Weekly Basis)</t>
  </si>
  <si>
    <t>Overall Average</t>
  </si>
  <si>
    <t xml:space="preserve">Average Closing </t>
  </si>
  <si>
    <t>Week Number</t>
  </si>
  <si>
    <t>Date of Audit</t>
  </si>
  <si>
    <t>Date Issued</t>
  </si>
  <si>
    <t xml:space="preserve">Numbers Of Comments </t>
  </si>
  <si>
    <t xml:space="preserve">Date Closed </t>
  </si>
  <si>
    <t>Closure Duration</t>
  </si>
  <si>
    <t>This Week Score</t>
  </si>
  <si>
    <t xml:space="preserve">Average Number of Comments Per Audit </t>
  </si>
  <si>
    <t xml:space="preserve">Week-1 </t>
  </si>
  <si>
    <t>Week-2</t>
  </si>
  <si>
    <t>Week-3</t>
  </si>
  <si>
    <t>Week-4</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</si>
  <si>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</si>
  <si>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</si>
  <si>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</si>
  <si>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</si>
  <si>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</si>
  <si>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</si>
  <si>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</si>
  <si>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</si>
  <si>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</si>
  <si>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</si>
  <si>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</si>
  <si>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</si>
  <si>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</si>
  <si>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</si>
  <si>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</si>
  <si>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</si>
  <si>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</si>
  <si>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</si>
  <si>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</si>
  <si>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</si>
  <si>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</si>
  <si>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</si>
  <si>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</si>
  <si>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</si>
  <si>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</si>
  <si>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Week-30</t>
  </si>
  <si>
    <t>Week-31</t>
  </si>
  <si>
    <t>Week-32</t>
  </si>
  <si>
    <t>Week-33</t>
  </si>
  <si>
    <t>Week-34</t>
  </si>
  <si>
    <t>Week-35</t>
  </si>
  <si>
    <t>Week-36</t>
  </si>
  <si>
    <t>Week-37</t>
  </si>
  <si>
    <t>Week-38</t>
  </si>
  <si>
    <t>Week-39</t>
  </si>
  <si>
    <t>Week-40</t>
  </si>
  <si>
    <t>Week-41</t>
  </si>
  <si>
    <t>Week-42</t>
  </si>
  <si>
    <t>Week-43</t>
  </si>
  <si>
    <t>Week-44</t>
  </si>
  <si>
    <t>Week-45</t>
  </si>
  <si>
    <t>Week-46</t>
  </si>
  <si>
    <t>Week-47</t>
  </si>
  <si>
    <t>Week-48</t>
  </si>
  <si>
    <t>Week-49</t>
  </si>
  <si>
    <t>Week-50</t>
  </si>
  <si>
    <t>Week-51</t>
  </si>
  <si>
    <t>Week-52</t>
  </si>
  <si>
    <t>Week-53</t>
  </si>
  <si>
    <t>Week-54</t>
  </si>
  <si>
    <t>Week-55</t>
  </si>
  <si>
    <t>Week-56</t>
  </si>
  <si>
    <t>Week-57</t>
  </si>
  <si>
    <t>Week-58</t>
  </si>
  <si>
    <t>Week-59</t>
  </si>
  <si>
    <t>Week-60</t>
  </si>
  <si>
    <t>Week-61</t>
  </si>
  <si>
    <t>Week-62</t>
  </si>
  <si>
    <t>Week-63</t>
  </si>
  <si>
    <t>Week-64</t>
  </si>
  <si>
    <t>Week-65</t>
  </si>
  <si>
    <t>Week-66</t>
  </si>
  <si>
    <t>Week-67</t>
  </si>
  <si>
    <t>Week-68</t>
  </si>
  <si>
    <t>Week-69</t>
  </si>
  <si>
    <t>Week-70</t>
  </si>
  <si>
    <t>Week-71</t>
  </si>
  <si>
    <t>Week-72</t>
  </si>
  <si>
    <t>Week-73</t>
  </si>
  <si>
    <t>Week-74</t>
  </si>
  <si>
    <t>Week-75</t>
  </si>
  <si>
    <t>MODON HSE Site Inspection Report</t>
  </si>
  <si>
    <t>Date:</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</si>
  <si>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</si>
  <si>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</si>
  <si>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</si>
  <si>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</si>
  <si>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</si>
  <si>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</si>
  <si>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</si>
  <si>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</si>
  <si>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</si>
  <si>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</si>
  <si>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</si>
  <si>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Atcitty Not Applicable for this Site Inspection Report</t>
  </si>
  <si>
    <t>Wt.</t>
  </si>
  <si>
    <t>HSE Compliance</t>
  </si>
  <si>
    <t>Access and Egress - 
(General access to site, segregated from vehicles, / Overhead protection, while entering into the building /Adequate lighting provided when dark or overnight work)</t>
  </si>
  <si>
    <r>
      <t>Work at Height -  
(PPE/Fall Protection</t>
    </r>
    <r>
      <rPr>
        <sz val="6"/>
        <rFont val="Calibri"/>
        <family val="2"/>
        <scheme val="minor"/>
      </rPr>
      <t>(Same level, above and blow)</t>
    </r>
    <r>
      <rPr>
        <sz val="8"/>
        <rFont val="Calibri"/>
        <family val="2"/>
        <scheme val="minor"/>
      </rPr>
      <t xml:space="preserve"> / Training / Fall restraint / competency /Safe access &amp; egress to and from work at height / Ladders / Openings (floor/shafts/Provision of emergency rescue)</t>
    </r>
  </si>
  <si>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</si>
  <si>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</si>
  <si>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</si>
  <si>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</si>
  <si>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</si>
  <si>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</si>
  <si>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</si>
  <si>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</si>
  <si>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</si>
  <si>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</si>
  <si>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</si>
  <si>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</si>
  <si>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</si>
  <si>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</si>
  <si>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</si>
  <si>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</si>
  <si>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</si>
  <si>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</si>
  <si>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</si>
  <si>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</si>
  <si>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</si>
  <si>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</si>
  <si>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</si>
  <si>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</si>
  <si>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</si>
  <si>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</si>
  <si>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</si>
  <si>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</si>
  <si>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</si>
  <si>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</si>
  <si>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</si>
  <si>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Sent to MODON PM:</t>
  </si>
  <si>
    <t>Safety Results</t>
  </si>
  <si>
    <t>Total Hours Worked</t>
  </si>
  <si>
    <t>Safe Hours Worked</t>
  </si>
  <si>
    <t>LTI</t>
  </si>
  <si>
    <t>MTC (Healed w/o Disability)</t>
  </si>
  <si>
    <t>MTC (Healed w/ Disability)</t>
  </si>
  <si>
    <t>Near Miss</t>
  </si>
  <si>
    <t>First Aid Cases</t>
  </si>
  <si>
    <t>Fatality</t>
  </si>
  <si>
    <t>Fire Incident Cases</t>
  </si>
  <si>
    <t>Vehicle Incident</t>
  </si>
  <si>
    <t>Property Damages</t>
  </si>
  <si>
    <t xml:space="preserve">Induction Training </t>
  </si>
  <si>
    <t>No.of Internal Training</t>
  </si>
  <si>
    <t>No.of Internal Audit</t>
  </si>
  <si>
    <t>No. of Toolbox Talks</t>
  </si>
  <si>
    <t>Safety Awards/Incentives</t>
  </si>
  <si>
    <t>Consultant Safety Inspection (Weekly Basis)</t>
  </si>
  <si>
    <t>Overall Score</t>
  </si>
  <si>
    <t>BOQ Number</t>
  </si>
  <si>
    <t>Description of Item</t>
  </si>
  <si>
    <t>Total Quantity</t>
  </si>
  <si>
    <t>Unit of Measurement</t>
  </si>
  <si>
    <t>Plan To Date</t>
  </si>
  <si>
    <t>Actual To Date</t>
  </si>
  <si>
    <t>Remaining Total</t>
  </si>
  <si>
    <t>Variance %</t>
  </si>
  <si>
    <t>Notices</t>
  </si>
  <si>
    <t>Actual To Date %</t>
  </si>
  <si>
    <t>Department:</t>
  </si>
  <si>
    <t>Status Date:</t>
  </si>
  <si>
    <t>Program</t>
  </si>
  <si>
    <t>Project:</t>
  </si>
  <si>
    <t>Project No.:</t>
  </si>
  <si>
    <t>Project Location:</t>
  </si>
  <si>
    <t>Before Treatment</t>
  </si>
  <si>
    <t>Post Treatment</t>
  </si>
  <si>
    <t>Risk Data</t>
  </si>
  <si>
    <t>Risk Description</t>
  </si>
  <si>
    <t>Risk Control Dates</t>
  </si>
  <si>
    <t>Risk Manageability</t>
  </si>
  <si>
    <t>Risk Proximity</t>
  </si>
  <si>
    <t>Most Likely</t>
  </si>
  <si>
    <t>Risk Owner</t>
  </si>
  <si>
    <t>Risk Response &amp; Treatment Action</t>
  </si>
  <si>
    <t>Treatment Control Dates</t>
  </si>
  <si>
    <t>Treatment Status</t>
  </si>
  <si>
    <t>Risk ID</t>
  </si>
  <si>
    <t>Region</t>
  </si>
  <si>
    <t>Section / Group</t>
  </si>
  <si>
    <t>City</t>
  </si>
  <si>
    <t>Risk Status</t>
  </si>
  <si>
    <t>T/O/I</t>
  </si>
  <si>
    <t>Internal/External</t>
  </si>
  <si>
    <t>Cause / Source</t>
  </si>
  <si>
    <t>Risk</t>
  </si>
  <si>
    <t>Consequence / Effect</t>
  </si>
  <si>
    <t>Identified</t>
  </si>
  <si>
    <t>Liklihood</t>
  </si>
  <si>
    <t>Impact</t>
  </si>
  <si>
    <t>Risk Score</t>
  </si>
  <si>
    <t>Risk Response Strategy</t>
  </si>
  <si>
    <t>Treatment Action</t>
  </si>
  <si>
    <t>Treatment Acton Description</t>
  </si>
  <si>
    <t>Treatment Action Owner</t>
  </si>
  <si>
    <t>Start</t>
  </si>
  <si>
    <t>Due</t>
  </si>
  <si>
    <t>Open</t>
  </si>
  <si>
    <t>Threat</t>
  </si>
  <si>
    <t>External</t>
  </si>
  <si>
    <t>Design / Planning</t>
  </si>
  <si>
    <t>Hard</t>
  </si>
  <si>
    <t>Imminent</t>
  </si>
  <si>
    <t>Very High</t>
  </si>
  <si>
    <t>Transfer</t>
  </si>
  <si>
    <t>Mitigate</t>
  </si>
  <si>
    <t>Medium</t>
  </si>
  <si>
    <t>Internal</t>
  </si>
  <si>
    <t>Safety / Quality</t>
  </si>
  <si>
    <t>Moderate</t>
  </si>
  <si>
    <t>Med Term</t>
  </si>
  <si>
    <t>Low</t>
  </si>
  <si>
    <t>Treat</t>
  </si>
  <si>
    <t>Ease</t>
  </si>
  <si>
    <t>High</t>
  </si>
  <si>
    <t>NOTES:</t>
  </si>
  <si>
    <r>
      <rPr>
        <b/>
        <sz val="14"/>
        <rFont val="Janna LT"/>
      </rPr>
      <t>Risk Status:</t>
    </r>
    <r>
      <rPr>
        <sz val="14"/>
        <rFont val="Janna LT"/>
      </rPr>
      <t xml:space="preserve"> 1.Open, 2.Closed, or 3.Realized</t>
    </r>
  </si>
  <si>
    <r>
      <rPr>
        <b/>
        <sz val="14"/>
        <rFont val="Janna LT"/>
      </rPr>
      <t>T/O/I:</t>
    </r>
    <r>
      <rPr>
        <sz val="14"/>
        <rFont val="Janna LT"/>
      </rPr>
      <t xml:space="preserve"> 1.Threat, 2.Opportunity, or 3.Issue</t>
    </r>
  </si>
  <si>
    <t xml:space="preserve">Category (select 1): </t>
  </si>
  <si>
    <t>1. Political</t>
  </si>
  <si>
    <t>2. Legal, Regulatory, Compliance</t>
  </si>
  <si>
    <t>3. Funding, Finance, Budget</t>
  </si>
  <si>
    <t>4. Management, Governance, Policies, KPI, Performance</t>
  </si>
  <si>
    <t>5. Human Resources</t>
  </si>
  <si>
    <t>`</t>
  </si>
  <si>
    <t>6. Stakeholders, Authorities, Approvals, Permits</t>
  </si>
  <si>
    <t>7. Requirements, Specifications, Scope, Procurement, Contract</t>
  </si>
  <si>
    <t>8. Process, Tools, Technique, Technology</t>
  </si>
  <si>
    <t>9. Design, Engineering</t>
  </si>
  <si>
    <t>10. Construction, Execution</t>
  </si>
  <si>
    <t>11. Testing, Commissioning, Handover</t>
  </si>
  <si>
    <t>12. Operation, Maintenance</t>
  </si>
  <si>
    <t>Risk Description (add all 3):</t>
  </si>
  <si>
    <t xml:space="preserve">1. Source/Cause </t>
  </si>
  <si>
    <t>2. Event = Threat, Opportunity, or Issue</t>
  </si>
  <si>
    <t>3. Consequence/Effect</t>
  </si>
  <si>
    <r>
      <rPr>
        <b/>
        <sz val="14"/>
        <rFont val="Janna LT"/>
      </rPr>
      <t>Risk Response Strategy for Threats:</t>
    </r>
    <r>
      <rPr>
        <sz val="14"/>
        <rFont val="Janna LT"/>
      </rPr>
      <t xml:space="preserve"> 1.Terminate, 2.Tolerate, 3.Transfer, or 4.Treat </t>
    </r>
  </si>
  <si>
    <r>
      <rPr>
        <b/>
        <sz val="14"/>
        <rFont val="Janna LT"/>
      </rPr>
      <t xml:space="preserve">Risk Response Strategy for Opportunities: </t>
    </r>
    <r>
      <rPr>
        <sz val="14"/>
        <rFont val="Janna LT"/>
      </rPr>
      <t xml:space="preserve">1.Ignore, 2.Share, or 3.Enhance/Exploit </t>
    </r>
  </si>
  <si>
    <r>
      <rPr>
        <b/>
        <sz val="14"/>
        <rFont val="Janna LT"/>
      </rPr>
      <t>Treatment Action:</t>
    </r>
    <r>
      <rPr>
        <sz val="14"/>
        <rFont val="Janna LT"/>
      </rPr>
      <t xml:space="preserve"> 1.Mitigate, 2.Control, or 3.Fall Back</t>
    </r>
  </si>
  <si>
    <r>
      <rPr>
        <b/>
        <sz val="14"/>
        <rFont val="Janna LT"/>
      </rPr>
      <t xml:space="preserve">Treatment Status: </t>
    </r>
    <r>
      <rPr>
        <sz val="14"/>
        <rFont val="Janna LT"/>
      </rPr>
      <t>1</t>
    </r>
    <r>
      <rPr>
        <b/>
        <sz val="14"/>
        <rFont val="Janna LT"/>
      </rPr>
      <t>.</t>
    </r>
    <r>
      <rPr>
        <sz val="14"/>
        <rFont val="Janna LT"/>
      </rPr>
      <t>Unapproved, 2.Active, or 3.Closed</t>
    </r>
  </si>
  <si>
    <r>
      <rPr>
        <b/>
        <sz val="14"/>
        <rFont val="Janna LT"/>
      </rPr>
      <t>Risk Level/Score:</t>
    </r>
    <r>
      <rPr>
        <sz val="14"/>
        <rFont val="Janna LT"/>
      </rPr>
      <t xml:space="preserve"> Likelihood x Highest Impact (Safety, Cost, Schedule, Environment, Quality, or Reputation. See Risk Scoring Matrix tab)</t>
    </r>
  </si>
  <si>
    <t>CONTRACT CHANGE ORDER (CCO)</t>
  </si>
  <si>
    <t xml:space="preserve">SR </t>
  </si>
  <si>
    <t>Duration (days)</t>
  </si>
  <si>
    <t/>
  </si>
  <si>
    <t>Weekly Progress Report - Invoice Log</t>
  </si>
  <si>
    <t>Y</t>
  </si>
  <si>
    <t xml:space="preserve">Project Value </t>
  </si>
  <si>
    <t>Payment Status</t>
  </si>
  <si>
    <t>Average Invoices durations</t>
  </si>
  <si>
    <t>N</t>
  </si>
  <si>
    <t>O&amp;M Value</t>
  </si>
  <si>
    <t>No of Submitted Invoices</t>
  </si>
  <si>
    <t>Submiited Invoice Peroid</t>
  </si>
  <si>
    <t xml:space="preserve"> CM / PgM Average Approval duration</t>
  </si>
  <si>
    <t>Average Invoice Value</t>
  </si>
  <si>
    <t>Revised O&amp;M Value</t>
  </si>
  <si>
    <t>No of Approved Invoices (CM)</t>
  </si>
  <si>
    <t>Approved Invoices (CM) (SAR)</t>
  </si>
  <si>
    <t>MODON PM &amp; Accounts Average Approval duration</t>
  </si>
  <si>
    <t>Penalties and deduction %</t>
  </si>
  <si>
    <t>AP Recovery (SAR)</t>
  </si>
  <si>
    <t>No of Approved Invoices (PM)</t>
  </si>
  <si>
    <t>Approved Invoices (PM) (SAR)</t>
  </si>
  <si>
    <t>Invoice Submitted Compared to Contract Value</t>
  </si>
  <si>
    <t>Payments Average Duration</t>
  </si>
  <si>
    <t>Total Deduction</t>
  </si>
  <si>
    <t>Penalties and deduction (SAR)</t>
  </si>
  <si>
    <t>Retention Cumulative (SAR)</t>
  </si>
  <si>
    <t xml:space="preserve">No of Paid Invoices </t>
  </si>
  <si>
    <t>Paid Invoices  (SAR)</t>
  </si>
  <si>
    <t>Invoices Average total Duration</t>
  </si>
  <si>
    <t>Invoice Reference</t>
  </si>
  <si>
    <t>Invoice Value</t>
  </si>
  <si>
    <t>Period Covered</t>
  </si>
  <si>
    <t xml:space="preserve"> CM / PgM Approval Timeline</t>
  </si>
  <si>
    <t>Modon PM &amp; Accounts Approval</t>
  </si>
  <si>
    <t>Total Invoice Duration</t>
  </si>
  <si>
    <t>Remarks</t>
  </si>
  <si>
    <t>#</t>
  </si>
  <si>
    <t>Invoice No.</t>
  </si>
  <si>
    <t>Doc Control reference</t>
  </si>
  <si>
    <t>Submittal Rev. #</t>
  </si>
  <si>
    <t>Gross Value</t>
  </si>
  <si>
    <t>AP Recovery</t>
  </si>
  <si>
    <t>Retention</t>
  </si>
  <si>
    <t>Deduction / Penalties</t>
  </si>
  <si>
    <t>Amount (net) + VAT 15%</t>
  </si>
  <si>
    <t>Start Date</t>
  </si>
  <si>
    <t>End Date</t>
  </si>
  <si>
    <t>Date to CM / PgM</t>
  </si>
  <si>
    <t>CM / PgM Approval
(Yes/No)</t>
  </si>
  <si>
    <t>CM / PgM Reply Date</t>
  </si>
  <si>
    <t>Days Elapsed</t>
  </si>
  <si>
    <t>Date to PM</t>
  </si>
  <si>
    <t>PM Approval
(Yes/No)</t>
  </si>
  <si>
    <t>PM Reply Date</t>
  </si>
  <si>
    <t>Date to Accounts</t>
  </si>
  <si>
    <t>Accounts Approval
(Yes/No)</t>
  </si>
  <si>
    <t>Accounts Approval Date</t>
  </si>
  <si>
    <t>Date Paid</t>
  </si>
  <si>
    <t>Amount Paid</t>
  </si>
  <si>
    <t>Paid %</t>
  </si>
  <si>
    <t>Payment Period (d)</t>
  </si>
  <si>
    <t>Amount Pending</t>
  </si>
  <si>
    <t>TOTAL</t>
  </si>
  <si>
    <t>Sr. NO.</t>
  </si>
  <si>
    <t>ACT # in P6</t>
  </si>
  <si>
    <t>Item Description</t>
  </si>
  <si>
    <t>BOQ. No.</t>
  </si>
  <si>
    <t xml:space="preserve">Quantity </t>
  </si>
  <si>
    <t>Proc. Qty</t>
  </si>
  <si>
    <t>Required P.O Date</t>
  </si>
  <si>
    <t>Date of Pur. Order Issued</t>
  </si>
  <si>
    <t>Purchase Order No.</t>
  </si>
  <si>
    <t>Supplier</t>
  </si>
  <si>
    <t>Method of Shipping</t>
  </si>
  <si>
    <t>Required on Job</t>
  </si>
  <si>
    <t>E.D.A. to Site</t>
  </si>
  <si>
    <t>A.D.A. to Site</t>
  </si>
  <si>
    <t xml:space="preserve">Lead Time </t>
  </si>
  <si>
    <t>Approval Status</t>
  </si>
  <si>
    <t>Land</t>
  </si>
  <si>
    <t>Approved</t>
  </si>
  <si>
    <t>Baseline Plan</t>
  </si>
  <si>
    <t>Revised / Recovery Plan</t>
  </si>
  <si>
    <t>Earned Value</t>
  </si>
  <si>
    <t>Gross Paid Value</t>
  </si>
  <si>
    <t xml:space="preserve">Forecast </t>
  </si>
  <si>
    <t>Actual/Fcst vs Plan</t>
  </si>
  <si>
    <t>Month</t>
  </si>
  <si>
    <t>Monthly</t>
  </si>
  <si>
    <t>Cum</t>
  </si>
  <si>
    <t>C um</t>
  </si>
  <si>
    <t>Actuals thru previous month</t>
  </si>
  <si>
    <t>Forecast current and future months</t>
  </si>
  <si>
    <t>Extended Duration</t>
  </si>
  <si>
    <t>UPDATE ONLY YELLOW PORTION FROM PRIMAVERA EXPORT, IF NEEDED, EXTEND YELLOW PORTION BASED ON SCHEDULE.</t>
  </si>
  <si>
    <t>Latest</t>
  </si>
  <si>
    <t>Week #</t>
  </si>
  <si>
    <t>Report #</t>
  </si>
  <si>
    <t xml:space="preserve"> </t>
  </si>
  <si>
    <t>Responsibility</t>
  </si>
  <si>
    <t>Modon</t>
  </si>
  <si>
    <t>Third Party</t>
  </si>
  <si>
    <t>Other</t>
  </si>
  <si>
    <t>Issue Log</t>
  </si>
  <si>
    <t xml:space="preserve">Head-Count ( Non Manual) </t>
  </si>
  <si>
    <t>MONTHS</t>
  </si>
  <si>
    <t>Plan - Monthly</t>
  </si>
  <si>
    <t>Planned - Cumulative</t>
  </si>
  <si>
    <t>Actual - Monthly</t>
  </si>
  <si>
    <t>Actual Cumulative</t>
  </si>
  <si>
    <t>Forecast - Monthly</t>
  </si>
  <si>
    <t xml:space="preserve">Saudi Monthly - Actual </t>
  </si>
  <si>
    <t xml:space="preserve">Head-Count (Manual) </t>
  </si>
  <si>
    <t xml:space="preserve">Saudi - Actual </t>
  </si>
  <si>
    <t>Head-Count (Non-Manual)</t>
  </si>
  <si>
    <t>Forecast Next Month</t>
  </si>
  <si>
    <t xml:space="preserve">Saudi Staff </t>
  </si>
  <si>
    <t>Head-Count (Manual)</t>
  </si>
  <si>
    <t>Man Power by Trade</t>
  </si>
  <si>
    <t>General Labor</t>
  </si>
  <si>
    <t>Carpenter</t>
  </si>
  <si>
    <t>Plumber</t>
  </si>
  <si>
    <t>Operator</t>
  </si>
  <si>
    <t>Steel Fixer</t>
  </si>
  <si>
    <t>Mason</t>
  </si>
  <si>
    <t>Others</t>
  </si>
  <si>
    <t>Plan</t>
  </si>
  <si>
    <t>Equipment</t>
  </si>
  <si>
    <t>Equipment Count</t>
  </si>
  <si>
    <t>Excavator</t>
  </si>
  <si>
    <t>Fork lift</t>
  </si>
  <si>
    <t>Loader</t>
  </si>
  <si>
    <t>Dumper</t>
  </si>
  <si>
    <t>Dozer</t>
  </si>
  <si>
    <t>Grader</t>
  </si>
  <si>
    <t>Dump Truck</t>
  </si>
  <si>
    <t>Crane</t>
  </si>
  <si>
    <t>Testing and Commissioning</t>
  </si>
  <si>
    <t>Planned Start Date</t>
  </si>
  <si>
    <t>Planned Finish Date</t>
  </si>
  <si>
    <t>Forecast Start Date</t>
  </si>
  <si>
    <t>Forecast Finish Date</t>
  </si>
  <si>
    <t>Actual Start Date</t>
  </si>
  <si>
    <t>Actual Finish Date</t>
  </si>
  <si>
    <t>% 
Completed</t>
  </si>
  <si>
    <t>Open Comments</t>
  </si>
  <si>
    <t>Closed Comments</t>
  </si>
  <si>
    <t>Earned Effort %</t>
  </si>
  <si>
    <t>Achieved/Fcst vs Plan</t>
  </si>
  <si>
    <t>Week</t>
  </si>
  <si>
    <t>Monthly Effort</t>
  </si>
  <si>
    <t>Cum Effort</t>
  </si>
  <si>
    <t>Plan Wt.%</t>
  </si>
  <si>
    <t>Weekly Effort</t>
  </si>
  <si>
    <t>Weekly Wt.</t>
  </si>
  <si>
    <t>Cum Wt.</t>
  </si>
  <si>
    <t>Achieved Wt.%</t>
  </si>
  <si>
    <t>Monthly Wt.</t>
  </si>
  <si>
    <t>Wt.%</t>
  </si>
  <si>
    <t>Primavera P6 Schedule Status</t>
  </si>
  <si>
    <t>Project Activities Overview</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</si>
  <si>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</si>
  <si>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</si>
  <si>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</si>
  <si>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</si>
  <si>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</si>
  <si>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</si>
  <si>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</si>
  <si>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</si>
  <si>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</si>
  <si>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</si>
  <si>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</si>
  <si>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</si>
  <si>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</si>
  <si>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</si>
  <si>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</si>
  <si>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</si>
  <si>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</si>
  <si>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</si>
  <si>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</si>
  <si>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CM This Week</t>
  </si>
  <si>
    <t>CM</t>
  </si>
  <si>
    <t>Activity ID</t>
  </si>
  <si>
    <t>Planned Value Cost</t>
  </si>
  <si>
    <t>Earned Value Cost</t>
  </si>
  <si>
    <t>Planned Value Labor Units</t>
  </si>
  <si>
    <t>Earned Value Labor Units</t>
  </si>
  <si>
    <t>Schedule % Complete</t>
  </si>
  <si>
    <t>Performance % Complete</t>
  </si>
  <si>
    <t>CM Original Plan</t>
  </si>
  <si>
    <t>CM Planned</t>
  </si>
  <si>
    <t>CM Earned</t>
  </si>
  <si>
    <t>CM Planned Value Labor Units</t>
  </si>
  <si>
    <t>CM Earned Value Labor Units</t>
  </si>
  <si>
    <t>CM Last Week</t>
  </si>
  <si>
    <t>Status List</t>
  </si>
  <si>
    <t>Potential</t>
  </si>
  <si>
    <t>(Mandays)</t>
  </si>
  <si>
    <t>Phase</t>
  </si>
  <si>
    <t>Launch</t>
  </si>
  <si>
    <t>LOA</t>
  </si>
  <si>
    <t>Expired</t>
  </si>
  <si>
    <t>Kick-off Meeting</t>
  </si>
  <si>
    <t>On Hold</t>
  </si>
  <si>
    <t>PgM</t>
  </si>
  <si>
    <t>Occurred</t>
  </si>
  <si>
    <t>Site Handover</t>
  </si>
  <si>
    <t>Terminated</t>
  </si>
  <si>
    <t>Initial staff and equipment in place, ready to start production</t>
  </si>
  <si>
    <t>Terminated, Closed</t>
  </si>
  <si>
    <t>Execution</t>
  </si>
  <si>
    <t>Tender Documents Issued</t>
  </si>
  <si>
    <t>Substantial Complete</t>
  </si>
  <si>
    <t>Initial Handover done at site</t>
  </si>
  <si>
    <t>T&amp;C</t>
  </si>
  <si>
    <t>Responses to the OCS completed</t>
  </si>
  <si>
    <t>Complete</t>
  </si>
  <si>
    <t>Initial Handover Signed</t>
  </si>
  <si>
    <t>Initial Handover</t>
  </si>
  <si>
    <t>Closeout</t>
  </si>
  <si>
    <t>Design close-out process complete</t>
  </si>
  <si>
    <t>Final Handover done at Site</t>
  </si>
  <si>
    <t>Warranty Period</t>
  </si>
  <si>
    <t>Final Handover</t>
  </si>
  <si>
    <t>Project Status Score</t>
  </si>
  <si>
    <t>Elements</t>
  </si>
  <si>
    <t>Max</t>
  </si>
  <si>
    <t>SPI (Physical Effort)</t>
  </si>
  <si>
    <t>No Entry Required</t>
  </si>
  <si>
    <t>SPI (Cost)</t>
  </si>
  <si>
    <t>On Schedule -Active</t>
  </si>
  <si>
    <t>Manpower Availability</t>
  </si>
  <si>
    <t>Major Equipment Availability</t>
  </si>
  <si>
    <t>Billing % Compared to Planned</t>
  </si>
  <si>
    <t>Safety Score</t>
  </si>
  <si>
    <t>Western</t>
  </si>
  <si>
    <t>Terminate</t>
  </si>
  <si>
    <t xml:space="preserve">Mitigation </t>
  </si>
  <si>
    <t>Saudi Electricity Company (SEC)</t>
  </si>
  <si>
    <t>Contractor / Modon</t>
  </si>
  <si>
    <t xml:space="preserve">  Mobilization</t>
  </si>
  <si>
    <t xml:space="preserve">  Engineering</t>
  </si>
  <si>
    <t xml:space="preserve">  Procuments</t>
  </si>
  <si>
    <t xml:space="preserve">  Road Works</t>
  </si>
  <si>
    <t xml:space="preserve">  Electrical Works</t>
  </si>
  <si>
    <t xml:space="preserve">  Demolition Works</t>
  </si>
  <si>
    <t xml:space="preserve">  Box Culvert</t>
  </si>
  <si>
    <t xml:space="preserve">  Open Drain Channel</t>
  </si>
  <si>
    <t xml:space="preserve">  Testing and Commissioning</t>
  </si>
  <si>
    <t xml:space="preserve">  No Construction </t>
  </si>
  <si>
    <t xml:space="preserve">ROAD WORKS </t>
  </si>
  <si>
    <t>B1.31 05 05.01</t>
  </si>
  <si>
    <t>B1.31 05 05.02</t>
  </si>
  <si>
    <t>Removal of the existing asphalt layers (up to base course layer)</t>
  </si>
  <si>
    <t>B1.31 05 05.03</t>
  </si>
  <si>
    <t xml:space="preserve">Milling of the existing asphalt layer </t>
  </si>
  <si>
    <t>B4.31 05 05.13</t>
  </si>
  <si>
    <t>B1.31 22 00.01</t>
  </si>
  <si>
    <t>B1.31 22 00.02</t>
  </si>
  <si>
    <t>B1.31 22 00.03</t>
  </si>
  <si>
    <t>B1.31 22 00.05</t>
  </si>
  <si>
    <t xml:space="preserve"> Subgrade</t>
  </si>
  <si>
    <t>B1.32 11 23.01</t>
  </si>
  <si>
    <t xml:space="preserve"> Aggregate base course</t>
  </si>
  <si>
    <t>B1.32 11 26.01</t>
  </si>
  <si>
    <t>Bituminous base course (Grading I - Class A), including Prime Coat (MC1) and tack coat (RC2) (if any)</t>
  </si>
  <si>
    <t>B1.32 12 16.01</t>
  </si>
  <si>
    <t>Bituminous concrete wearing course, (Grading I - Class A), including tack coat (RC2).</t>
  </si>
  <si>
    <t>B1.32 14 13.01</t>
  </si>
  <si>
    <t>Precast Concrete curb, Type (K1)</t>
  </si>
  <si>
    <t>B1.32 14 13.02</t>
  </si>
  <si>
    <t>B1.32 14 13.03</t>
  </si>
  <si>
    <t>B1.32 14 13.13.01</t>
  </si>
  <si>
    <t>Interlocking block pavers for sidewalk/footpath</t>
  </si>
  <si>
    <t>B1.32 17 23.01</t>
  </si>
  <si>
    <t>B1.32 17 23.02</t>
  </si>
  <si>
    <t>B1.10 14 53.01</t>
  </si>
  <si>
    <t>B1.10 14 53.02</t>
  </si>
  <si>
    <t>ELECTRICAL WORKS</t>
  </si>
  <si>
    <t>B2.33 71 19.01</t>
  </si>
  <si>
    <t>B2.33 71 19.02</t>
  </si>
  <si>
    <t>B2.26.05.13.16.01</t>
  </si>
  <si>
    <t xml:space="preserve">Cable: 15KV 3Cx500mm² AL/XLPE/LLDPE unarmored   </t>
  </si>
  <si>
    <t>B2.26 05 19.01</t>
  </si>
  <si>
    <t>B2.26 05 19.02</t>
  </si>
  <si>
    <t>B2.26 05 19.03</t>
  </si>
  <si>
    <t>B2.26 27 33.01</t>
  </si>
  <si>
    <t>Main: 100A, MCCB, 5-50A, MCCB</t>
  </si>
  <si>
    <t>B2.26 11 16.01</t>
  </si>
  <si>
    <t>Unit Substation , 13.8/0.4 kV, 500kVA with RMU</t>
  </si>
  <si>
    <t>B2.26 11 16.02</t>
  </si>
  <si>
    <t>Ring Main Unit (RMU) 3-way, 13.8kV</t>
  </si>
  <si>
    <t>Cables, Copper, (4Cx16mm²,Cu/XLPE/SWA/PVC +1x10mm² PVC/PVC)</t>
  </si>
  <si>
    <t>B2.26 56 19.01</t>
  </si>
  <si>
    <t>Lighting poles with one arm, height of  ( 7 ) meters, including the power distribution box,  cables , and RCC foundation.</t>
  </si>
  <si>
    <t>B2.26 56 19.02</t>
  </si>
  <si>
    <t>Lighting poles with two arm, height of  ( 7 ) meters, including the power distribution box, cables , and RCC foundation.</t>
  </si>
  <si>
    <t>B2.26 05 26.01</t>
  </si>
  <si>
    <t>B2.33 71 16.01</t>
  </si>
  <si>
    <t xml:space="preserve">Street Lighting Feeder pillars </t>
  </si>
  <si>
    <t xml:space="preserve">6 way 50mm HDPE Pipe </t>
  </si>
  <si>
    <t>B2.33 71 19.01.01</t>
  </si>
  <si>
    <t>2 x 32 mm diameter HDPE ducts</t>
  </si>
  <si>
    <t xml:space="preserve">STORM WATER DRAINAGE </t>
  </si>
  <si>
    <t>Plain Concrete for box culvert</t>
  </si>
  <si>
    <t>Steel Reinforcement for box culverts as per drawings and the Engineer's instructions</t>
  </si>
  <si>
    <t>B6.31 22 00.01</t>
  </si>
  <si>
    <t>Channel excavation in all type of soil for any depth including  levelling, compaction and disposal of surplus material</t>
  </si>
  <si>
    <t>B6.31 22 00.04</t>
  </si>
  <si>
    <t>ton</t>
  </si>
  <si>
    <t>Long Lead Items</t>
  </si>
  <si>
    <t>Elec.</t>
  </si>
  <si>
    <t>Completion Rate</t>
  </si>
  <si>
    <t>The Impact (BOQ Cost)</t>
  </si>
  <si>
    <t>Supplier
Phone</t>
  </si>
  <si>
    <t>(Long \Short) Lead Items</t>
  </si>
  <si>
    <t>Discipline</t>
  </si>
  <si>
    <t>8-</t>
  </si>
  <si>
    <t>7-</t>
  </si>
  <si>
    <t>6-</t>
  </si>
  <si>
    <t>التحديات والعوائق</t>
  </si>
  <si>
    <t>تم الإنتهاء</t>
  </si>
  <si>
    <t xml:space="preserve"> ملاحظة</t>
  </si>
  <si>
    <t>التاريخ حسب الجدول الزمني</t>
  </si>
  <si>
    <t>البند</t>
  </si>
  <si>
    <t>معالم البرنامج الزمني</t>
  </si>
  <si>
    <t>الإجمالي</t>
  </si>
  <si>
    <t>نسبة التوريد</t>
  </si>
  <si>
    <t>الكمية المتبقية
(م.ط)</t>
  </si>
  <si>
    <t>الكمية المورده 
(م.ط)</t>
  </si>
  <si>
    <t>الكمية الكلية
(م.ط)</t>
  </si>
  <si>
    <t>تقدم أعمال  layout</t>
  </si>
  <si>
    <t>ملخص التوريدات</t>
  </si>
  <si>
    <t>أعمال الطرق</t>
  </si>
  <si>
    <t>النسبة الاجمالية</t>
  </si>
  <si>
    <t>التكلفة
(غير شامل ضريبة القيمة المضافة)</t>
  </si>
  <si>
    <t xml:space="preserve">مكونات المشروع </t>
  </si>
  <si>
    <t xml:space="preserve">ملخص جدول الكميات </t>
  </si>
  <si>
    <t>نسبة الإنجاز الفعلي</t>
  </si>
  <si>
    <t>نسبة الإنجاز المخطط له</t>
  </si>
  <si>
    <r>
      <t xml:space="preserve">قيمة العقد 
</t>
    </r>
    <r>
      <rPr>
        <b/>
        <sz val="9"/>
        <color rgb="FFFFFFFF"/>
        <rFont val="Arial"/>
        <family val="2"/>
      </rPr>
      <t>(شامل ضريبة القيمة المضافة)</t>
    </r>
  </si>
  <si>
    <t>من تاريخ استلام الموقع</t>
  </si>
  <si>
    <t>بداية العقد</t>
  </si>
  <si>
    <t>18  شهرًا ميلاديًا</t>
  </si>
  <si>
    <t>مدة التنفيذ</t>
  </si>
  <si>
    <t>تاريخ استلام الموقع</t>
  </si>
  <si>
    <t>نسبة المنفذ</t>
  </si>
  <si>
    <t>الكمية المنفذة 
(م.ط)</t>
  </si>
  <si>
    <t>شركة ايجس السعودية للاستشارات الهندسية</t>
  </si>
  <si>
    <t>الاستشاري</t>
  </si>
  <si>
    <t>شركة الإنجاز للتجارة والمقاولات</t>
  </si>
  <si>
    <t>المقاول</t>
  </si>
  <si>
    <t>موقع المشروع</t>
  </si>
  <si>
    <t>نطاق المشروع</t>
  </si>
  <si>
    <t>معلومات المشروع</t>
  </si>
  <si>
    <t>القطاع الغربي</t>
  </si>
  <si>
    <t>نهاية المشروع المتوقعة</t>
  </si>
  <si>
    <t>تأثير التأخير (إن وجد) على المبادرات في الربع الاول 2025</t>
  </si>
  <si>
    <t>Mechnical Work
أعمال الميكانيكل  (المنفذ)</t>
  </si>
  <si>
    <t>Mechnical Work
أعمال الميكانيكل  (المخطط)</t>
  </si>
  <si>
    <t>Civil Work
الأعمال المدنيه  (المنفذ)</t>
  </si>
  <si>
    <t>Civil Work
الأعمال المدنيه  (المخطط)</t>
  </si>
  <si>
    <t>Procurement (Long Lead Items)
توريد المواد طويلة الأجل (المنفذ)</t>
  </si>
  <si>
    <t>Procurement (Long Lead Items)
توريد المواد طويلة الأجل (المخطط)</t>
  </si>
  <si>
    <t>Mobilization
المنفذ</t>
  </si>
  <si>
    <t>Mobilization
المخطط</t>
  </si>
  <si>
    <t xml:space="preserve">قيمة المشروع </t>
  </si>
  <si>
    <t>نهاية المشروع المتوقعة/ الالتزام</t>
  </si>
  <si>
    <t>مدة المشروع (أشهر)</t>
  </si>
  <si>
    <t>نهاية المشروع التعاقدية</t>
  </si>
  <si>
    <t xml:space="preserve">بداية المشروع </t>
  </si>
  <si>
    <t>مدير المشروع</t>
  </si>
  <si>
    <t>اسم المشروع</t>
  </si>
  <si>
    <t>المبادرة</t>
  </si>
  <si>
    <t>القطاع</t>
  </si>
  <si>
    <t>valves</t>
  </si>
  <si>
    <t>On Progress</t>
  </si>
  <si>
    <t xml:space="preserve">Project Execution Plan submission </t>
  </si>
  <si>
    <t>مستهدف الربع الاول  2026</t>
  </si>
  <si>
    <t>لم يبدأ</t>
  </si>
  <si>
    <t xml:space="preserve">Execution Plan Approval </t>
  </si>
  <si>
    <t xml:space="preserve">5 Execution Plan Approval </t>
  </si>
  <si>
    <t>Telecom</t>
  </si>
  <si>
    <t>Potable</t>
  </si>
  <si>
    <t>Sewer</t>
  </si>
  <si>
    <t>Strom</t>
  </si>
  <si>
    <t>Enviromental</t>
  </si>
  <si>
    <t>Irrigation</t>
  </si>
  <si>
    <t>نسبة الانجاز المستهدفة بنهاية Q1 2026</t>
  </si>
  <si>
    <t>نسبة الانجاز المحققة بنهاية Q1 2026</t>
  </si>
  <si>
    <t>مجموع المبالغ المفوترة  المستهدفة بنهاية Q1  2026</t>
  </si>
  <si>
    <t>مجموع المبالغ المفوترة  المحققة بنهاية Q1  2026</t>
  </si>
  <si>
    <t>Activity Name</t>
  </si>
  <si>
    <t>Original Duration</t>
  </si>
  <si>
    <t>BL Project Start</t>
  </si>
  <si>
    <t>BL Project Finish</t>
  </si>
  <si>
    <t>Finish</t>
  </si>
  <si>
    <t>Completion of Road Works</t>
  </si>
  <si>
    <t>Total Float</t>
  </si>
  <si>
    <t>MKH2-02-003</t>
  </si>
  <si>
    <t>Al Enjaz Trading &amp; Contracting Co.</t>
  </si>
  <si>
    <t xml:space="preserve"> Saudi Arabia Consulting Engineering Company "EGIS"</t>
  </si>
  <si>
    <t>01/02/1447</t>
  </si>
  <si>
    <t>08/02/1447</t>
  </si>
  <si>
    <t>15/02/1447</t>
  </si>
  <si>
    <t>14/08/1447</t>
  </si>
  <si>
    <t>Removal of existing curbstone</t>
  </si>
  <si>
    <t>B1.31 05 05.08</t>
  </si>
  <si>
    <t>Removal of the existing signages</t>
  </si>
  <si>
    <t>B1.31 05 05.11</t>
  </si>
  <si>
    <t>Removal of the existing Street Lighting Poles</t>
  </si>
  <si>
    <t>Roadway Excavation for cuttings (all types of soil)</t>
  </si>
  <si>
    <t>Embankments to the ROW with common / suitable excavated material or with suitable imported material</t>
  </si>
  <si>
    <t>Subgrade</t>
  </si>
  <si>
    <t>Aggregate base course</t>
  </si>
  <si>
    <t>Bituminous concrete wearing course, (Grading I - Class A), including tack coat (RC2)</t>
  </si>
  <si>
    <t>Precast Concrete Kerb, Type K1-A</t>
  </si>
  <si>
    <t>Precast Concrete Kerb, Type K4</t>
  </si>
  <si>
    <t>Precast Concrete Kerb, Type K1-B</t>
  </si>
  <si>
    <t xml:space="preserve">60mm thick - Interlocking block pavers for sidewalk/footpath </t>
  </si>
  <si>
    <t>m2</t>
  </si>
  <si>
    <t>Retroreflective Thermoplastic White paiting and traffic lines</t>
  </si>
  <si>
    <t>Retroreflective Thermoplastic Yellow paiting and traffic lines</t>
  </si>
  <si>
    <t>Traffic signs,  ground mounted, Sheet Alumenium, (breakaway)Single post, with all accessories</t>
  </si>
  <si>
    <t>Set of traffic signals at intersection , the set include 4 signals,TSCP, controller, support and automatic traffic violation detection system (Saher) with all components and all necessary civil and electrical works to complete the works as per drawings and specifications. .</t>
  </si>
  <si>
    <t>Cable, Copper 4Cx16mm2 +1Cx10mm2 CU/XLPE/SWA/PVC</t>
  </si>
  <si>
    <t>Cable, Copper 4Cx50mm2 +1Cx25mm2 CU/XLPE/SWA/PVC</t>
  </si>
  <si>
    <t>Cable, Copper 4Cx95mm2 +1Cx50mm2 CU/XLPE/SWA/PVC</t>
  </si>
  <si>
    <t>Lighting poles with 2 arms,  height of  ( 16 ) meters,  including the power distribution box,  cables , and RCC foundation.</t>
  </si>
  <si>
    <t>Lighting poles with 1 arm,  height of  ( 10 ) meters,  including the power distribution box,  cables , and RCC foundation.</t>
  </si>
  <si>
    <t>B2.26.56.19.04</t>
  </si>
  <si>
    <t>Street Lighting( LED) Luminaire of  Output ≥ 36385 lumen complete with control gear and lamp, (262) WATT.</t>
  </si>
  <si>
    <t>B2.26.56.19.05</t>
  </si>
  <si>
    <t>Street Lighting( LED) Luminaire of  Output ≥ 16784 lumen complete with control gear and lamp, (107) WATT.</t>
  </si>
  <si>
    <t xml:space="preserve">Including earthing of  lighting poles ,masts. feeder pillars , unit substations, L.V feeders and KWH meter. </t>
  </si>
  <si>
    <t>Road crossing ducts, 2 ways (2 x 150mm PVC)</t>
  </si>
  <si>
    <t>Road crossing ducts, 4 ways (4 x 150mm PVC)</t>
  </si>
  <si>
    <t>Road crossing ducts, 6 ways (6 x 150mm PVC)</t>
  </si>
  <si>
    <t>B2.33 71 19.13.01</t>
  </si>
  <si>
    <t>Drawpit with medium duty steel cover, size600x600x1000mm</t>
  </si>
  <si>
    <t>B2.33 71 19.13.02</t>
  </si>
  <si>
    <t>Drawpit with medium duty steel cover, size 900x900x1200mm</t>
  </si>
  <si>
    <t>B2.26 24 16.01</t>
  </si>
  <si>
    <t xml:space="preserve"> Street Lighting panels</t>
  </si>
  <si>
    <t>B2.26 24 16.02</t>
  </si>
  <si>
    <t xml:space="preserve">Feeder pillars </t>
  </si>
  <si>
    <t>B2.26 24 16.03</t>
  </si>
  <si>
    <t>Supply and installation of KWH meter mounting frame including concrete block for installation of KWH meter according to the standards and specifications of SEC.</t>
  </si>
  <si>
    <t>Excavation in (all types of soil) including all the required backfilling</t>
  </si>
  <si>
    <t>B6.03 30 00.01</t>
  </si>
  <si>
    <t>B6.03 30 00.02</t>
  </si>
  <si>
    <t>Concrete for box culvert including bitumenous coating (Steel Reinforcement is measured separately)</t>
  </si>
  <si>
    <t>B6.03 30 00.03</t>
  </si>
  <si>
    <t>B6.31 22 00.05</t>
  </si>
  <si>
    <t>embankments to the Channel Berms ,with suitable and approved imported material,from borrow pits, as showin in drawings.</t>
  </si>
  <si>
    <t>B6.31 25 00.02</t>
  </si>
  <si>
    <t>Finished grouted riprap as per drawings</t>
  </si>
  <si>
    <r>
      <t>MAKKAH 2</t>
    </r>
    <r>
      <rPr>
        <vertAlign val="superscript"/>
        <sz val="14"/>
        <color theme="1"/>
        <rFont val="Janna LT"/>
      </rPr>
      <t>nd</t>
    </r>
    <r>
      <rPr>
        <sz val="14"/>
        <color theme="1"/>
        <rFont val="Janna LT"/>
      </rPr>
      <t xml:space="preserve"> INDUSTRIAL CITY </t>
    </r>
  </si>
  <si>
    <t>MKH2-02-003-PR-1020</t>
  </si>
  <si>
    <t>MKH2-02-003-PR-1050</t>
  </si>
  <si>
    <t>MKH2-02-003-PR-1080</t>
  </si>
  <si>
    <t>MKH2-02-003-PR-1100</t>
  </si>
  <si>
    <t>MKH2-02-003-PR-1130</t>
  </si>
  <si>
    <t>MKH2-02-003-PR-1160</t>
  </si>
  <si>
    <t>MKH2-02-003-PR-1190</t>
  </si>
  <si>
    <t>MKH2-02-003-PR-1220</t>
  </si>
  <si>
    <t>MKH2-02-003-PR-1250</t>
  </si>
  <si>
    <t>Steel Reinforcement</t>
  </si>
  <si>
    <t xml:space="preserve">Concrete </t>
  </si>
  <si>
    <t>Water Proofing</t>
  </si>
  <si>
    <t>Aggregate Base Course</t>
  </si>
  <si>
    <t>Bituminous Base &amp; Wearing Course</t>
  </si>
  <si>
    <t>Precast Concrete Kerbs</t>
  </si>
  <si>
    <t>Interlocking block pavers</t>
  </si>
  <si>
    <t>Pavement markings</t>
  </si>
  <si>
    <t>Traffic signs</t>
  </si>
  <si>
    <t>MKH2-02-003-PR-1330</t>
  </si>
  <si>
    <t>RIP-RAP material &amp; Its Acessories</t>
  </si>
  <si>
    <t>MKH2-02-003-PR-1280</t>
  </si>
  <si>
    <t>MKH2-02-003-PR-1310</t>
  </si>
  <si>
    <t>Pipe for Ducts</t>
  </si>
  <si>
    <t>Earthing system</t>
  </si>
  <si>
    <t>MKH2-02-003-PR-1380</t>
  </si>
  <si>
    <t>MKH2-02-003-PR-1440</t>
  </si>
  <si>
    <t>Low Voltage cables</t>
  </si>
  <si>
    <t>Low Voltatage distribution panels</t>
  </si>
  <si>
    <t>MKH2-02-003-PR-1510</t>
  </si>
  <si>
    <t>MKH2-02-003-PR-1580</t>
  </si>
  <si>
    <t>MKH2-02-003-PR-1650</t>
  </si>
  <si>
    <t>Lighting Poles</t>
  </si>
  <si>
    <t>Lighting Panels/Feder Pillers</t>
  </si>
  <si>
    <t>Lighting Luminare</t>
  </si>
  <si>
    <t>Structural</t>
  </si>
  <si>
    <t>Short Lead Items</t>
  </si>
  <si>
    <t>Ton</t>
  </si>
  <si>
    <t>B6.03 30 00.01&amp; 00.02</t>
  </si>
  <si>
    <r>
      <t>m</t>
    </r>
    <r>
      <rPr>
        <vertAlign val="superscript"/>
        <sz val="10"/>
        <rFont val="Verdana"/>
        <family val="2"/>
      </rPr>
      <t>3</t>
    </r>
  </si>
  <si>
    <t>B1.32 11 26.01 &amp;B1.32 12 16.01</t>
  </si>
  <si>
    <t>B1.32 14 13</t>
  </si>
  <si>
    <r>
      <t>m</t>
    </r>
    <r>
      <rPr>
        <vertAlign val="superscript"/>
        <sz val="10"/>
        <rFont val="Verdana"/>
        <family val="2"/>
      </rPr>
      <t>2</t>
    </r>
  </si>
  <si>
    <t>B1.32 17 23</t>
  </si>
  <si>
    <t>B1. 10 14 53</t>
  </si>
  <si>
    <t>B2. 33 71 19</t>
  </si>
  <si>
    <t>B2.26 05 19</t>
  </si>
  <si>
    <t>B2.26 56 19</t>
  </si>
  <si>
    <t>Baseline Programme Approval</t>
  </si>
  <si>
    <t>Prequalification &amp; Material Approval</t>
  </si>
  <si>
    <t>Actual Start</t>
  </si>
  <si>
    <t>Actual Finish</t>
  </si>
  <si>
    <t>Budgeted Total Cost</t>
  </si>
  <si>
    <t>Budgeted Labor Units</t>
  </si>
  <si>
    <t xml:space="preserve">      MKH2-02-003-MS-1000</t>
  </si>
  <si>
    <t>Completion of Mobilization</t>
  </si>
  <si>
    <t xml:space="preserve">      MKH2-02-003-MS-1010</t>
  </si>
  <si>
    <t xml:space="preserve">      MKH2-02-003-MS-1020</t>
  </si>
  <si>
    <t xml:space="preserve">      MKH2-02-003-MS-1030</t>
  </si>
  <si>
    <t>Completion of Long lead Materials Delivery</t>
  </si>
  <si>
    <t xml:space="preserve">      MKH2-02-003-MS-1040</t>
  </si>
  <si>
    <t xml:space="preserve">      MKH2-02-003-MS-1050</t>
  </si>
  <si>
    <t>Completion of Open Drain Channel</t>
  </si>
  <si>
    <t xml:space="preserve">      MKH2-02-003-MS-1060</t>
  </si>
  <si>
    <t>Completion of All Works</t>
  </si>
  <si>
    <t xml:space="preserve">      MKH2-02-003-MS-1070</t>
  </si>
  <si>
    <t>Test for Roads</t>
  </si>
  <si>
    <t>Test for Open Drain Channel</t>
  </si>
  <si>
    <t>Test for Box Culvert</t>
  </si>
  <si>
    <t>Test for Electrical Networks</t>
  </si>
  <si>
    <t xml:space="preserve">  MOBILIZATION</t>
  </si>
  <si>
    <t xml:space="preserve">  ENGINEERING</t>
  </si>
  <si>
    <t xml:space="preserve">  PROCUREMENT</t>
  </si>
  <si>
    <t xml:space="preserve">  CONSTRUCTION PHASE</t>
  </si>
  <si>
    <t xml:space="preserve">    ROADS</t>
  </si>
  <si>
    <t xml:space="preserve">    DEMOLISHING WORKS</t>
  </si>
  <si>
    <t xml:space="preserve">    Open Drain Channels</t>
  </si>
  <si>
    <t xml:space="preserve">  TESTING &amp; COMMISSIONING</t>
  </si>
  <si>
    <t xml:space="preserve">  PROJECT CLOSEOUT &amp; DEMOBILIZATION</t>
  </si>
  <si>
    <t>Completion of Infrastructure Works in The Second Industrial City in Makkah Al-Mukarramah</t>
  </si>
  <si>
    <t>Project Commencement Date</t>
  </si>
  <si>
    <t>Project Kick Off Meeting/NTP</t>
  </si>
  <si>
    <t>Project Completion</t>
  </si>
  <si>
    <t>01-Mar-26 A</t>
  </si>
  <si>
    <t>تقدم سير استكمال أعمال البنية التحتية بالمدينة الصناعية الثانية بمكة</t>
  </si>
  <si>
    <t>15 فبراير 2026</t>
  </si>
  <si>
    <t>أعمال الطرق  (Road)</t>
  </si>
  <si>
    <t>59,829,343.40  ريال</t>
  </si>
  <si>
    <t>الأعمال الكهربائية(LV)</t>
  </si>
  <si>
    <t>عبارات صندوقية من الخرسانة وتشمل حوائط التوجيه</t>
  </si>
  <si>
    <t>قنوات الصرف المكشوف والسدود</t>
  </si>
  <si>
    <t>الأعمال الكهربائية</t>
  </si>
  <si>
    <t>كيابل الجهد المنخفض(متر)</t>
  </si>
  <si>
    <r>
      <t>أعمدة إنارة ذات ذراعين</t>
    </r>
    <r>
      <rPr>
        <sz val="14"/>
        <color rgb="FF0A2C52"/>
        <rFont val="Calibri"/>
        <family val="2"/>
        <scheme val="minor"/>
      </rPr>
      <t>(Unit)</t>
    </r>
    <r>
      <rPr>
        <b/>
        <sz val="14"/>
        <color rgb="FF0A2C52"/>
        <rFont val="Calibri"/>
        <family val="2"/>
        <scheme val="minor"/>
      </rPr>
      <t xml:space="preserve"> </t>
    </r>
  </si>
  <si>
    <r>
      <t>أعمدة إنارة بذراع واحد</t>
    </r>
    <r>
      <rPr>
        <sz val="14"/>
        <color rgb="FF0A2C52"/>
        <rFont val="Calibri"/>
        <family val="2"/>
        <scheme val="minor"/>
      </rPr>
      <t>(Unit)</t>
    </r>
  </si>
  <si>
    <r>
      <t>وحدات إنارة الشوارع</t>
    </r>
    <r>
      <rPr>
        <sz val="14"/>
        <color rgb="FF0A2C52"/>
        <rFont val="Calibri"/>
        <family val="2"/>
        <scheme val="minor"/>
      </rPr>
      <t>(Unit)</t>
    </r>
  </si>
  <si>
    <r>
      <t xml:space="preserve">نظام التاريض </t>
    </r>
    <r>
      <rPr>
        <sz val="14"/>
        <color rgb="FF0A2C52"/>
        <rFont val="Calibri"/>
        <family val="2"/>
        <scheme val="minor"/>
      </rPr>
      <t>(Unit)</t>
    </r>
    <r>
      <rPr>
        <b/>
        <sz val="14"/>
        <color rgb="FF0A2C52"/>
        <rFont val="Calibri"/>
        <family val="2"/>
        <scheme val="minor"/>
      </rPr>
      <t xml:space="preserve"> </t>
    </r>
  </si>
  <si>
    <r>
      <t>لوحات توزيع الإنارة</t>
    </r>
    <r>
      <rPr>
        <sz val="14"/>
        <color rgb="FF0A2C52"/>
        <rFont val="Calibri"/>
        <family val="2"/>
        <scheme val="minor"/>
      </rPr>
      <t>(Unit)</t>
    </r>
  </si>
  <si>
    <r>
      <t>كبائن توزيع دوائر الإنارة</t>
    </r>
    <r>
      <rPr>
        <sz val="14"/>
        <color rgb="FF0A2C52"/>
        <rFont val="Calibri"/>
        <family val="2"/>
        <scheme val="minor"/>
      </rPr>
      <t>(Unit)</t>
    </r>
  </si>
  <si>
    <t>اتاريخ بدء المشروع</t>
  </si>
  <si>
    <t xml:space="preserve">اجتماع انطلاق المشروع / برنامج التدريب الوطني </t>
  </si>
  <si>
    <t>إنجاز المشروع</t>
  </si>
  <si>
    <t>إتمام التعبئة</t>
  </si>
  <si>
    <t>الموافقة على البرنامج الأساسي</t>
  </si>
  <si>
    <t>التأهيل المسبق والموافقة على المواد</t>
  </si>
  <si>
    <t>إتمام تسليم المواد ذات المهلة الطويلة</t>
  </si>
  <si>
    <t xml:space="preserve">إنجاز أعمال الطرق	</t>
  </si>
  <si>
    <t xml:space="preserve">إنجاز قناة الصرف المفتوحة	</t>
  </si>
  <si>
    <t>إنجاز جميع الأعمال</t>
  </si>
  <si>
    <t>9-</t>
  </si>
  <si>
    <t>التسليم النهائي</t>
  </si>
  <si>
    <t>10-</t>
  </si>
  <si>
    <t>استكمال أعمال البنية التحتية بالمدينة الصناعية الثانية بمكة</t>
  </si>
  <si>
    <t>Electrcal Work
أعمال الكهرباء  (المنفذ)</t>
  </si>
  <si>
    <t>Electrical
أعمال الكهرباء (المخطط)</t>
  </si>
  <si>
    <t>Engr. Abdallah Aljulaifi</t>
  </si>
  <si>
    <t xml:space="preserve">Completion of Infrastruture in The Second Industrial City in Makkah (The project includes construction of Roads works ;  Box Culvert ; Open Drain Channels and Dike Walls ; Street Lightings and Low Voltage Cables ,concrete ducts at road crossing) </t>
  </si>
  <si>
    <t>المهندس عبد الله الجليفي</t>
  </si>
  <si>
    <t>F</t>
  </si>
  <si>
    <t xml:space="preserve">  KEY MILESTONES</t>
  </si>
  <si>
    <t>15-Feb-26 A</t>
  </si>
  <si>
    <t>17-Feb-26 A</t>
  </si>
  <si>
    <t>18-Feb-26 A</t>
  </si>
  <si>
    <t xml:space="preserve">      ARTERIAL-03 (2+510 to 4+267.54)</t>
  </si>
  <si>
    <t xml:space="preserve">        Box Culvert - 1</t>
  </si>
  <si>
    <t xml:space="preserve">        ARTERIAL-03-ROAD</t>
  </si>
  <si>
    <t xml:space="preserve">          ROADS &amp; ROUNDABOUT</t>
  </si>
  <si>
    <t xml:space="preserve">          ELECTRICAL</t>
  </si>
  <si>
    <t xml:space="preserve">      ARTERIAL-04 (0+000 to 1+0.83)</t>
  </si>
  <si>
    <t>10-Mar-26 A</t>
  </si>
  <si>
    <t xml:space="preserve">        Box Culvert - 2</t>
  </si>
  <si>
    <t xml:space="preserve">        ARTERIAL-04-ROAD</t>
  </si>
  <si>
    <t xml:space="preserve">          ROADS</t>
  </si>
  <si>
    <t xml:space="preserve">          ELECTRICAL WORKS (MKH2-01-007-DAR-TS8-0-SL-DWG-1010-00)</t>
  </si>
  <si>
    <t xml:space="preserve">      CONNECTION TO 5th RING ROAD (IF-0+000 to 1+258)</t>
  </si>
  <si>
    <t xml:space="preserve">        EARTHWORKS &amp; SITE GRADING</t>
  </si>
  <si>
    <t xml:space="preserve">        ASPHALT WORKS</t>
  </si>
  <si>
    <t xml:space="preserve">        FINISHING WORKS</t>
  </si>
  <si>
    <t xml:space="preserve">      RAMP-2-IN (0+000 to 0+400)</t>
  </si>
  <si>
    <t xml:space="preserve">        ROADS</t>
  </si>
  <si>
    <t xml:space="preserve">        ELECTRICAL WORKS (MKH2-01-007-DAR-TS8-0-SL-DWG-1010-00)</t>
  </si>
  <si>
    <t xml:space="preserve">      RAMP-2-OUT (0+398 to 0+000)</t>
  </si>
  <si>
    <t>14-Mar-26 A</t>
  </si>
  <si>
    <t>P122647</t>
  </si>
  <si>
    <t>25-Mar-26 A</t>
  </si>
  <si>
    <t>04-Mar-26 A</t>
  </si>
  <si>
    <t>01-Apr-26 A</t>
  </si>
  <si>
    <t>08-Apr-26 A</t>
  </si>
  <si>
    <t xml:space="preserve">Construction of additional culvert, Number 3, at the Northern Entrance of the Al-Badad </t>
  </si>
  <si>
    <t>MKH2-02-003-00</t>
  </si>
  <si>
    <t>Makkah</t>
  </si>
  <si>
    <t>Delay in Designing of Channels</t>
  </si>
  <si>
    <t>Delay in Construction Works</t>
  </si>
  <si>
    <t>Contractor/MODON</t>
  </si>
  <si>
    <t>MKH2-02-003-01</t>
  </si>
  <si>
    <t>Design revision for Open Channel 3A issued by MODON</t>
  </si>
  <si>
    <t>Delay in Designing of Culvert No. 3</t>
  </si>
  <si>
    <t>Close</t>
  </si>
  <si>
    <t>MKH2-02-003-02</t>
  </si>
  <si>
    <t>Authorities / Permits</t>
  </si>
  <si>
    <t>Delay in Receiving perrmit for work in Makkah I Hajj Period</t>
  </si>
  <si>
    <t>MKH2-02-003-03</t>
  </si>
  <si>
    <t xml:space="preserve">No permission for Non-Muslim workers to work in Hajj Period </t>
  </si>
  <si>
    <t>P123856</t>
  </si>
  <si>
    <t>P126329</t>
  </si>
  <si>
    <t>P123209</t>
  </si>
  <si>
    <t>P126274</t>
  </si>
  <si>
    <t>P125948</t>
  </si>
  <si>
    <t>ENJAZCO</t>
  </si>
  <si>
    <t>Essam Qabbani-IKK</t>
  </si>
  <si>
    <t>AL-HARAMAIN</t>
  </si>
  <si>
    <t>Ruvi-Pioneer Trading Company</t>
  </si>
  <si>
    <t>ADWAN TRADING</t>
  </si>
  <si>
    <t>BRC Steel</t>
  </si>
  <si>
    <t>Al Zaidy</t>
  </si>
  <si>
    <t>Riyadh ABLE</t>
  </si>
  <si>
    <t>Al Ojaimi</t>
  </si>
  <si>
    <t>Al Babtain</t>
  </si>
  <si>
    <t>P127343</t>
  </si>
  <si>
    <t>06-Jun-26 A</t>
  </si>
  <si>
    <t>03-Jun-26 A</t>
  </si>
  <si>
    <r>
      <t>m</t>
    </r>
    <r>
      <rPr>
        <vertAlign val="superscript"/>
        <sz val="11"/>
        <color theme="1"/>
        <rFont val="Calibri"/>
        <family val="2"/>
        <scheme val="minor"/>
      </rPr>
      <t>2</t>
    </r>
  </si>
  <si>
    <t>P128303</t>
  </si>
  <si>
    <t>MKH2-02-003-ENJ-TS9-1-PRW-IPC-0001-00</t>
  </si>
  <si>
    <t>MKH2-02-003-ENJ-TS9-1-PRW-IPC-0002-00</t>
  </si>
  <si>
    <t>MKH2-02-003-ENJ-TS9-1-PRW-IPC-0003-00</t>
  </si>
  <si>
    <t>MKH2-02-003-ENJ-TS9-1-PRW-IPC-0004-00</t>
  </si>
  <si>
    <t>MKH2-02-003-04</t>
  </si>
  <si>
    <t>Delay in Designing of Culvert No. 4</t>
  </si>
  <si>
    <t xml:space="preserve">Construction of additional culvert, Number 4, at the RAMP2-IN </t>
  </si>
  <si>
    <t>MKH2-02-003-05</t>
  </si>
  <si>
    <t>Eastern</t>
  </si>
  <si>
    <t>Scope Change</t>
  </si>
  <si>
    <t>Addition works in Collector 9</t>
  </si>
  <si>
    <t>MKH2-02-003-06</t>
  </si>
  <si>
    <t>MKH2-02-003-07</t>
  </si>
  <si>
    <t>Scope / Requirments / Contractual</t>
  </si>
  <si>
    <t>Construction of Road 52</t>
  </si>
  <si>
    <t>Earned Value Progress (SAR)</t>
  </si>
  <si>
    <t>Engineering</t>
  </si>
  <si>
    <t>Procurement</t>
  </si>
  <si>
    <t>Electricity Works</t>
  </si>
  <si>
    <t>Demolision</t>
  </si>
  <si>
    <t>Box Culvert</t>
  </si>
  <si>
    <t>Open Channel</t>
  </si>
  <si>
    <t>Testing &amp; Commissioning</t>
  </si>
  <si>
    <t>22-Jul-26 A</t>
  </si>
  <si>
    <t>P127855</t>
  </si>
  <si>
    <t>MKH2-02-003-ENJ-TS9-1-PRW-IPC-0005-00</t>
  </si>
  <si>
    <t>05-Aug-26 A</t>
  </si>
  <si>
    <t>Waleed Mahmoud</t>
  </si>
  <si>
    <t>MKH2-02-003-ENJ-TS9-1-PRW-IPC-0006-00</t>
  </si>
  <si>
    <t>Marafiq Altoriq Cont. East</t>
  </si>
  <si>
    <t>22-Aug-26 A</t>
  </si>
  <si>
    <t xml:space="preserve">	1.		توصيل المواد لكابلات الجهد المنخفض (8464 متراً)
2.	توصيل مواد لأعمدة الإنارة ذات ذراع واحد (42 عمودًا)
3.	توريد مواد لأعمدة الإنارة ذات ذراعين (101 قطعة)
4.	توريد مواد الإضاءة لومينار (264 وحدة)
5.	لوحات إنارة الشوارع (4 قطع)
6.	حاويات تغذية (عدد 1)
</t>
  </si>
  <si>
    <t>10-Sep-26 A</t>
  </si>
  <si>
    <t>1.		تركيب قواعد أعمدة الإنارة في الطريق الرئيسي رقم 3 (110 عمودًا)
2.	تركيب أعمدة إنارة بارتفاع 16 متراً على الطريق الرئيسي رقم 3 (70 عموداً)
3.	تركيب أعمدة إنارة بارتفاع 10 أمتار في الطريق الرئيسي رقم 3 (14 عمودًا)
4.	تركيب كابلات الجهد المنخفض في الطريق الرئيسي رقم 3 (4757 مترًا)
5.	تركيب قواعد أعمدة الإنارة في الطريق الرئيسي رقم 4 (28 عمودًا)
6.	تركيب أعمدة إنارة بارتفاع 16 متراً في الطريق الرئيسي رقم 4 (28 عموداً)
7.	تركيب كابلات الجهد المنخفض في الطريق الرئيسي رقم 4 (1628 متر)</t>
  </si>
  <si>
    <t>Installation of Interlock Block works for Arterial 4</t>
  </si>
  <si>
    <t xml:space="preserve">
1.	تركيب كابلات الجهد المنخفض في الطريق الرئيسي رقم 3 (4,022 مترًا)</t>
  </si>
  <si>
    <t>22-Sep-26 A</t>
  </si>
  <si>
    <t>RIP-RAP Works for Dike Wall 1</t>
  </si>
  <si>
    <t>1-أعمال إضافية في طريق "كوليكتور 9"</t>
  </si>
  <si>
    <t>2-إنشاء طريق جديد، الطريق 52</t>
  </si>
  <si>
    <t>3-إنشاء طريق جديد: الطريق الأحمر (Al Gloud Road)</t>
  </si>
  <si>
    <t>Construction of Al Gloud Road</t>
  </si>
  <si>
    <t>Cum Previous FIR up to 29-09-2026</t>
  </si>
  <si>
    <t>MKH2-02-003-ENJ-TS9-1-CVL-FIR-0860-00</t>
  </si>
  <si>
    <t>MKH2-02-003-ENJ-TS9-1-CVL-FIR-0861-00</t>
  </si>
  <si>
    <t>MKH2-02-003-ENJ-TS9-1-CVL-FIR-0862-00</t>
  </si>
  <si>
    <t>30/09/2026</t>
  </si>
  <si>
    <t>28/09/2026</t>
  </si>
  <si>
    <t>Field Inspection Request for CUTTING ARAE REPLACMENT AT ALGLOOD ROAD ( LOCAL 62 )STA 0+420 - 0+620 ( BSG 0.00 )</t>
  </si>
  <si>
    <t>Field Inspection Request Survey &amp; sampling at ALGLOOD ROAD ( LOCAL 62 )STA 0+420 - 0+620 BSG-30 CUT AREA</t>
  </si>
  <si>
    <t>Field Inspection Request for RDT at ALGLOOD ROAD (LOCAL 62) IN STA 0+420 - 0+620 BSG-60</t>
  </si>
  <si>
    <t>MKH2-02-003-ENJ-TS9-1-CVL-FIR-0846-00</t>
  </si>
  <si>
    <t>MKH2-02-003-ENJ-TS9-1-CVL-FIR-0852-00</t>
  </si>
  <si>
    <t>26/09/2026</t>
  </si>
  <si>
    <t>Field Inspection Request for FDT REPLACMENT AT ALGLOUD ROAD - LOCAL 62 STA 0+620 - 0+830 (BSG -00)</t>
  </si>
  <si>
    <t>Field Inspection Request for BACKFILLNG TOE at NUN-MUSLIM ROAD Station. 0+182 TO 0+350</t>
  </si>
  <si>
    <t>MKH2-02-003-ENJ-TS9-1-CVL-FIR-0863-00</t>
  </si>
  <si>
    <t>MKH2-02-003-ENJ-TS9-1-CVL-FIR-0864-00</t>
  </si>
  <si>
    <t>MKH2-02-003-ENJ-TS9-1-CVL-FIR-0866-00</t>
  </si>
  <si>
    <t>MKH2-02-003-ENJ-TS9-1-CVL-FIR-0867-00</t>
  </si>
  <si>
    <t>27/09/2026</t>
  </si>
  <si>
    <t>Field Inspection Request for Subgrade 1(15 CM) at LOCAL 62 GLOUD ROAD FROM STA 0+620- 0+830</t>
  </si>
  <si>
    <t>Field Inspection Request for Subgrade 2(15 CM) at LOCAL 62 GLOUD ROAD FROM STA 0+620- 0+830</t>
  </si>
  <si>
    <t>Field Inspection Request for Subgrade 1(15 CM) at RAMP OUT FROM STA 0+180 TO 0+360</t>
  </si>
  <si>
    <t>Field Inspection Request for Subgrade 2(15 CM) at RAMP OUT FROM STA 0+180 TO 0+360</t>
  </si>
  <si>
    <t>MKH2-02-003-ENJ-TS9-1-CVL-FIR-0853-00</t>
  </si>
  <si>
    <t>MKH2-02-003-ENJ-TS9-1-CVL-FIR-0854-00</t>
  </si>
  <si>
    <t>MKH2-02-003-ENJ-TS9-1-CVL-FIR-0855-00</t>
  </si>
  <si>
    <t>MKH2-02-003-ENJ-TS9-1-CVL-FIR-0859-00</t>
  </si>
  <si>
    <t>Pavement of BBC at Sta 0+780 to 0+924 (Asphalt and Compaction) at COLL 09</t>
  </si>
  <si>
    <t>Pavement of BBC at Sta 0+000 to 0+200 (Asphalt and Compaction) at Road 52</t>
  </si>
  <si>
    <t>Pavement of BBC at Sta 0+520 to 0+960 (Asphalt and Compaction) at GLOUD Road</t>
  </si>
  <si>
    <t>Pavement of BBC at Sta 0+00 to 0+520 (Asphalt and Compaction) at GLOUD Road</t>
  </si>
  <si>
    <t>MKH2-02-003 - Completion of Infrastructure Works at the Second Industrial City in Makkah UP 31</t>
  </si>
  <si>
    <t>Berm Construction works for Dike wall 1</t>
  </si>
  <si>
    <t>Cutting Works for Collector 9</t>
  </si>
  <si>
    <t>MKH2-02-003-ENJ-TS9-1-PRW-IPC-0007-00</t>
  </si>
  <si>
    <r>
      <t xml:space="preserve">	1.	أعمال القطع في الطريق الرئيسي 3 - 100%
2.	أعمال الردم في الشريان الرئيسي 3 - 100%
3.	أعمال الطبقة التحتية في الشريان 3 - 100%
4.	تعمل شركة ABC في الشريان 3 - 100%
5.	عمل بي بي سي في الشريان 3 - 100%
6.	أعمال الردم في المجمع رقم 9-%</t>
    </r>
    <r>
      <rPr>
        <sz val="20"/>
        <color theme="1"/>
        <rFont val="ADLaM Display"/>
      </rPr>
      <t>100</t>
    </r>
    <r>
      <rPr>
        <b/>
        <sz val="20"/>
        <color theme="1"/>
        <rFont val="ADLaM Display"/>
      </rPr>
      <t xml:space="preserve">
7.	أعمال القطع في الطريق السريع رقم 4 (218,473 م3)
8.	أعمال الردم في الطريق السريع رقم 4 (56,974 م3)
9.	أعمال الطبقة التحتية في الطريق الرئيسي رقم 4-%</t>
    </r>
    <r>
      <rPr>
        <sz val="20"/>
        <color theme="1"/>
        <rFont val="ADLaM Display"/>
      </rPr>
      <t>100</t>
    </r>
    <r>
      <rPr>
        <b/>
        <sz val="20"/>
        <color theme="1"/>
        <rFont val="ADLaM Display"/>
      </rPr>
      <t xml:space="preserve">
10.	في الطريق السريع رقم 4 -100%
11.	أعمال بي بي سي في الطريق السريع 4 -100%
12.		أعمال الخرسانة للعبّارة رقم 1 -100%
13.	الخرسانة للعبّارة رقم 2 -100%
14.	مشروع RIP-RAP يعمل في القناة المفتوحة 3a &amp; 3c (39,857 م3)
</t>
    </r>
  </si>
  <si>
    <t>1.	 أعمال حفر الطرق (537,023 م³)
2. أعمال الردم (438,442 م³)
3. أعمال طبقة ما تحت الأساس (31,730 م³)
4. أعمال طبقة الأساس الحصوية (ABC) (17,285 م³)
5. أعمال طبقة الأساس البيتومينية (BBC) (3,719 م³)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</si>
</sst>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9">
    <numFmt numFmtId="43" formatCode="_(* #,##0.00_);_(* \(#,##0.00\);_(* &quot;-&quot;??_);_(@_)"/>
    <numFmt numFmtId="164" formatCode="_-* #,##0.00_-;\-* #,##0.00_-;_-* &quot;-&quot;??_-;_-@_-"/>
    <numFmt numFmtId="165" formatCode="_(* #,##0_);_(* \(#,##0\);_(* &quot;-&quot;??_);_(@_)"/>
    <numFmt numFmtId="166" formatCode="0.0%"/>
    <numFmt numFmtId="167" formatCode="[$-409]dd\-mmm\-yy;@"/>
    <numFmt numFmtId="168" formatCode="[$-409]d\-mmm\-yy;@"/>
    <numFmt numFmtId="169" formatCode="0_);[Red]\(0\)"/>
    <numFmt numFmtId="170" formatCode="#,##0.00_);[Red]\(#,##0.00\)_)"/>
    <numFmt numFmtId="171" formatCode="0.0"/>
    <numFmt numFmtId="172" formatCode="#,##0_);[Red]\(#,##0\)_)"/>
    <numFmt numFmtId="173" formatCode="[$-1170000]B2dd/mm/yyyy;@"/>
    <numFmt numFmtId="174" formatCode="#,##0_ ;[Red]\-#,##0\ "/>
    <numFmt numFmtId="175" formatCode="0&quot;d&quot;"/>
    <numFmt numFmtId="176" formatCode="#,##0.0"/>
    <numFmt numFmtId="177" formatCode="#,##0;[Red]\(#,##0\)"/>
    <numFmt numFmtId="178" formatCode="0.0%;[Red]\(0.0%\)"/>
    <numFmt numFmtId="179" formatCode="#,##0;\(#,##0\)"/>
    <numFmt numFmtId="180" formatCode="#,##0.00;\(#,##0.00\)"/>
    <numFmt numFmtId="181" formatCode="#,##0.00\ &quot;€&quot;"/>
    <numFmt numFmtId="182" formatCode="d\-mmmm\-yyyy"/>
    <numFmt numFmtId="183" formatCode="[$-409]mmmm\ d\,\ yyyy;@"/>
    <numFmt numFmtId="184" formatCode="0.000"/>
    <numFmt numFmtId="185" formatCode="[$-409]dd/mmm/yy;@"/>
    <numFmt numFmtId="186" formatCode="[$-409]d/mmm/yyyy;@"/>
    <numFmt numFmtId="187" formatCode="_-* #,##0.00_-;_-* #,##0.00\-;_-* &quot;-&quot;??_-;_-@_-"/>
    <numFmt numFmtId="188" formatCode="_-* #,##0.00\ _ج_._م_._‏_-;\-* #,##0.00\ _ج_._م_._‏_-;_-* &quot;-&quot;??\ _ج_._م_._‏_-;_-@_-"/>
    <numFmt numFmtId="189" formatCode="#,##0.00;[Red]#,##0.00"/>
    <numFmt numFmtId="190" formatCode="yyyy\-mm\-dd;@"/>
    <numFmt numFmtId="191" formatCode="[$-409]d\-mmm\-yyyy;@"/>
    <numFmt numFmtId="192" formatCode="#,##0.00000000_);[Red]\(#,##0.00000000\)"/>
    <numFmt numFmtId="193" formatCode="#,##0.0_);[Red]\(#,##0.0\)"/>
    <numFmt numFmtId="194" formatCode="#,##0.0000000000000000_);[Red]\(#,##0.0000000000000000\)"/>
    <numFmt numFmtId="195" formatCode="#,##0.0_ ;[Red]\-#,##0.0\ "/>
    <numFmt numFmtId="196" formatCode="00"/>
    <numFmt numFmtId="197" formatCode="0.00%;[Red]\(0.00%\)"/>
    <numFmt numFmtId="198" formatCode="#,##0.000000000_);[Red]\(#,##0.000000000\)"/>
    <numFmt numFmtId="199" formatCode="#,##0.00000_);[Red]\(#,##0.00000\)"/>
    <numFmt numFmtId="200" formatCode="_-&quot;AED&quot;* #,##0.00_-;\-&quot;AED&quot;* #,##0.00_-;_-&quot;AED&quot;* &quot;-&quot;??_-;_-@_-"/>
    <numFmt numFmtId="201" formatCode="dd\-mm\-yyyy"/>
  </numFmts>
  <fonts count="21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sz val="10"/>
      <color rgb="FFFF0000"/>
      <name val="Calibri"/>
      <family val="2"/>
      <scheme val="minor"/>
    </font>
    <font>
      <b/>
      <sz val="8"/>
      <color theme="1"/>
      <name val="Calibri"/>
      <family val="2"/>
      <scheme val="minor"/>
    </font>
    <font>
      <sz val="16"/>
      <name val="Calibri"/>
      <family val="2"/>
      <scheme val="minor"/>
    </font>
    <font>
      <b/>
      <sz val="10"/>
      <color rgb="FFFF0000"/>
      <name val="Calibri"/>
      <family val="2"/>
      <scheme val="minor"/>
    </font>
    <font>
      <b/>
      <sz val="20"/>
      <color theme="1"/>
      <name val="Calibri"/>
      <family val="2"/>
      <scheme val="minor"/>
    </font>
    <font>
      <sz val="10"/>
      <name val="Arial"/>
      <family val="2"/>
    </font>
    <font>
      <b/>
      <sz val="9"/>
      <name val="Calibri"/>
      <family val="2"/>
      <scheme val="minor"/>
    </font>
    <font>
      <b/>
      <sz val="9"/>
      <color indexed="81"/>
      <name val="Tahoma"/>
      <family val="2"/>
    </font>
    <font>
      <b/>
      <sz val="9"/>
      <color theme="0"/>
      <name val="Calibri"/>
      <family val="2"/>
      <scheme val="minor"/>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b/>
      <sz val="11"/>
      <color theme="0"/>
      <name val="Calibri"/>
      <family val="2"/>
      <scheme val="minor"/>
    </font>
    <font>
      <sz val="11"/>
      <color theme="0"/>
      <name val="TheSansArabic Bold"/>
    </font>
    <font>
      <b/>
      <sz val="8"/>
      <color theme="0"/>
      <name val="TheSansArabic Bold"/>
    </font>
    <font>
      <sz val="11"/>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4"/>
      <color theme="1"/>
      <name val="Arial Nova"/>
      <family val="2"/>
    </font>
    <font>
      <b/>
      <sz val="14"/>
      <color theme="1"/>
      <name val="Arial Nova"/>
      <family val="2"/>
    </font>
    <font>
      <b/>
      <sz val="11"/>
      <color theme="1"/>
      <name val="Arial Nova"/>
      <family val="2"/>
    </font>
    <font>
      <sz val="11"/>
      <color theme="1"/>
      <name val="Arial Nova"/>
      <family val="2"/>
    </font>
    <font>
      <b/>
      <sz val="12"/>
      <color theme="0"/>
      <name val="Arial Nova"/>
      <family val="2"/>
    </font>
    <font>
      <b/>
      <sz val="12"/>
      <color theme="1"/>
      <name val="Arial Nova"/>
      <family val="2"/>
    </font>
    <font>
      <sz val="11"/>
      <name val="Arial Nova"/>
      <family val="2"/>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name val="Arial Nova"/>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sz val="12"/>
      <color theme="0"/>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18"/>
      <color theme="0"/>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b/>
      <sz val="16"/>
      <color theme="0"/>
      <name val="Janna LT"/>
    </font>
    <font>
      <sz val="9"/>
      <name val="Calibri"/>
      <family val="2"/>
      <scheme val="minor"/>
    </font>
    <font>
      <sz val="16"/>
      <color rgb="FF005953"/>
      <name val="Janna LT"/>
    </font>
    <font>
      <sz val="8"/>
      <name val="Calibri"/>
      <family val="2"/>
      <scheme val="minor"/>
    </font>
    <font>
      <b/>
      <sz val="8"/>
      <name val="Calibri"/>
      <family val="2"/>
      <scheme val="minor"/>
    </font>
    <font>
      <sz val="6"/>
      <name val="Calibri"/>
      <family val="2"/>
      <scheme val="minor"/>
    </font>
    <font>
      <sz val="10"/>
      <color theme="0"/>
      <name val="Calibri"/>
      <family val="2"/>
      <scheme val="minor"/>
    </font>
    <font>
      <sz val="9"/>
      <color indexed="81"/>
      <name val="Tahoma"/>
      <family val="2"/>
    </font>
    <font>
      <sz val="10"/>
      <name val="Janna LT"/>
    </font>
    <font>
      <sz val="8"/>
      <name val="Janna LT"/>
    </font>
    <font>
      <b/>
      <sz val="20"/>
      <color theme="0"/>
      <name val="Gotham"/>
    </font>
    <font>
      <sz val="20"/>
      <color theme="0"/>
      <name val="Gotham"/>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b/>
      <sz val="6"/>
      <name val="Janna LT"/>
    </font>
    <font>
      <b/>
      <sz val="6"/>
      <color theme="0"/>
      <name val="Janna LT"/>
    </font>
    <font>
      <sz val="6"/>
      <name val="Gotham"/>
    </font>
    <font>
      <b/>
      <sz val="9"/>
      <name val="Gotham"/>
    </font>
    <font>
      <b/>
      <sz val="12"/>
      <name val="Gotham"/>
    </font>
    <font>
      <sz val="11"/>
      <name val="Gotham"/>
    </font>
    <font>
      <b/>
      <sz val="8"/>
      <name val="Janna LT"/>
    </font>
    <font>
      <b/>
      <sz val="9"/>
      <name val="Janna LT"/>
    </font>
    <font>
      <sz val="5"/>
      <name val="Janna LT"/>
    </font>
    <font>
      <b/>
      <sz val="8"/>
      <color theme="0"/>
      <name val="Janna LT"/>
    </font>
    <font>
      <b/>
      <sz val="11"/>
      <color theme="1" tint="0.34998626667073579"/>
      <name val="Calibri"/>
      <family val="2"/>
      <scheme val="minor"/>
    </font>
    <font>
      <b/>
      <sz val="9"/>
      <color rgb="FF2C6682"/>
      <name val="Calibri"/>
      <family val="2"/>
      <scheme val="minor"/>
    </font>
    <font>
      <sz val="16"/>
      <color rgb="FF2C6682"/>
      <name val="Calibri"/>
      <family val="2"/>
      <scheme val="minor"/>
    </font>
    <font>
      <sz val="11"/>
      <color theme="1"/>
      <name val="Calibri"/>
      <family val="2"/>
      <charset val="178"/>
      <scheme val="minor"/>
    </font>
    <font>
      <sz val="14"/>
      <name val="Calibri"/>
      <family val="2"/>
      <scheme val="minor"/>
    </font>
    <font>
      <sz val="11"/>
      <color theme="1"/>
      <name val="Janna LT"/>
    </font>
    <font>
      <sz val="14"/>
      <color theme="1"/>
      <name val="Janna LT"/>
    </font>
    <font>
      <sz val="14"/>
      <name val="Janna LT"/>
    </font>
    <font>
      <b/>
      <sz val="14"/>
      <name val="Janna LT"/>
    </font>
    <font>
      <sz val="11"/>
      <color rgb="FFFF0000"/>
      <name val="Janna LT"/>
    </font>
    <font>
      <sz val="14"/>
      <color rgb="FFFF0000"/>
      <name val="Janna LT"/>
    </font>
    <font>
      <sz val="14"/>
      <name val="Calibri"/>
      <family val="2"/>
    </font>
    <font>
      <b/>
      <u/>
      <sz val="14"/>
      <name val="Janna LT"/>
    </font>
    <font>
      <sz val="11"/>
      <name val="Janna LT"/>
    </font>
    <font>
      <sz val="14"/>
      <name val="Calibri "/>
    </font>
    <font>
      <b/>
      <sz val="11"/>
      <color theme="1"/>
      <name val="Janna LT"/>
    </font>
    <font>
      <b/>
      <sz val="12"/>
      <name val="Janna LT"/>
    </font>
    <font>
      <b/>
      <sz val="12"/>
      <color theme="1"/>
      <name val="Janna LT"/>
    </font>
    <font>
      <b/>
      <sz val="12"/>
      <color theme="0"/>
      <name val="Janna LT"/>
    </font>
    <font>
      <b/>
      <sz val="14"/>
      <color theme="1"/>
      <name val="Janna LT"/>
    </font>
    <font>
      <sz val="16"/>
      <color theme="0"/>
      <name val="TheSansArabic Bold"/>
    </font>
    <font>
      <sz val="16"/>
      <color theme="1"/>
      <name val="TheSansArabic Bold"/>
    </font>
    <font>
      <b/>
      <sz val="14"/>
      <color rgb="FFFF0000"/>
      <name val="Janna LT"/>
    </font>
    <font>
      <sz val="11"/>
      <name val="Calibri"/>
      <family val="2"/>
    </font>
    <font>
      <b/>
      <sz val="9"/>
      <color theme="1"/>
      <name val="Calibri"/>
      <family val="2"/>
      <scheme val="minor"/>
    </font>
    <font>
      <sz val="12"/>
      <name val="Janna LT"/>
    </font>
    <font>
      <sz val="10"/>
      <name val="Verdana"/>
      <family val="2"/>
    </font>
    <font>
      <sz val="10"/>
      <color theme="0"/>
      <name val="Janna LT"/>
    </font>
    <font>
      <b/>
      <sz val="11"/>
      <name val="Calibri"/>
      <family val="2"/>
    </font>
    <font>
      <sz val="11"/>
      <color rgb="FFFF0000"/>
      <name val="Calibri"/>
      <family val="2"/>
      <scheme val="minor"/>
    </font>
    <font>
      <sz val="9"/>
      <color theme="0"/>
      <name val="Calibri"/>
      <family val="2"/>
      <scheme val="minor"/>
    </font>
    <font>
      <sz val="9"/>
      <color theme="1"/>
      <name val="Calibri"/>
      <family val="2"/>
      <scheme val="minor"/>
    </font>
    <font>
      <sz val="11"/>
      <color rgb="FF000000"/>
      <name val="Calibri"/>
      <family val="2"/>
      <scheme val="minor"/>
    </font>
    <font>
      <sz val="8"/>
      <color theme="1"/>
      <name val="Calibri"/>
      <family val="2"/>
      <scheme val="minor"/>
    </font>
    <font>
      <b/>
      <sz val="11"/>
      <name val="Calibri"/>
      <family val="2"/>
      <scheme val="minor"/>
    </font>
    <font>
      <sz val="6"/>
      <color rgb="FF92D050"/>
      <name val="Gotham"/>
    </font>
    <font>
      <b/>
      <sz val="13"/>
      <color theme="0"/>
      <name val="Calibri"/>
      <family val="2"/>
      <scheme val="minor"/>
    </font>
    <font>
      <sz val="10"/>
      <name val="Arial Narrow"/>
      <family val="2"/>
    </font>
    <font>
      <sz val="9"/>
      <color rgb="FF000000"/>
      <name val="Arial"/>
      <family val="2"/>
    </font>
    <font>
      <sz val="9"/>
      <color rgb="FF000000"/>
      <name val="Calibri"/>
      <family val="2"/>
    </font>
    <font>
      <b/>
      <sz val="10"/>
      <color rgb="FFFFFFFF"/>
      <name val="Arial"/>
      <family val="2"/>
    </font>
    <font>
      <sz val="10"/>
      <color rgb="FF000000"/>
      <name val="Calibri"/>
      <family val="2"/>
    </font>
    <font>
      <b/>
      <sz val="11"/>
      <color rgb="FF00B050"/>
      <name val="Calibri"/>
      <family val="2"/>
    </font>
    <font>
      <b/>
      <sz val="11"/>
      <color rgb="FFFFFFFF"/>
      <name val="Arial"/>
      <family val="2"/>
    </font>
    <font>
      <b/>
      <sz val="11"/>
      <color rgb="FF000000"/>
      <name val="Calibri"/>
      <family val="2"/>
    </font>
    <font>
      <sz val="11"/>
      <color rgb="FF000000"/>
      <name val="Calibri"/>
      <family val="2"/>
    </font>
    <font>
      <b/>
      <sz val="9"/>
      <color rgb="FFFFFFFF"/>
      <name val="Arial"/>
      <family val="2"/>
    </font>
    <font>
      <sz val="11"/>
      <color rgb="FF000000"/>
      <name val="Arial"/>
      <family val="2"/>
    </font>
    <font>
      <sz val="11"/>
      <name val="Arial"/>
      <family val="2"/>
    </font>
    <font>
      <b/>
      <sz val="24"/>
      <color rgb="FFFF0000"/>
      <name val="Calibri"/>
      <family val="2"/>
      <scheme val="minor"/>
    </font>
    <font>
      <sz val="11"/>
      <color theme="1"/>
      <name val="TheSansArab "/>
    </font>
    <font>
      <b/>
      <sz val="20"/>
      <color rgb="FFFF0000"/>
      <name val="ADLaM Display"/>
    </font>
    <font>
      <b/>
      <sz val="20"/>
      <color theme="1"/>
      <name val="ADLaM Display"/>
    </font>
    <font>
      <b/>
      <sz val="26"/>
      <color theme="1"/>
      <name val="ADLaM Display"/>
    </font>
    <font>
      <b/>
      <sz val="24"/>
      <color theme="0"/>
      <name val="TheSansArab Light"/>
      <family val="2"/>
    </font>
    <font>
      <b/>
      <sz val="24"/>
      <color theme="0"/>
      <name val="TheSansArab "/>
    </font>
    <font>
      <b/>
      <sz val="24"/>
      <color theme="0"/>
      <name val="TheSansArab Plain"/>
      <family val="2"/>
    </font>
    <font>
      <b/>
      <sz val="72"/>
      <color theme="1"/>
      <name val="TheSansArab Light"/>
      <family val="2"/>
    </font>
    <font>
      <sz val="26"/>
      <color theme="1"/>
      <name val="Calibri"/>
      <family val="2"/>
      <scheme val="minor"/>
    </font>
    <font>
      <b/>
      <sz val="10"/>
      <color rgb="FF000000"/>
      <name val="Verdana"/>
      <family val="2"/>
    </font>
    <font>
      <u/>
      <sz val="11"/>
      <color theme="10"/>
      <name val="Calibri"/>
      <family val="2"/>
      <scheme val="minor"/>
    </font>
    <font>
      <vertAlign val="superscript"/>
      <sz val="14"/>
      <color theme="1"/>
      <name val="Janna LT"/>
    </font>
    <font>
      <sz val="12"/>
      <name val="Times New Roman"/>
      <family val="1"/>
    </font>
    <font>
      <sz val="10"/>
      <name val="Arial"/>
      <family val="2"/>
      <charset val="161"/>
    </font>
    <font>
      <vertAlign val="superscript"/>
      <sz val="10"/>
      <name val="Verdana"/>
      <family val="2"/>
    </font>
    <font>
      <sz val="14"/>
      <color rgb="FF0A2C52"/>
      <name val="Calibri"/>
      <family val="2"/>
      <scheme val="minor"/>
    </font>
    <font>
      <b/>
      <sz val="14"/>
      <color rgb="FF0A2C52"/>
      <name val="Calibri"/>
      <family val="2"/>
      <scheme val="minor"/>
    </font>
    <font>
      <sz val="10"/>
      <color theme="9" tint="-0.249977111117893"/>
      <name val="TheSansArabic Bold"/>
    </font>
    <font>
      <vertAlign val="superscript"/>
      <sz val="11"/>
      <color theme="1"/>
      <name val="Calibri"/>
      <family val="2"/>
      <scheme val="minor"/>
    </font>
    <font>
      <sz val="20"/>
      <color theme="1"/>
      <name val="ADLaM Display"/>
    </font>
    <font>
      <b/>
      <sz val="11"/>
      <name val="Times New Roman"/>
      <family val="1"/>
    </font>
    <font>
      <sz val="11"/>
      <name val="Times New Roman"/>
      <family val="1"/>
    </font>
    <font>
      <sz val="11"/>
      <color theme="1"/>
      <name val="Times New Roman"/>
      <family val="1"/>
    </font>
    <font>
      <sz val="11"/>
      <color theme="0"/>
      <name val="Times New Roman"/>
      <family val="1"/>
    </font>
    <font>
      <b/>
      <sz val="10"/>
      <name val="Times New Roman"/>
      <family val="1"/>
    </font>
    <font>
      <b/>
      <sz val="10"/>
      <color theme="0"/>
      <name val="Times New Roman"/>
      <family val="1"/>
    </font>
    <font>
      <sz val="12"/>
      <color theme="0"/>
      <name val="Times New Roman"/>
      <family val="1"/>
    </font>
    <font>
      <sz val="10"/>
      <color theme="0"/>
      <name val="Times New Roman"/>
      <family val="1"/>
    </font>
    <font>
      <b/>
      <sz val="11"/>
      <color theme="1"/>
      <name val="Times New Roman"/>
      <family val="1"/>
    </font>
    <font>
      <sz val="8"/>
      <color rgb="FF666666"/>
      <name val="Roboto"/>
    </font>
  </fonts>
  <fills count="69">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rgb="FF266987"/>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rgb="FF599595"/>
        <bgColor indexed="64"/>
      </patternFill>
    </fill>
    <fill>
      <patternFill patternType="solid">
        <fgColor rgb="FFD5FFFE"/>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rgb="FFD5FFFE"/>
        <bgColor rgb="FFD5FFFE"/>
      </patternFill>
    </fill>
    <fill>
      <patternFill patternType="solid">
        <fgColor theme="7" tint="0.79998168889431442"/>
        <bgColor indexed="64"/>
      </patternFill>
    </fill>
    <fill>
      <patternFill patternType="solid">
        <fgColor rgb="FFEDEDED"/>
        <bgColor indexed="64"/>
      </patternFill>
    </fill>
    <fill>
      <patternFill patternType="solid">
        <fgColor rgb="FFFFFFFF"/>
        <bgColor indexed="64"/>
      </patternFill>
    </fill>
    <fill>
      <patternFill patternType="solid">
        <fgColor rgb="FF00B050"/>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rgb="FF33CCCC"/>
        <bgColor indexed="64"/>
      </patternFill>
    </fill>
    <fill>
      <patternFill patternType="solid">
        <fgColor rgb="FFFF9999"/>
        <bgColor indexed="64"/>
      </patternFill>
    </fill>
    <fill>
      <patternFill patternType="solid">
        <fgColor rgb="FFCCCCFF"/>
        <bgColor indexed="64"/>
      </patternFill>
    </fill>
    <fill>
      <patternFill patternType="solid">
        <fgColor rgb="FFFFCCFF"/>
        <bgColor indexed="64"/>
      </patternFill>
    </fill>
    <fill>
      <patternFill patternType="solid">
        <fgColor rgb="FFE9EBF5"/>
        <bgColor indexed="64"/>
      </patternFill>
    </fill>
    <fill>
      <patternFill patternType="solid">
        <fgColor theme="3"/>
        <bgColor indexed="64"/>
      </patternFill>
    </fill>
    <fill>
      <patternFill patternType="solid">
        <fgColor rgb="FF4472C4"/>
        <bgColor indexed="64"/>
      </patternFill>
    </fill>
    <fill>
      <patternFill patternType="solid">
        <fgColor rgb="FFCFD5EA"/>
        <bgColor indexed="64"/>
      </patternFill>
    </fill>
    <fill>
      <patternFill patternType="solid">
        <fgColor theme="9" tint="-0.249977111117893"/>
        <bgColor indexed="64"/>
      </patternFill>
    </fill>
    <fill>
      <patternFill patternType="solid">
        <fgColor theme="1" tint="0.249977111117893"/>
        <bgColor indexed="64"/>
      </patternFill>
    </fill>
    <fill>
      <patternFill patternType="solid">
        <fgColor theme="8" tint="-0.249977111117893"/>
        <bgColor indexed="64"/>
      </patternFill>
    </fill>
    <fill>
      <patternFill patternType="solid">
        <fgColor rgb="FF2C6682"/>
        <bgColor rgb="FF2C6682"/>
      </patternFill>
    </fill>
    <fill>
      <patternFill patternType="solid">
        <fgColor rgb="FF92D050"/>
        <bgColor rgb="FF92D050"/>
      </patternFill>
    </fill>
    <fill>
      <patternFill patternType="solid">
        <fgColor rgb="FFC5E0B3"/>
        <bgColor rgb="FFC5E0B3"/>
      </patternFill>
    </fill>
    <fill>
      <patternFill patternType="solid">
        <fgColor theme="5" tint="0.59999389629810485"/>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4" tint="0.59999389629810485"/>
        <bgColor indexed="64"/>
      </patternFill>
    </fill>
  </fills>
  <borders count="589">
    <border>
      <left/>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thin">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bottom style="hair">
        <color indexed="64"/>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style="thin">
        <color indexed="64"/>
      </left>
      <right style="hair">
        <color indexed="64"/>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medium">
        <color auto="1"/>
      </right>
      <top/>
      <bottom/>
      <diagonal/>
    </border>
    <border>
      <left style="medium">
        <color auto="1"/>
      </left>
      <right/>
      <top/>
      <bottom/>
      <diagonal/>
    </border>
    <border>
      <left/>
      <right style="hair">
        <color indexed="64"/>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right style="hair">
        <color indexed="64"/>
      </right>
      <top style="thin">
        <color theme="0"/>
      </top>
      <bottom style="hair">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right style="thin">
        <color indexed="64"/>
      </right>
      <top style="thin">
        <color theme="0"/>
      </top>
      <bottom style="thin">
        <color theme="0"/>
      </bottom>
      <diagonal/>
    </border>
    <border>
      <left style="hair">
        <color indexed="64"/>
      </left>
      <right style="hair">
        <color indexed="64"/>
      </right>
      <top/>
      <bottom style="thin">
        <color indexed="64"/>
      </bottom>
      <diagonal/>
    </border>
    <border>
      <left style="thin">
        <color theme="0"/>
      </left>
      <right style="thin">
        <color theme="0"/>
      </right>
      <top style="thin">
        <color indexed="64"/>
      </top>
      <bottom/>
      <diagonal/>
    </border>
    <border>
      <left style="thin">
        <color indexed="64"/>
      </left>
      <right style="thin">
        <color theme="0"/>
      </right>
      <top style="thin">
        <color theme="0"/>
      </top>
      <bottom style="thin">
        <color theme="0"/>
      </bottom>
      <diagonal/>
    </border>
    <border>
      <left style="thin">
        <color indexed="64"/>
      </left>
      <right/>
      <top style="thin">
        <color theme="0"/>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theme="0"/>
      </diagonal>
    </border>
    <border diagonalUp="1">
      <left style="thin">
        <color indexed="64"/>
      </left>
      <right style="thin">
        <color indexed="64"/>
      </right>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style="hair">
        <color indexed="64"/>
      </left>
      <right/>
      <top style="hair">
        <color indexed="64"/>
      </top>
      <bottom style="thin">
        <color indexed="64"/>
      </bottom>
      <diagonal/>
    </border>
    <border>
      <left style="thin">
        <color indexed="64"/>
      </left>
      <right/>
      <top style="thin">
        <color theme="0"/>
      </top>
      <bottom/>
      <diagonal/>
    </border>
    <border>
      <left style="thin">
        <color theme="0"/>
      </left>
      <right style="thin">
        <color theme="0"/>
      </right>
      <top style="thin">
        <color theme="0"/>
      </top>
      <bottom style="thin">
        <color indexed="64"/>
      </bottom>
      <diagonal/>
    </border>
    <border>
      <left/>
      <right/>
      <top style="thin">
        <color theme="0"/>
      </top>
      <bottom style="hair">
        <color indexed="64"/>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style="hair">
        <color indexed="64"/>
      </right>
      <top style="thin">
        <color theme="0"/>
      </top>
      <bottom/>
      <diagonal/>
    </border>
    <border>
      <left/>
      <right style="hair">
        <color indexed="64"/>
      </right>
      <top/>
      <bottom style="thin">
        <color auto="1"/>
      </bottom>
      <diagonal/>
    </border>
    <border>
      <left style="dashed">
        <color auto="1"/>
      </left>
      <right style="dashed">
        <color auto="1"/>
      </right>
      <top style="dashed">
        <color auto="1"/>
      </top>
      <bottom style="dashed">
        <color auto="1"/>
      </bottom>
      <diagonal/>
    </border>
    <border>
      <left style="thin">
        <color indexed="64"/>
      </left>
      <right style="thin">
        <color indexed="64"/>
      </right>
      <top/>
      <bottom/>
      <diagonal/>
    </border>
    <border>
      <left style="thin">
        <color theme="0"/>
      </left>
      <right style="thin">
        <color theme="0"/>
      </right>
      <top/>
      <bottom/>
      <diagonal/>
    </border>
    <border>
      <left style="thin">
        <color indexed="64"/>
      </left>
      <right style="hair">
        <color indexed="64"/>
      </right>
      <top style="hair">
        <color indexed="64"/>
      </top>
      <bottom/>
      <diagonal/>
    </border>
    <border>
      <left style="thin">
        <color indexed="64"/>
      </left>
      <right/>
      <top/>
      <bottom/>
      <diagonal/>
    </border>
    <border>
      <left style="thin">
        <color rgb="FFB2B2B2"/>
      </left>
      <right style="thin">
        <color rgb="FFB2B2B2"/>
      </right>
      <top style="thin">
        <color rgb="FFB2B2B2"/>
      </top>
      <bottom style="thin">
        <color rgb="FFB2B2B2"/>
      </bottom>
      <diagonal/>
    </border>
    <border>
      <left/>
      <right/>
      <top style="thin">
        <color indexed="64"/>
      </top>
      <bottom style="hair">
        <color auto="1"/>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top style="thin">
        <color indexed="64"/>
      </top>
      <bottom style="hair">
        <color indexed="64"/>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right style="thin">
        <color indexed="64"/>
      </right>
      <top style="thin">
        <color theme="0"/>
      </top>
      <bottom/>
      <diagonal/>
    </border>
    <border>
      <left/>
      <right style="thin">
        <color indexed="64"/>
      </right>
      <top/>
      <bottom style="thin">
        <color theme="0"/>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dotted">
        <color indexed="64"/>
      </left>
      <right style="dotted">
        <color indexed="64"/>
      </right>
      <top style="medium">
        <color rgb="FF53B3DD"/>
      </top>
      <bottom style="dotted">
        <color indexed="64"/>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top style="thin">
        <color indexed="64"/>
      </top>
      <bottom/>
      <diagonal/>
    </border>
    <border>
      <left style="medium">
        <color theme="0"/>
      </left>
      <right style="medium">
        <color theme="0"/>
      </right>
      <top/>
      <bottom style="thin">
        <color indexed="64"/>
      </bottom>
      <diagonal/>
    </border>
    <border>
      <left style="medium">
        <color theme="0"/>
      </left>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medium">
        <color rgb="FF53B3DD"/>
      </left>
      <right style="hair">
        <color theme="0" tint="-0.499984740745262"/>
      </right>
      <top style="hair">
        <color indexed="64"/>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style="hair">
        <color theme="0" tint="-0.499984740745262"/>
      </left>
      <right style="medium">
        <color rgb="FF53B3DD"/>
      </right>
      <top style="medium">
        <color rgb="FF53B3DD"/>
      </top>
      <bottom style="hair">
        <color indexed="64"/>
      </bottom>
      <diagonal/>
    </border>
    <border>
      <left style="hair">
        <color theme="0" tint="-0.499984740745262"/>
      </left>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style="hair">
        <color indexed="64"/>
      </left>
      <right style="medium">
        <color rgb="FF53B3DD"/>
      </right>
      <top/>
      <bottom style="hair">
        <color indexed="64"/>
      </bottom>
      <diagonal/>
    </border>
    <border>
      <left style="hair">
        <color indexed="64"/>
      </left>
      <right style="medium">
        <color rgb="FF53B3DD"/>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hair">
        <color rgb="FF53B3DD"/>
      </left>
      <right style="hair">
        <color indexed="64"/>
      </right>
      <top style="thin">
        <color rgb="FF53B3DD"/>
      </top>
      <bottom style="hair">
        <color rgb="FF53B3DD"/>
      </bottom>
      <diagonal/>
    </border>
    <border>
      <left style="hair">
        <color rgb="FF53B3DD"/>
      </left>
      <right style="hair">
        <color indexed="64"/>
      </right>
      <top style="hair">
        <color rgb="FF53B3DD"/>
      </top>
      <bottom style="hair">
        <color rgb="FF53B3DD"/>
      </bottom>
      <diagonal/>
    </border>
    <border>
      <left style="hair">
        <color rgb="FF53B3DD"/>
      </left>
      <right style="hair">
        <color indexed="64"/>
      </right>
      <top style="hair">
        <color rgb="FF53B3DD"/>
      </top>
      <bottom style="thin">
        <color rgb="FF53B3DD"/>
      </bottom>
      <diagonal/>
    </border>
    <border>
      <left style="thin">
        <color rgb="FF2C6682"/>
      </left>
      <right style="hair">
        <color rgb="FF2C6682"/>
      </right>
      <top style="thin">
        <color rgb="FF53B3DD"/>
      </top>
      <bottom style="hair">
        <color rgb="FF2C6682"/>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53B3DD"/>
      </left>
      <right style="medium">
        <color rgb="FF2C6682"/>
      </right>
      <top style="medium">
        <color theme="0"/>
      </top>
      <bottom/>
      <diagonal/>
    </border>
    <border>
      <left/>
      <right style="medium">
        <color rgb="FF2C6682"/>
      </right>
      <top style="thick">
        <color rgb="FF53B3DD"/>
      </top>
      <bottom/>
      <diagonal/>
    </border>
    <border>
      <left/>
      <right style="medium">
        <color rgb="FF2C6682"/>
      </right>
      <top/>
      <bottom/>
      <diagonal/>
    </border>
    <border>
      <left/>
      <right style="medium">
        <color rgb="FF2C6682"/>
      </right>
      <top/>
      <bottom style="thin">
        <color rgb="FF53B3DD"/>
      </bottom>
      <diagonal/>
    </border>
    <border>
      <left style="medium">
        <color rgb="FF53B3DD"/>
      </left>
      <right style="medium">
        <color rgb="FF2C6682"/>
      </right>
      <top style="medium">
        <color theme="0"/>
      </top>
      <bottom style="medium">
        <color theme="0"/>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right style="medium">
        <color rgb="FF2C6682"/>
      </right>
      <top/>
      <bottom style="thin">
        <color theme="0"/>
      </bottom>
      <diagonal/>
    </border>
    <border>
      <left/>
      <right style="medium">
        <color rgb="FF2C6682"/>
      </right>
      <top style="thin">
        <color rgb="FF53B3DD"/>
      </top>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hair">
        <color rgb="FF53B3DD"/>
      </left>
      <right style="hair">
        <color rgb="FF53B3DD"/>
      </right>
      <top style="hair">
        <color rgb="FF53B3DD"/>
      </top>
      <bottom style="medium">
        <color rgb="FF2C6682"/>
      </bottom>
      <diagonal/>
    </border>
    <border>
      <left style="hair">
        <color rgb="FF53B3DD"/>
      </left>
      <right style="medium">
        <color rgb="FF2C6682"/>
      </right>
      <top style="hair">
        <color rgb="FF53B3DD"/>
      </top>
      <bottom style="medium">
        <color rgb="FF2C6682"/>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auto="1"/>
      </left>
      <right/>
      <top style="thin">
        <color indexed="64"/>
      </top>
      <bottom style="medium">
        <color auto="1"/>
      </bottom>
      <diagonal/>
    </border>
    <border>
      <left/>
      <right/>
      <top style="thin">
        <color indexed="64"/>
      </top>
      <bottom style="medium">
        <color auto="1"/>
      </bottom>
      <diagonal/>
    </border>
    <border>
      <left style="medium">
        <color indexed="64"/>
      </left>
      <right style="thin">
        <color indexed="64"/>
      </right>
      <top style="thin">
        <color indexed="64"/>
      </top>
      <bottom style="medium">
        <color indexed="64"/>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double">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medium">
        <color rgb="FF2C6682"/>
      </bottom>
      <diagonal/>
    </border>
    <border>
      <left/>
      <right/>
      <top style="hair">
        <color rgb="FF53B3DD"/>
      </top>
      <bottom style="medium">
        <color rgb="FF2C6682"/>
      </bottom>
      <diagonal/>
    </border>
    <border>
      <left/>
      <right style="hair">
        <color rgb="FF53B3DD"/>
      </right>
      <top style="hair">
        <color rgb="FF53B3DD"/>
      </top>
      <bottom style="medium">
        <color rgb="FF2C6682"/>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hair">
        <color auto="1"/>
      </left>
      <right style="hair">
        <color theme="0" tint="-0.499984740745262"/>
      </right>
      <top style="hair">
        <color indexed="64"/>
      </top>
      <bottom style="hair">
        <color indexed="64"/>
      </bottom>
      <diagonal/>
    </border>
    <border>
      <left style="hair">
        <color auto="1"/>
      </left>
      <right style="hair">
        <color theme="0" tint="-0.499984740745262"/>
      </right>
      <top style="medium">
        <color rgb="FF53B3DD"/>
      </top>
      <bottom style="hair">
        <color indexed="64"/>
      </bottom>
      <diagonal/>
    </border>
    <border>
      <left style="hair">
        <color auto="1"/>
      </left>
      <right style="hair">
        <color theme="0" tint="-0.499984740745262"/>
      </right>
      <top style="hair">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medium">
        <color indexed="64"/>
      </left>
      <right/>
      <top style="hair">
        <color rgb="FF53B3DD"/>
      </top>
      <bottom style="hair">
        <color rgb="FF53B3DD"/>
      </bottom>
      <diagonal/>
    </border>
    <border>
      <left style="medium">
        <color indexed="64"/>
      </left>
      <right/>
      <top style="hair">
        <color rgb="FF53B3DD"/>
      </top>
      <bottom style="medium">
        <color indexed="64"/>
      </bottom>
      <diagonal/>
    </border>
    <border>
      <left style="medium">
        <color indexed="64"/>
      </left>
      <right/>
      <top/>
      <bottom style="hair">
        <color rgb="FF53B3DD"/>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hair">
        <color indexed="64"/>
      </top>
      <bottom/>
      <diagonal/>
    </border>
    <border>
      <left style="thin">
        <color indexed="64"/>
      </left>
      <right style="medium">
        <color indexed="64"/>
      </right>
      <top style="hair">
        <color indexed="64"/>
      </top>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hair">
        <color auto="1"/>
      </left>
      <right style="medium">
        <color rgb="FF53B3DD"/>
      </right>
      <top style="medium">
        <color rgb="FF53B3DD"/>
      </top>
      <bottom style="hair">
        <color indexed="64"/>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right/>
      <top style="thin">
        <color theme="0"/>
      </top>
      <bottom style="medium">
        <color indexed="64"/>
      </bottom>
      <diagonal/>
    </border>
    <border>
      <left/>
      <right style="thin">
        <color theme="0"/>
      </right>
      <top style="thin">
        <color theme="0"/>
      </top>
      <bottom style="medium">
        <color indexed="64"/>
      </bottom>
      <diagonal/>
    </border>
    <border>
      <left/>
      <right/>
      <top/>
      <bottom style="medium">
        <color rgb="FF2C6682"/>
      </bottom>
      <diagonal/>
    </border>
    <border>
      <left/>
      <right style="medium">
        <color indexed="64"/>
      </right>
      <top/>
      <bottom style="medium">
        <color rgb="FF2C6682"/>
      </bottom>
      <diagonal/>
    </border>
    <border>
      <left style="medium">
        <color indexed="64"/>
      </left>
      <right/>
      <top/>
      <bottom style="medium">
        <color rgb="FF2C6682"/>
      </bottom>
      <diagonal/>
    </border>
    <border>
      <left style="medium">
        <color rgb="FF2C6682"/>
      </left>
      <right/>
      <top/>
      <bottom style="medium">
        <color indexed="64"/>
      </bottom>
      <diagonal/>
    </border>
    <border>
      <left style="thin">
        <color indexed="64"/>
      </left>
      <right style="thin">
        <color indexed="64"/>
      </right>
      <top style="hair">
        <color indexed="64"/>
      </top>
      <bottom style="hair">
        <color indexed="64"/>
      </bottom>
      <diagonal/>
    </border>
    <border>
      <left style="medium">
        <color theme="2" tint="-9.9948118533890809E-2"/>
      </left>
      <right/>
      <top style="medium">
        <color theme="0" tint="-0.24994659260841701"/>
      </top>
      <bottom style="medium">
        <color theme="0" tint="-0.24994659260841701"/>
      </bottom>
      <diagonal/>
    </border>
    <border>
      <left/>
      <right style="thin">
        <color indexed="64"/>
      </right>
      <top style="medium">
        <color theme="0" tint="-0.24994659260841701"/>
      </top>
      <bottom style="medium">
        <color theme="0" tint="-0.24994659260841701"/>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thick">
        <color rgb="FFFFFFFF"/>
      </bottom>
      <diagonal/>
    </border>
    <border>
      <left style="thin">
        <color indexed="64"/>
      </left>
      <right style="dashed">
        <color indexed="64"/>
      </right>
      <top style="thin">
        <color indexed="64"/>
      </top>
      <bottom style="thin">
        <color indexed="64"/>
      </bottom>
      <diagonal/>
    </border>
    <border>
      <left/>
      <right style="hair">
        <color rgb="FF53B3DD"/>
      </right>
      <top style="thin">
        <color rgb="FF53B3DD"/>
      </top>
      <bottom style="hair">
        <color rgb="FF53B3DD"/>
      </bottom>
      <diagonal/>
    </border>
    <border>
      <left style="hair">
        <color rgb="FF53B3DD"/>
      </left>
      <right/>
      <top style="thin">
        <color rgb="FF53B3DD"/>
      </top>
      <bottom style="hair">
        <color rgb="FF53B3DD"/>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medium">
        <color rgb="FF53B3DD"/>
      </left>
      <right/>
      <top style="medium">
        <color rgb="FF53B3DD"/>
      </top>
      <bottom style="medium">
        <color rgb="FF53B3DD"/>
      </bottom>
      <diagonal/>
    </border>
    <border>
      <left style="medium">
        <color rgb="FF53B3DD"/>
      </left>
      <right/>
      <top style="hair">
        <color indexed="64"/>
      </top>
      <bottom style="hair">
        <color indexed="64"/>
      </bottom>
      <diagonal/>
    </border>
    <border>
      <left/>
      <right style="medium">
        <color rgb="FF53B3DD"/>
      </right>
      <top style="hair">
        <color indexed="64"/>
      </top>
      <bottom style="hair">
        <color indexed="64"/>
      </bottom>
      <diagonal/>
    </border>
    <border>
      <left style="hair">
        <color rgb="FF53B3DD"/>
      </left>
      <right/>
      <top style="hair">
        <color indexed="64"/>
      </top>
      <bottom style="hair">
        <color indexed="64"/>
      </bottom>
      <diagonal/>
    </border>
    <border>
      <left style="hair">
        <color rgb="FF53B3DD"/>
      </left>
      <right/>
      <top style="hair">
        <color indexed="64"/>
      </top>
      <bottom style="thin">
        <color rgb="FF53B3DD"/>
      </bottom>
      <diagonal/>
    </border>
    <border>
      <left/>
      <right style="medium">
        <color rgb="FF53B3DD"/>
      </right>
      <top style="hair">
        <color indexed="64"/>
      </top>
      <bottom style="thin">
        <color rgb="FF53B3DD"/>
      </bottom>
      <diagonal/>
    </border>
    <border>
      <left/>
      <right style="medium">
        <color rgb="FF53B3DD"/>
      </right>
      <top style="hair">
        <color rgb="FF7F7F7F"/>
      </top>
      <bottom style="hair">
        <color rgb="FF7F7F7F"/>
      </bottom>
      <diagonal/>
    </border>
    <border>
      <left/>
      <right style="medium">
        <color rgb="FF53B3DD"/>
      </right>
      <top style="hair">
        <color indexed="64"/>
      </top>
      <bottom style="hair">
        <color rgb="FF7F7F7F"/>
      </bottom>
      <diagonal/>
    </border>
    <border>
      <left style="thin">
        <color theme="0"/>
      </left>
      <right style="thin">
        <color indexed="64"/>
      </right>
      <top style="thin">
        <color theme="0"/>
      </top>
      <bottom style="thin">
        <color theme="0"/>
      </bottom>
      <diagonal/>
    </border>
    <border>
      <left style="thin">
        <color auto="1"/>
      </left>
      <right style="dashed">
        <color auto="1"/>
      </right>
      <top style="hair">
        <color auto="1"/>
      </top>
      <bottom style="hair">
        <color auto="1"/>
      </bottom>
      <diagonal/>
    </border>
    <border>
      <left style="dashed">
        <color auto="1"/>
      </left>
      <right style="dashed">
        <color auto="1"/>
      </right>
      <top style="hair">
        <color auto="1"/>
      </top>
      <bottom style="hair">
        <color auto="1"/>
      </bottom>
      <diagonal/>
    </border>
    <border>
      <left style="dashed">
        <color auto="1"/>
      </left>
      <right style="thin">
        <color auto="1"/>
      </right>
      <top style="hair">
        <color auto="1"/>
      </top>
      <bottom style="hair">
        <color auto="1"/>
      </bottom>
      <diagonal/>
    </border>
    <border>
      <left style="thin">
        <color auto="1"/>
      </left>
      <right style="dashed">
        <color auto="1"/>
      </right>
      <top style="hair">
        <color auto="1"/>
      </top>
      <bottom style="thin">
        <color auto="1"/>
      </bottom>
      <diagonal/>
    </border>
    <border>
      <left style="dashed">
        <color auto="1"/>
      </left>
      <right style="dashed">
        <color auto="1"/>
      </right>
      <top style="hair">
        <color auto="1"/>
      </top>
      <bottom style="thin">
        <color auto="1"/>
      </bottom>
      <diagonal/>
    </border>
    <border>
      <left style="dashed">
        <color auto="1"/>
      </left>
      <right style="thin">
        <color auto="1"/>
      </right>
      <top style="hair">
        <color auto="1"/>
      </top>
      <bottom style="thin">
        <color auto="1"/>
      </bottom>
      <diagonal/>
    </border>
    <border>
      <left style="hair">
        <color rgb="FF000000"/>
      </left>
      <right/>
      <top style="thin">
        <color rgb="FF000000"/>
      </top>
      <bottom style="thin">
        <color rgb="FF000000"/>
      </bottom>
      <diagonal/>
    </border>
    <border>
      <left/>
      <right style="hair">
        <color rgb="FF000000"/>
      </right>
      <top style="thin">
        <color rgb="FF000000"/>
      </top>
      <bottom style="thin">
        <color rgb="FF000000"/>
      </bottom>
      <diagonal/>
    </border>
    <border>
      <left style="thick">
        <color rgb="FF53B3DD"/>
      </left>
      <right/>
      <top style="thick">
        <color rgb="FF53B3DD"/>
      </top>
      <bottom/>
      <diagonal/>
    </border>
    <border>
      <left/>
      <right style="thick">
        <color rgb="FF53B3DD"/>
      </right>
      <top style="thick">
        <color rgb="FF53B3DD"/>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bottom style="hair">
        <color indexed="64"/>
      </bottom>
      <diagonal/>
    </border>
    <border>
      <left style="thin">
        <color theme="0"/>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rgb="FF53B3DD"/>
      </right>
      <top style="hair">
        <color theme="0" tint="-0.499984740745262"/>
      </top>
      <bottom style="hair">
        <color theme="0" tint="-0.499984740745262"/>
      </bottom>
      <diagonal/>
    </border>
    <border>
      <left style="medium">
        <color theme="0"/>
      </left>
      <right/>
      <top style="medium">
        <color indexed="64"/>
      </top>
      <bottom/>
      <diagonal/>
    </border>
    <border>
      <left style="thin">
        <color indexed="64"/>
      </left>
      <right style="medium">
        <color indexed="64"/>
      </right>
      <top style="medium">
        <color rgb="FF53B3DD"/>
      </top>
      <bottom style="medium">
        <color rgb="FF53B3DD"/>
      </bottom>
      <diagonal/>
    </border>
    <border>
      <left style="thin">
        <color theme="0"/>
      </left>
      <right style="medium">
        <color indexed="64"/>
      </right>
      <top/>
      <bottom/>
      <diagonal/>
    </border>
    <border>
      <left/>
      <right/>
      <top style="hair">
        <color theme="0" tint="-0.499984740745262"/>
      </top>
      <bottom style="medium">
        <color indexed="64"/>
      </bottom>
      <diagonal/>
    </border>
    <border>
      <left style="medium">
        <color rgb="FF53B3DD"/>
      </left>
      <right/>
      <top style="hair">
        <color theme="0" tint="-0.499984740745262"/>
      </top>
      <bottom style="medium">
        <color indexed="64"/>
      </bottom>
      <diagonal/>
    </border>
    <border>
      <left style="medium">
        <color rgb="FF53B3DD"/>
      </left>
      <right style="medium">
        <color theme="1"/>
      </right>
      <top style="hair">
        <color indexed="64"/>
      </top>
      <bottom style="hair">
        <color indexed="64"/>
      </bottom>
      <diagonal/>
    </border>
    <border>
      <left style="medium">
        <color rgb="FF53B3DD"/>
      </left>
      <right style="medium">
        <color theme="1"/>
      </right>
      <top style="hair">
        <color theme="0" tint="-0.499984740745262"/>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top style="thin">
        <color indexed="64"/>
      </top>
      <bottom style="dashed">
        <color indexed="64"/>
      </bottom>
      <diagonal/>
    </border>
    <border>
      <left/>
      <right/>
      <top style="thin">
        <color indexed="64"/>
      </top>
      <bottom style="dashed">
        <color indexed="64"/>
      </bottom>
      <diagonal/>
    </border>
    <border>
      <left style="medium">
        <color indexed="64"/>
      </left>
      <right style="thin">
        <color indexed="64"/>
      </right>
      <top style="thin">
        <color indexed="64"/>
      </top>
      <bottom style="dashed">
        <color indexed="64"/>
      </bottom>
      <diagonal/>
    </border>
    <border>
      <left style="thin">
        <color indexed="64"/>
      </left>
      <right style="medium">
        <color indexed="64"/>
      </right>
      <top style="thin">
        <color indexed="64"/>
      </top>
      <bottom style="dashed">
        <color indexed="64"/>
      </bottom>
      <diagonal/>
    </border>
    <border>
      <left style="medium">
        <color indexed="64"/>
      </left>
      <right/>
      <top style="dashed">
        <color indexed="64"/>
      </top>
      <bottom style="dashed">
        <color indexed="64"/>
      </bottom>
      <diagonal/>
    </border>
    <border>
      <left/>
      <right/>
      <top style="dashed">
        <color indexed="64"/>
      </top>
      <bottom style="dashed">
        <color indexed="64"/>
      </bottom>
      <diagonal/>
    </border>
    <border>
      <left/>
      <right style="medium">
        <color indexed="64"/>
      </right>
      <top style="dashed">
        <color indexed="64"/>
      </top>
      <bottom style="dashed">
        <color indexed="64"/>
      </bottom>
      <diagonal/>
    </border>
    <border>
      <left style="medium">
        <color indexed="64"/>
      </left>
      <right/>
      <top style="dashed">
        <color indexed="64"/>
      </top>
      <bottom style="medium">
        <color indexed="64"/>
      </bottom>
      <diagonal/>
    </border>
    <border>
      <left/>
      <right/>
      <top style="dashed">
        <color indexed="64"/>
      </top>
      <bottom style="medium">
        <color indexed="64"/>
      </bottom>
      <diagonal/>
    </border>
    <border>
      <left/>
      <right style="medium">
        <color indexed="64"/>
      </right>
      <top style="dashed">
        <color indexed="64"/>
      </top>
      <bottom style="medium">
        <color indexed="64"/>
      </bottom>
      <diagonal/>
    </border>
    <border>
      <left style="medium">
        <color indexed="64"/>
      </left>
      <right style="thin">
        <color indexed="64"/>
      </right>
      <top style="dashed">
        <color indexed="64"/>
      </top>
      <bottom style="medium">
        <color indexed="64"/>
      </bottom>
      <diagonal/>
    </border>
    <border>
      <left style="thin">
        <color indexed="64"/>
      </left>
      <right style="medium">
        <color indexed="64"/>
      </right>
      <top style="dashed">
        <color indexed="64"/>
      </top>
      <bottom style="medium">
        <color indexed="64"/>
      </bottom>
      <diagonal/>
    </border>
    <border>
      <left style="medium">
        <color indexed="64"/>
      </left>
      <right style="thin">
        <color indexed="64"/>
      </right>
      <top/>
      <bottom/>
      <diagonal/>
    </border>
    <border>
      <left style="thin">
        <color auto="1"/>
      </left>
      <right style="medium">
        <color auto="1"/>
      </right>
      <top/>
      <bottom/>
      <diagonal/>
    </border>
    <border>
      <left style="medium">
        <color indexed="64"/>
      </left>
      <right style="medium">
        <color indexed="64"/>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dashed">
        <color indexed="64"/>
      </right>
      <top style="thin">
        <color indexed="64"/>
      </top>
      <bottom style="dashed">
        <color indexed="64"/>
      </bottom>
      <diagonal/>
    </border>
    <border>
      <left style="dashed">
        <color indexed="64"/>
      </left>
      <right style="dashed">
        <color indexed="64"/>
      </right>
      <top style="thin">
        <color indexed="64"/>
      </top>
      <bottom style="dashed">
        <color indexed="64"/>
      </bottom>
      <diagonal/>
    </border>
    <border>
      <left style="dashed">
        <color indexed="64"/>
      </left>
      <right style="thin">
        <color indexed="64"/>
      </right>
      <top style="thin">
        <color indexed="64"/>
      </top>
      <bottom style="dashed">
        <color indexed="64"/>
      </bottom>
      <diagonal/>
    </border>
    <border>
      <left style="thin">
        <color indexed="64"/>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thin">
        <color indexed="64"/>
      </left>
      <right style="dashed">
        <color indexed="64"/>
      </right>
      <top style="dashed">
        <color indexed="64"/>
      </top>
      <bottom style="thin">
        <color indexed="64"/>
      </bottom>
      <diagonal/>
    </border>
    <border>
      <left style="dashed">
        <color indexed="64"/>
      </left>
      <right style="dashed">
        <color indexed="64"/>
      </right>
      <top style="dashed">
        <color indexed="64"/>
      </top>
      <bottom style="thin">
        <color indexed="64"/>
      </bottom>
      <diagonal/>
    </border>
    <border>
      <left style="dashed">
        <color indexed="64"/>
      </left>
      <right style="thin">
        <color indexed="64"/>
      </right>
      <top style="dashed">
        <color indexed="64"/>
      </top>
      <bottom style="thin">
        <color indexed="64"/>
      </bottom>
      <diagonal/>
    </border>
    <border>
      <left style="dashed">
        <color auto="1"/>
      </left>
      <right/>
      <top style="dashed">
        <color auto="1"/>
      </top>
      <bottom/>
      <diagonal/>
    </border>
    <border>
      <left/>
      <right/>
      <top style="dashed">
        <color auto="1"/>
      </top>
      <bottom/>
      <diagonal/>
    </border>
    <border>
      <left/>
      <right style="dashed">
        <color auto="1"/>
      </right>
      <top style="dashed">
        <color auto="1"/>
      </top>
      <bottom/>
      <diagonal/>
    </border>
    <border>
      <left style="hair">
        <color indexed="64"/>
      </left>
      <right style="thin">
        <color indexed="64"/>
      </right>
      <top/>
      <bottom style="thin">
        <color indexed="64"/>
      </bottom>
      <diagonal/>
    </border>
    <border>
      <left style="thin">
        <color theme="0"/>
      </left>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style="thick">
        <color rgb="FF53B3DD"/>
      </left>
      <right style="dotted">
        <color indexed="64"/>
      </right>
      <top style="dotted">
        <color indexed="64"/>
      </top>
      <bottom style="thick">
        <color rgb="FF53B3DD"/>
      </bottom>
      <diagonal/>
    </border>
    <border>
      <left/>
      <right/>
      <top/>
      <bottom style="thick">
        <color rgb="FF53B3DD"/>
      </bottom>
      <diagonal/>
    </border>
    <border>
      <left style="dotted">
        <color indexed="64"/>
      </left>
      <right style="dotted">
        <color indexed="64"/>
      </right>
      <top style="dotted">
        <color indexed="64"/>
      </top>
      <bottom style="thick">
        <color rgb="FF53B3DD"/>
      </bottom>
      <diagonal/>
    </border>
    <border>
      <left style="dotted">
        <color indexed="64"/>
      </left>
      <right style="thick">
        <color rgb="FF53B3DD"/>
      </right>
      <top style="dotted">
        <color indexed="64"/>
      </top>
      <bottom style="thick">
        <color rgb="FF53B3DD"/>
      </bottom>
      <diagonal/>
    </border>
    <border>
      <left/>
      <right style="thick">
        <color indexed="64"/>
      </right>
      <top style="thin">
        <color indexed="64"/>
      </top>
      <bottom/>
      <diagonal/>
    </border>
    <border>
      <left/>
      <right style="thick">
        <color indexed="64"/>
      </right>
      <top style="dashed">
        <color indexed="64"/>
      </top>
      <bottom style="dashed">
        <color indexed="64"/>
      </bottom>
      <diagonal/>
    </border>
    <border>
      <left/>
      <right style="thick">
        <color indexed="64"/>
      </right>
      <top/>
      <bottom/>
      <diagonal/>
    </border>
    <border>
      <left/>
      <right style="thick">
        <color indexed="64"/>
      </right>
      <top style="dashed">
        <color indexed="64"/>
      </top>
      <bottom style="medium">
        <color indexed="64"/>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thin">
        <color rgb="FF000000"/>
      </right>
      <top/>
      <bottom/>
      <diagonal/>
    </border>
    <border>
      <left style="thin">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bottom style="thin">
        <color rgb="FF000000"/>
      </bottom>
      <diagonal/>
    </border>
    <border>
      <left style="hair">
        <color rgb="FF000000"/>
      </left>
      <right style="hair">
        <color rgb="FF000000"/>
      </right>
      <top style="hair">
        <color rgb="FF000000"/>
      </top>
      <bottom/>
      <diagonal/>
    </border>
    <border>
      <left style="hair">
        <color rgb="FF000000"/>
      </left>
      <right/>
      <top style="hair">
        <color rgb="FF000000"/>
      </top>
      <bottom/>
      <diagonal/>
    </border>
    <border>
      <left style="thin">
        <color rgb="FF000000"/>
      </left>
      <right/>
      <top style="hair">
        <color rgb="FF000000"/>
      </top>
      <bottom style="thin">
        <color rgb="FF000000"/>
      </bottom>
      <diagonal/>
    </border>
    <border>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style="medium">
        <color indexed="64"/>
      </right>
      <top style="thin">
        <color indexed="64"/>
      </top>
      <bottom style="dashed">
        <color indexed="64"/>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medium">
        <color indexed="64"/>
      </right>
      <top style="thin">
        <color indexed="64"/>
      </top>
      <bottom style="thin">
        <color indexed="64"/>
      </bottom>
      <diagonal/>
    </border>
    <border>
      <left style="dashed">
        <color indexed="64"/>
      </left>
      <right style="dashed">
        <color indexed="64"/>
      </right>
      <top style="dotted">
        <color indexed="64"/>
      </top>
      <bottom style="dashed">
        <color indexed="64"/>
      </bottom>
      <diagonal/>
    </border>
    <border>
      <left style="dashed">
        <color auto="1"/>
      </left>
      <right style="dashed">
        <color auto="1"/>
      </right>
      <top style="dashed">
        <color auto="1"/>
      </top>
      <bottom/>
      <diagonal/>
    </border>
    <border>
      <left style="hair">
        <color auto="1"/>
      </left>
      <right style="hair">
        <color auto="1"/>
      </right>
      <top style="thin">
        <color auto="1"/>
      </top>
      <bottom style="hair">
        <color auto="1"/>
      </bottom>
      <diagonal/>
    </border>
    <border>
      <left style="thin">
        <color indexed="64"/>
      </left>
      <right style="dotted">
        <color indexed="64"/>
      </right>
      <top style="dotted">
        <color indexed="64"/>
      </top>
      <bottom style="dotted">
        <color indexed="64"/>
      </bottom>
      <diagonal/>
    </border>
    <border>
      <left style="dotted">
        <color indexed="64"/>
      </left>
      <right style="thin">
        <color auto="1"/>
      </right>
      <top style="dotted">
        <color indexed="64"/>
      </top>
      <bottom style="dotted">
        <color indexed="64"/>
      </bottom>
      <diagonal/>
    </border>
    <border>
      <left/>
      <right/>
      <top style="medium">
        <color rgb="FFDEE2E6"/>
      </top>
      <bottom/>
      <diagonal/>
    </border>
  </borders>
  <cellStyleXfs count="95">
    <xf numFmtId="0" fontId="0" fillId="0" borderId="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4" fillId="0" borderId="0"/>
    <xf numFmtId="9" fontId="14" fillId="0" borderId="0" applyFont="0" applyFill="0" applyBorder="0" applyAlignment="0" applyProtection="0"/>
    <xf numFmtId="0" fontId="18" fillId="0" borderId="0"/>
    <xf numFmtId="0" fontId="1" fillId="0" borderId="0"/>
    <xf numFmtId="0" fontId="14" fillId="0" borderId="0"/>
    <xf numFmtId="0" fontId="53" fillId="0" borderId="0"/>
    <xf numFmtId="0" fontId="1" fillId="21" borderId="119" applyNumberFormat="0" applyFont="0" applyAlignment="0" applyProtection="0"/>
    <xf numFmtId="0" fontId="14" fillId="0" borderId="0"/>
    <xf numFmtId="187" fontId="134" fillId="0" borderId="0" applyFont="0" applyFill="0" applyBorder="0" applyAlignment="0" applyProtection="0"/>
    <xf numFmtId="43" fontId="14" fillId="0" borderId="0" applyFont="0" applyFill="0" applyBorder="0" applyAlignment="0" applyProtection="0"/>
    <xf numFmtId="188" fontId="1" fillId="0" borderId="0" applyFont="0" applyFill="0" applyBorder="0" applyAlignment="0" applyProtection="0"/>
    <xf numFmtId="0" fontId="14" fillId="0" borderId="0"/>
    <xf numFmtId="164" fontId="1" fillId="0" borderId="0" applyFont="0" applyFill="0" applyBorder="0" applyAlignment="0" applyProtection="0"/>
    <xf numFmtId="164" fontId="1" fillId="0" borderId="0" applyFont="0" applyFill="0" applyBorder="0" applyAlignment="0" applyProtection="0"/>
    <xf numFmtId="0" fontId="14" fillId="0" borderId="0"/>
    <xf numFmtId="188" fontId="1" fillId="0" borderId="0" applyFont="0" applyFill="0" applyBorder="0" applyAlignment="0" applyProtection="0"/>
    <xf numFmtId="0" fontId="154" fillId="0" borderId="0">
      <alignment vertical="center"/>
    </xf>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4" fillId="0" borderId="0">
      <protection locked="0"/>
    </xf>
    <xf numFmtId="0" fontId="1" fillId="0" borderId="0"/>
    <xf numFmtId="43" fontId="14" fillId="0" borderId="0" applyFont="0" applyFill="0" applyBorder="0" applyAlignment="0" applyProtection="0"/>
    <xf numFmtId="0" fontId="134" fillId="0" borderId="0"/>
    <xf numFmtId="43" fontId="14" fillId="0" borderId="0" applyFont="0" applyFill="0" applyBorder="0" applyAlignment="0" applyProtection="0"/>
    <xf numFmtId="0" fontId="14" fillId="0" borderId="0"/>
    <xf numFmtId="0" fontId="1" fillId="0" borderId="0"/>
    <xf numFmtId="43" fontId="1" fillId="0" borderId="0" applyFont="0" applyFill="0" applyBorder="0" applyAlignment="0" applyProtection="0"/>
    <xf numFmtId="0" fontId="14" fillId="0" borderId="0"/>
    <xf numFmtId="0" fontId="1" fillId="0" borderId="0"/>
    <xf numFmtId="0" fontId="14" fillId="0" borderId="0"/>
    <xf numFmtId="43" fontId="1" fillId="0" borderId="0" applyFont="0" applyFill="0" applyBorder="0" applyAlignment="0" applyProtection="0"/>
    <xf numFmtId="9" fontId="1" fillId="0" borderId="0" applyFont="0" applyFill="0" applyBorder="0" applyAlignment="0" applyProtection="0"/>
    <xf numFmtId="0" fontId="154" fillId="0" borderId="0"/>
    <xf numFmtId="0" fontId="191" fillId="0" borderId="0" applyNumberFormat="0" applyFill="0" applyBorder="0" applyAlignment="0" applyProtection="0"/>
    <xf numFmtId="0" fontId="154" fillId="0" borderId="0"/>
    <xf numFmtId="0" fontId="134" fillId="0" borderId="0"/>
    <xf numFmtId="187" fontId="134" fillId="0" borderId="0" applyFont="0" applyFill="0" applyBorder="0" applyAlignment="0" applyProtection="0"/>
    <xf numFmtId="0" fontId="1" fillId="0" borderId="0"/>
    <xf numFmtId="187" fontId="1" fillId="0" borderId="0" applyFont="0" applyFill="0" applyBorder="0" applyAlignment="0" applyProtection="0"/>
    <xf numFmtId="9" fontId="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lignment horizontal="justify" vertical="top" wrapText="1"/>
    </xf>
    <xf numFmtId="0" fontId="194" fillId="0" borderId="0"/>
    <xf numFmtId="0" fontId="134" fillId="0" borderId="0"/>
    <xf numFmtId="9" fontId="134" fillId="0" borderId="0" applyFont="0" applyFill="0" applyBorder="0" applyAlignment="0" applyProtection="0"/>
    <xf numFmtId="187" fontId="14" fillId="0" borderId="0" applyFont="0" applyFill="0" applyBorder="0" applyAlignment="0" applyProtection="0"/>
    <xf numFmtId="0" fontId="1" fillId="0" borderId="0"/>
    <xf numFmtId="0" fontId="134" fillId="0" borderId="0"/>
    <xf numFmtId="0" fontId="1" fillId="0" borderId="0"/>
    <xf numFmtId="0" fontId="134" fillId="0" borderId="0"/>
    <xf numFmtId="0" fontId="1" fillId="0" borderId="0"/>
    <xf numFmtId="0" fontId="134" fillId="0" borderId="0"/>
    <xf numFmtId="9" fontId="14" fillId="0" borderId="0" applyFont="0" applyFill="0" applyBorder="0" applyAlignment="0" applyProtection="0"/>
    <xf numFmtId="9" fontId="1" fillId="0" borderId="0" applyFont="0" applyFill="0" applyBorder="0" applyAlignment="0" applyProtection="0"/>
    <xf numFmtId="0" fontId="14" fillId="0" borderId="0"/>
    <xf numFmtId="0" fontId="1" fillId="0" borderId="0"/>
    <xf numFmtId="0" fontId="1" fillId="0" borderId="0"/>
    <xf numFmtId="0" fontId="1" fillId="0" borderId="0"/>
    <xf numFmtId="0" fontId="134" fillId="0" borderId="0"/>
    <xf numFmtId="0" fontId="1" fillId="0" borderId="0"/>
    <xf numFmtId="43" fontId="1" fillId="0" borderId="0" applyFont="0" applyFill="0" applyBorder="0" applyAlignment="0" applyProtection="0"/>
    <xf numFmtId="0" fontId="193" fillId="0" borderId="0"/>
    <xf numFmtId="9" fontId="1" fillId="0" borderId="0" applyFont="0" applyFill="0" applyBorder="0" applyAlignment="0" applyProtection="0"/>
    <xf numFmtId="0" fontId="1" fillId="0" borderId="0"/>
    <xf numFmtId="0" fontId="14" fillId="0" borderId="0"/>
    <xf numFmtId="200" fontId="134" fillId="0" borderId="0" applyFont="0" applyFill="0" applyBorder="0" applyAlignment="0" applyProtection="0"/>
    <xf numFmtId="0" fontId="134" fillId="0" borderId="0"/>
  </cellStyleXfs>
  <cellXfs count="2179">
    <xf numFmtId="0" fontId="0" fillId="0" borderId="0" xfId="0"/>
    <xf numFmtId="17" fontId="0" fillId="0" borderId="0" xfId="0" applyNumberFormat="1"/>
    <xf numFmtId="0" fontId="5"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center" vertical="center"/>
    </xf>
    <xf numFmtId="0" fontId="2" fillId="0" borderId="0" xfId="0" applyFont="1" applyAlignment="1">
      <alignment horizontal="left" indent="1"/>
    </xf>
    <xf numFmtId="0" fontId="11" fillId="0" borderId="0" xfId="0" applyFont="1"/>
    <xf numFmtId="9" fontId="0" fillId="0" borderId="0" xfId="2" applyFont="1" applyFill="1" applyBorder="1" applyAlignment="1">
      <alignment horizontal="center"/>
    </xf>
    <xf numFmtId="0" fontId="2" fillId="0" borderId="0" xfId="0" applyFont="1" applyAlignment="1">
      <alignment vertical="center"/>
    </xf>
    <xf numFmtId="9" fontId="2" fillId="0" borderId="0" xfId="2" applyFont="1" applyFill="1" applyBorder="1" applyAlignment="1">
      <alignment horizontal="center" vertical="center"/>
    </xf>
    <xf numFmtId="0" fontId="2" fillId="0" borderId="0" xfId="0" applyFont="1" applyAlignment="1">
      <alignment horizontal="center" vertical="center" wrapText="1"/>
    </xf>
    <xf numFmtId="0" fontId="2" fillId="0" borderId="0" xfId="0" applyFont="1"/>
    <xf numFmtId="0" fontId="4" fillId="0" borderId="0" xfId="0" applyFont="1"/>
    <xf numFmtId="10" fontId="0" fillId="0" borderId="0" xfId="2" applyNumberFormat="1" applyFont="1" applyFill="1" applyBorder="1" applyAlignment="1">
      <alignment horizontal="center"/>
    </xf>
    <xf numFmtId="37" fontId="0" fillId="0" borderId="0" xfId="0" applyNumberFormat="1"/>
    <xf numFmtId="0" fontId="6" fillId="0" borderId="5" xfId="0" applyFont="1" applyBorder="1"/>
    <xf numFmtId="0" fontId="12" fillId="0" borderId="7" xfId="0" applyFont="1" applyBorder="1" applyAlignment="1">
      <alignment horizontal="center"/>
    </xf>
    <xf numFmtId="0" fontId="6" fillId="0" borderId="18" xfId="0" applyFont="1" applyBorder="1" applyAlignment="1">
      <alignment horizontal="center"/>
    </xf>
    <xf numFmtId="0" fontId="6" fillId="0" borderId="12"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170" fontId="7" fillId="0" borderId="0" xfId="0" applyNumberFormat="1" applyFont="1"/>
    <xf numFmtId="0" fontId="7" fillId="0" borderId="0" xfId="0" applyFont="1" applyAlignment="1">
      <alignment horizontal="center"/>
    </xf>
    <xf numFmtId="166" fontId="7" fillId="0" borderId="0" xfId="2" applyNumberFormat="1" applyFont="1" applyAlignment="1">
      <alignment horizontal="center"/>
    </xf>
    <xf numFmtId="170" fontId="9" fillId="0" borderId="0" xfId="0" applyNumberFormat="1" applyFont="1"/>
    <xf numFmtId="0" fontId="7" fillId="0" borderId="0" xfId="0" applyFont="1"/>
    <xf numFmtId="0" fontId="6" fillId="4" borderId="12" xfId="0" applyFont="1" applyFill="1" applyBorder="1" applyAlignment="1">
      <alignment horizontal="center"/>
    </xf>
    <xf numFmtId="170" fontId="7" fillId="4" borderId="0" xfId="0" applyNumberFormat="1" applyFont="1" applyFill="1"/>
    <xf numFmtId="17" fontId="0" fillId="4" borderId="16" xfId="0" applyNumberFormat="1" applyFill="1" applyBorder="1"/>
    <xf numFmtId="17" fontId="0" fillId="4" borderId="17" xfId="0" applyNumberFormat="1" applyFill="1" applyBorder="1"/>
    <xf numFmtId="0" fontId="2" fillId="0" borderId="46" xfId="0" applyFont="1" applyBorder="1" applyAlignment="1">
      <alignment horizontal="center"/>
    </xf>
    <xf numFmtId="0" fontId="0" fillId="5" borderId="0" xfId="0" applyFill="1" applyAlignment="1">
      <alignment vertical="center"/>
    </xf>
    <xf numFmtId="0" fontId="0" fillId="0" borderId="0" xfId="0" applyAlignment="1">
      <alignment horizontal="center" vertical="center"/>
    </xf>
    <xf numFmtId="0" fontId="0" fillId="6" borderId="0" xfId="0" applyFill="1" applyAlignment="1">
      <alignment vertical="center"/>
    </xf>
    <xf numFmtId="170" fontId="0" fillId="0" borderId="0" xfId="0" applyNumberFormat="1"/>
    <xf numFmtId="168" fontId="0" fillId="0" borderId="0" xfId="0" applyNumberFormat="1"/>
    <xf numFmtId="168" fontId="6" fillId="0" borderId="5" xfId="0" applyNumberFormat="1" applyFont="1" applyBorder="1"/>
    <xf numFmtId="168" fontId="6" fillId="0" borderId="18" xfId="0" applyNumberFormat="1" applyFont="1" applyBorder="1" applyAlignment="1">
      <alignment horizontal="center"/>
    </xf>
    <xf numFmtId="168" fontId="7" fillId="0" borderId="0" xfId="0" applyNumberFormat="1" applyFont="1"/>
    <xf numFmtId="165" fontId="0" fillId="4" borderId="0" xfId="1" applyNumberFormat="1" applyFont="1" applyFill="1"/>
    <xf numFmtId="0" fontId="20" fillId="16" borderId="66" xfId="0" applyFont="1" applyFill="1" applyBorder="1" applyAlignment="1">
      <alignment horizontal="center" vertical="center" wrapText="1"/>
    </xf>
    <xf numFmtId="0" fontId="27" fillId="0" borderId="0" xfId="0" applyFont="1" applyAlignment="1">
      <alignment vertical="center"/>
    </xf>
    <xf numFmtId="0" fontId="28" fillId="14" borderId="71" xfId="0" applyFont="1" applyFill="1" applyBorder="1" applyAlignment="1">
      <alignment horizontal="left" vertical="center"/>
    </xf>
    <xf numFmtId="0" fontId="0" fillId="0" borderId="0" xfId="0" applyAlignment="1">
      <alignment wrapText="1"/>
    </xf>
    <xf numFmtId="0" fontId="20" fillId="16" borderId="68" xfId="0" applyFont="1" applyFill="1" applyBorder="1" applyAlignment="1">
      <alignment horizontal="center" vertical="center" wrapText="1"/>
    </xf>
    <xf numFmtId="0" fontId="20" fillId="14" borderId="72" xfId="0" applyFont="1" applyFill="1" applyBorder="1" applyAlignment="1">
      <alignment horizontal="center" vertical="center" wrapText="1"/>
    </xf>
    <xf numFmtId="0" fontId="20" fillId="14" borderId="73" xfId="0" applyFont="1" applyFill="1" applyBorder="1" applyAlignment="1">
      <alignment horizontal="center" vertical="center" wrapText="1"/>
    </xf>
    <xf numFmtId="0" fontId="40" fillId="0" borderId="0" xfId="0" applyFont="1"/>
    <xf numFmtId="0" fontId="40" fillId="0" borderId="0" xfId="0" applyFont="1" applyAlignment="1">
      <alignment horizontal="left" vertical="top"/>
    </xf>
    <xf numFmtId="0" fontId="41" fillId="0" borderId="0" xfId="0" applyFont="1" applyAlignment="1">
      <alignment horizontal="left" vertical="top" wrapText="1"/>
    </xf>
    <xf numFmtId="0" fontId="41" fillId="0" borderId="0" xfId="0" applyFont="1" applyAlignment="1">
      <alignment horizontal="left" vertical="top"/>
    </xf>
    <xf numFmtId="0" fontId="42" fillId="0" borderId="0" xfId="0" applyFont="1" applyAlignment="1">
      <alignment vertical="center"/>
    </xf>
    <xf numFmtId="0" fontId="43" fillId="0" borderId="0" xfId="0" applyFont="1" applyAlignment="1">
      <alignment vertical="center"/>
    </xf>
    <xf numFmtId="0" fontId="44" fillId="0" borderId="0" xfId="0" applyFont="1" applyAlignment="1">
      <alignment horizontal="center" vertical="center"/>
    </xf>
    <xf numFmtId="0" fontId="45" fillId="0" borderId="0" xfId="0" applyFont="1" applyAlignment="1">
      <alignment vertical="center"/>
    </xf>
    <xf numFmtId="0" fontId="42" fillId="0" borderId="0" xfId="0" applyFont="1" applyAlignment="1">
      <alignment horizontal="center" vertical="center"/>
    </xf>
    <xf numFmtId="0" fontId="43" fillId="0" borderId="0" xfId="0" applyFont="1"/>
    <xf numFmtId="0" fontId="22" fillId="18" borderId="0" xfId="0" applyFont="1" applyFill="1" applyAlignment="1">
      <alignment horizontal="center" vertical="center"/>
    </xf>
    <xf numFmtId="15" fontId="22" fillId="18" borderId="0" xfId="0" applyNumberFormat="1" applyFont="1" applyFill="1" applyAlignment="1">
      <alignment horizontal="center" vertical="center"/>
    </xf>
    <xf numFmtId="0" fontId="26" fillId="16" borderId="29" xfId="0" applyFont="1" applyFill="1" applyBorder="1" applyAlignment="1">
      <alignment horizontal="center" vertical="center"/>
    </xf>
    <xf numFmtId="0" fontId="20" fillId="16" borderId="29" xfId="0" applyFont="1" applyFill="1" applyBorder="1" applyAlignment="1">
      <alignment horizontal="right" vertical="center"/>
    </xf>
    <xf numFmtId="0" fontId="50" fillId="0" borderId="26" xfId="0" applyFont="1" applyBorder="1" applyAlignment="1">
      <alignment horizontal="center" vertical="center"/>
    </xf>
    <xf numFmtId="0" fontId="20" fillId="16" borderId="117" xfId="0" applyFont="1" applyFill="1" applyBorder="1" applyAlignment="1">
      <alignment horizontal="right" vertical="center"/>
    </xf>
    <xf numFmtId="0" fontId="50" fillId="0" borderId="53" xfId="0" applyFont="1" applyBorder="1" applyAlignment="1">
      <alignment horizontal="center" vertical="center"/>
    </xf>
    <xf numFmtId="0" fontId="20" fillId="16" borderId="121" xfId="0" applyFont="1" applyFill="1" applyBorder="1" applyAlignment="1">
      <alignment horizontal="right" vertical="center"/>
    </xf>
    <xf numFmtId="0" fontId="50" fillId="0" borderId="122" xfId="0" applyFont="1" applyBorder="1" applyAlignment="1">
      <alignment horizontal="center" vertical="center"/>
    </xf>
    <xf numFmtId="0" fontId="20" fillId="16" borderId="125" xfId="0" applyFont="1" applyFill="1" applyBorder="1" applyAlignment="1">
      <alignment horizontal="center" vertical="center" wrapText="1"/>
    </xf>
    <xf numFmtId="15" fontId="54" fillId="4" borderId="119" xfId="10" applyNumberFormat="1" applyFont="1" applyFill="1" applyAlignment="1" applyProtection="1">
      <alignment horizontal="center" vertical="center"/>
      <protection locked="0"/>
    </xf>
    <xf numFmtId="0" fontId="54" fillId="4" borderId="119" xfId="10" applyFont="1" applyFill="1" applyAlignment="1" applyProtection="1">
      <alignment vertical="center" shrinkToFit="1"/>
      <protection locked="0"/>
    </xf>
    <xf numFmtId="179" fontId="55" fillId="4" borderId="119" xfId="10" applyNumberFormat="1" applyFont="1" applyFill="1" applyAlignment="1" applyProtection="1">
      <alignment horizontal="right" vertical="center"/>
      <protection locked="0"/>
    </xf>
    <xf numFmtId="0" fontId="54" fillId="4" borderId="119" xfId="10" applyFont="1" applyFill="1" applyAlignment="1" applyProtection="1">
      <alignment horizontal="center" vertical="center"/>
      <protection locked="0"/>
    </xf>
    <xf numFmtId="15" fontId="54" fillId="4" borderId="130" xfId="10" applyNumberFormat="1" applyFont="1" applyFill="1" applyBorder="1" applyAlignment="1" applyProtection="1">
      <alignment horizontal="center" vertical="center"/>
      <protection locked="0"/>
    </xf>
    <xf numFmtId="0" fontId="54" fillId="4" borderId="130" xfId="10" applyFont="1" applyFill="1" applyBorder="1" applyAlignment="1" applyProtection="1">
      <alignment vertical="center" shrinkToFit="1"/>
      <protection locked="0"/>
    </xf>
    <xf numFmtId="180" fontId="54" fillId="4" borderId="130" xfId="10" applyNumberFormat="1" applyFont="1" applyFill="1" applyBorder="1" applyAlignment="1" applyProtection="1">
      <alignment horizontal="right" vertical="center"/>
      <protection locked="0"/>
    </xf>
    <xf numFmtId="0" fontId="54" fillId="4" borderId="130" xfId="10" applyFont="1" applyFill="1" applyBorder="1" applyAlignment="1" applyProtection="1">
      <alignment horizontal="center" vertical="center"/>
      <protection locked="0"/>
    </xf>
    <xf numFmtId="0" fontId="56" fillId="23" borderId="131" xfId="9" applyFont="1" applyFill="1" applyBorder="1" applyAlignment="1">
      <alignment horizontal="center" vertical="center"/>
    </xf>
    <xf numFmtId="0" fontId="54" fillId="4" borderId="132" xfId="10" applyFont="1" applyFill="1" applyBorder="1" applyAlignment="1" applyProtection="1">
      <alignment horizontal="center" vertical="center"/>
      <protection locked="0"/>
    </xf>
    <xf numFmtId="179" fontId="55" fillId="4" borderId="133" xfId="10" applyNumberFormat="1" applyFont="1" applyFill="1" applyBorder="1" applyAlignment="1" applyProtection="1">
      <alignment horizontal="right" vertical="center"/>
      <protection locked="0"/>
    </xf>
    <xf numFmtId="0" fontId="54" fillId="4" borderId="134" xfId="10" applyFont="1" applyFill="1" applyBorder="1" applyAlignment="1" applyProtection="1">
      <alignment horizontal="center" vertical="center"/>
      <protection locked="0"/>
    </xf>
    <xf numFmtId="180" fontId="54" fillId="4" borderId="135" xfId="10" applyNumberFormat="1" applyFont="1" applyFill="1" applyBorder="1" applyAlignment="1" applyProtection="1">
      <alignment horizontal="right" vertical="center"/>
      <protection locked="0"/>
    </xf>
    <xf numFmtId="0" fontId="54" fillId="4" borderId="136" xfId="10" applyFont="1" applyFill="1" applyBorder="1" applyAlignment="1" applyProtection="1">
      <alignment horizontal="center" vertical="center"/>
      <protection locked="0"/>
    </xf>
    <xf numFmtId="0" fontId="54" fillId="4" borderId="137" xfId="10" applyFont="1" applyFill="1" applyBorder="1" applyAlignment="1" applyProtection="1">
      <alignment horizontal="center" vertical="center"/>
      <protection locked="0"/>
    </xf>
    <xf numFmtId="15" fontId="54" fillId="4" borderId="136" xfId="10" applyNumberFormat="1" applyFont="1" applyFill="1" applyBorder="1" applyAlignment="1" applyProtection="1">
      <alignment horizontal="center" vertical="center"/>
      <protection locked="0"/>
    </xf>
    <xf numFmtId="179" fontId="55" fillId="4" borderId="133" xfId="10" applyNumberFormat="1" applyFont="1" applyFill="1" applyBorder="1" applyAlignment="1" applyProtection="1">
      <alignment horizontal="center" vertical="center"/>
      <protection locked="0"/>
    </xf>
    <xf numFmtId="0" fontId="54" fillId="4" borderId="132" xfId="10" quotePrefix="1" applyFont="1" applyFill="1" applyBorder="1" applyAlignment="1" applyProtection="1">
      <alignment horizontal="center" vertical="center"/>
      <protection locked="0"/>
    </xf>
    <xf numFmtId="15" fontId="54" fillId="4" borderId="119" xfId="10" quotePrefix="1" applyNumberFormat="1" applyFont="1" applyFill="1" applyAlignment="1" applyProtection="1">
      <alignment horizontal="center" vertical="center"/>
      <protection locked="0"/>
    </xf>
    <xf numFmtId="0" fontId="54" fillId="4" borderId="119" xfId="10" quotePrefix="1" applyFont="1" applyFill="1" applyAlignment="1" applyProtection="1">
      <alignment vertical="center" shrinkToFit="1"/>
      <protection locked="0"/>
    </xf>
    <xf numFmtId="179" fontId="55" fillId="4" borderId="119" xfId="10" quotePrefix="1" applyNumberFormat="1" applyFont="1" applyFill="1" applyAlignment="1" applyProtection="1">
      <alignment horizontal="right" vertical="center"/>
      <protection locked="0"/>
    </xf>
    <xf numFmtId="0" fontId="54" fillId="4" borderId="119" xfId="10" quotePrefix="1" applyFont="1" applyFill="1" applyAlignment="1" applyProtection="1">
      <alignment horizontal="center" vertical="center"/>
      <protection locked="0"/>
    </xf>
    <xf numFmtId="0" fontId="54" fillId="4" borderId="136" xfId="10" quotePrefix="1" applyFont="1" applyFill="1" applyBorder="1" applyAlignment="1" applyProtection="1">
      <alignment horizontal="center" vertical="center"/>
      <protection locked="0"/>
    </xf>
    <xf numFmtId="179" fontId="55" fillId="4" borderId="133" xfId="10" quotePrefix="1" applyNumberFormat="1" applyFont="1" applyFill="1" applyBorder="1" applyAlignment="1" applyProtection="1">
      <alignment horizontal="right" vertical="center"/>
      <protection locked="0"/>
    </xf>
    <xf numFmtId="15" fontId="0" fillId="0" borderId="0" xfId="0" applyNumberFormat="1"/>
    <xf numFmtId="168" fontId="46" fillId="20" borderId="11" xfId="0" applyNumberFormat="1" applyFont="1" applyFill="1" applyBorder="1" applyAlignment="1">
      <alignment horizontal="center" vertical="center" wrapText="1"/>
    </xf>
    <xf numFmtId="0" fontId="0" fillId="0" borderId="11" xfId="0" applyBorder="1" applyAlignment="1">
      <alignment horizontal="center" vertical="center"/>
    </xf>
    <xf numFmtId="1" fontId="57" fillId="20" borderId="11" xfId="0" applyNumberFormat="1" applyFont="1" applyFill="1" applyBorder="1" applyAlignment="1">
      <alignment horizontal="center" vertical="center" wrapText="1"/>
    </xf>
    <xf numFmtId="167" fontId="25" fillId="13" borderId="79" xfId="0" applyNumberFormat="1" applyFont="1" applyFill="1" applyBorder="1" applyAlignment="1">
      <alignment horizontal="center" vertical="center" wrapText="1"/>
    </xf>
    <xf numFmtId="167" fontId="59" fillId="13" borderId="79" xfId="0" applyNumberFormat="1" applyFont="1" applyFill="1" applyBorder="1" applyAlignment="1">
      <alignment horizontal="center" vertical="center" wrapText="1"/>
    </xf>
    <xf numFmtId="0" fontId="25" fillId="13" borderId="79" xfId="0" applyFont="1" applyFill="1" applyBorder="1" applyAlignment="1">
      <alignment horizontal="left" vertical="top" wrapText="1"/>
    </xf>
    <xf numFmtId="0" fontId="24" fillId="13" borderId="153" xfId="0" applyFont="1" applyFill="1" applyBorder="1" applyAlignment="1">
      <alignment horizontal="left" vertical="center" wrapText="1"/>
    </xf>
    <xf numFmtId="1" fontId="24" fillId="13" borderId="153" xfId="0" applyNumberFormat="1" applyFont="1" applyFill="1" applyBorder="1" applyAlignment="1">
      <alignment horizontal="center" vertical="center" wrapText="1"/>
    </xf>
    <xf numFmtId="0" fontId="24" fillId="13" borderId="153" xfId="0" quotePrefix="1" applyFont="1" applyFill="1" applyBorder="1" applyAlignment="1">
      <alignment horizontal="center" vertical="center" wrapText="1"/>
    </xf>
    <xf numFmtId="0" fontId="24" fillId="13" borderId="154" xfId="0" quotePrefix="1" applyFont="1" applyFill="1" applyBorder="1" applyAlignment="1">
      <alignment horizontal="center" vertical="center" wrapText="1"/>
    </xf>
    <xf numFmtId="177" fontId="24" fillId="13" borderId="155" xfId="0" applyNumberFormat="1" applyFont="1" applyFill="1" applyBorder="1" applyAlignment="1">
      <alignment horizontal="center" vertical="center" wrapText="1"/>
    </xf>
    <xf numFmtId="0" fontId="23" fillId="13" borderId="156" xfId="0" quotePrefix="1" applyFont="1" applyFill="1" applyBorder="1" applyAlignment="1">
      <alignment horizontal="center" vertical="center" wrapText="1"/>
    </xf>
    <xf numFmtId="177" fontId="23" fillId="13" borderId="149" xfId="0" applyNumberFormat="1" applyFont="1" applyFill="1" applyBorder="1" applyAlignment="1">
      <alignment horizontal="center" vertical="center" wrapText="1"/>
    </xf>
    <xf numFmtId="0" fontId="0" fillId="0" borderId="218" xfId="0" applyBorder="1"/>
    <xf numFmtId="0" fontId="0" fillId="0" borderId="54" xfId="0" applyBorder="1"/>
    <xf numFmtId="0" fontId="0" fillId="0" borderId="55" xfId="0" applyBorder="1"/>
    <xf numFmtId="0" fontId="0" fillId="0" borderId="60" xfId="0" applyBorder="1"/>
    <xf numFmtId="0" fontId="0" fillId="0" borderId="59" xfId="0" applyBorder="1"/>
    <xf numFmtId="0" fontId="72" fillId="14" borderId="103" xfId="0" applyFont="1" applyFill="1" applyBorder="1" applyAlignment="1">
      <alignment horizontal="center" vertical="center" wrapText="1"/>
    </xf>
    <xf numFmtId="0" fontId="72" fillId="14" borderId="259" xfId="0" applyFont="1" applyFill="1" applyBorder="1" applyAlignment="1">
      <alignment horizontal="center" vertical="center" wrapText="1"/>
    </xf>
    <xf numFmtId="0" fontId="72" fillId="14" borderId="260" xfId="0" applyFont="1" applyFill="1" applyBorder="1" applyAlignment="1">
      <alignment horizontal="center" vertical="center" wrapText="1"/>
    </xf>
    <xf numFmtId="0" fontId="72" fillId="14" borderId="116" xfId="0" applyFont="1" applyFill="1" applyBorder="1" applyAlignment="1">
      <alignment horizontal="center" vertical="center" wrapText="1"/>
    </xf>
    <xf numFmtId="0" fontId="72" fillId="14" borderId="65" xfId="0" applyFont="1" applyFill="1" applyBorder="1" applyAlignment="1">
      <alignment horizontal="center" vertical="center" wrapText="1"/>
    </xf>
    <xf numFmtId="0" fontId="38" fillId="32" borderId="275" xfId="0" applyFont="1" applyFill="1" applyBorder="1" applyAlignment="1">
      <alignment horizontal="center" vertical="center"/>
    </xf>
    <xf numFmtId="165" fontId="38" fillId="32" borderId="276" xfId="0" applyNumberFormat="1" applyFont="1" applyFill="1" applyBorder="1" applyAlignment="1">
      <alignment vertical="center"/>
    </xf>
    <xf numFmtId="0" fontId="60" fillId="27" borderId="316" xfId="0" applyFont="1" applyFill="1" applyBorder="1" applyAlignment="1">
      <alignment horizontal="centerContinuous" vertical="center"/>
    </xf>
    <xf numFmtId="0" fontId="60" fillId="27" borderId="293" xfId="0" applyFont="1" applyFill="1" applyBorder="1" applyAlignment="1">
      <alignment horizontal="centerContinuous" vertical="center"/>
    </xf>
    <xf numFmtId="0" fontId="60" fillId="27" borderId="294" xfId="0" applyFont="1" applyFill="1" applyBorder="1" applyAlignment="1">
      <alignment horizontal="centerContinuous" vertical="center"/>
    </xf>
    <xf numFmtId="0" fontId="60" fillId="0" borderId="317" xfId="0" applyFont="1" applyBorder="1" applyAlignment="1" applyProtection="1">
      <alignment horizontal="center" vertical="center"/>
      <protection locked="0"/>
    </xf>
    <xf numFmtId="0" fontId="60" fillId="0" borderId="296" xfId="0" applyFont="1" applyBorder="1" applyAlignment="1" applyProtection="1">
      <alignment horizontal="center" vertical="center"/>
      <protection locked="0"/>
    </xf>
    <xf numFmtId="0" fontId="60" fillId="0" borderId="297" xfId="0" applyFont="1" applyBorder="1" applyAlignment="1" applyProtection="1">
      <alignment horizontal="center" vertical="center" wrapText="1"/>
      <protection locked="0"/>
    </xf>
    <xf numFmtId="0" fontId="60" fillId="2" borderId="297" xfId="0" applyFont="1" applyFill="1" applyBorder="1" applyAlignment="1">
      <alignment horizontal="center" vertical="center"/>
    </xf>
    <xf numFmtId="38" fontId="60" fillId="0" borderId="296" xfId="0" applyNumberFormat="1" applyFont="1" applyBorder="1" applyAlignment="1" applyProtection="1">
      <alignment horizontal="center" vertical="center"/>
      <protection locked="0"/>
    </xf>
    <xf numFmtId="10" fontId="60" fillId="2" borderId="297" xfId="2" applyNumberFormat="1" applyFont="1" applyFill="1" applyBorder="1" applyAlignment="1">
      <alignment horizontal="center" vertical="center"/>
    </xf>
    <xf numFmtId="38" fontId="60" fillId="0" borderId="317" xfId="0" applyNumberFormat="1" applyFont="1" applyBorder="1" applyAlignment="1">
      <alignment horizontal="center" vertical="center"/>
    </xf>
    <xf numFmtId="38" fontId="60" fillId="2" borderId="296" xfId="0" applyNumberFormat="1" applyFont="1" applyFill="1" applyBorder="1" applyAlignment="1">
      <alignment horizontal="center" vertical="center"/>
    </xf>
    <xf numFmtId="0" fontId="81" fillId="27" borderId="319" xfId="0" applyFont="1" applyFill="1" applyBorder="1" applyAlignment="1">
      <alignment horizontal="centerContinuous" vertical="center"/>
    </xf>
    <xf numFmtId="0" fontId="81" fillId="27" borderId="320" xfId="0" applyFont="1" applyFill="1" applyBorder="1" applyAlignment="1">
      <alignment horizontal="centerContinuous" vertical="center"/>
    </xf>
    <xf numFmtId="0" fontId="80" fillId="27" borderId="339" xfId="0" applyFont="1" applyFill="1" applyBorder="1" applyAlignment="1">
      <alignment horizontal="centerContinuous" vertical="center"/>
    </xf>
    <xf numFmtId="0" fontId="60" fillId="27" borderId="292" xfId="0" applyFont="1" applyFill="1" applyBorder="1" applyAlignment="1">
      <alignment horizontal="centerContinuous" vertical="center"/>
    </xf>
    <xf numFmtId="38" fontId="60" fillId="0" borderId="298" xfId="0" applyNumberFormat="1" applyFont="1" applyBorder="1" applyAlignment="1" applyProtection="1">
      <alignment horizontal="center" vertical="center"/>
      <protection locked="0"/>
    </xf>
    <xf numFmtId="0" fontId="75" fillId="37" borderId="194" xfId="0" applyFont="1" applyFill="1" applyBorder="1" applyAlignment="1">
      <alignment horizontal="centerContinuous" vertical="center"/>
    </xf>
    <xf numFmtId="0" fontId="75" fillId="37" borderId="182" xfId="0" applyFont="1" applyFill="1" applyBorder="1" applyAlignment="1">
      <alignment horizontal="centerContinuous" vertical="center"/>
    </xf>
    <xf numFmtId="0" fontId="75" fillId="37" borderId="168" xfId="0" applyFont="1" applyFill="1" applyBorder="1" applyAlignment="1">
      <alignment horizontal="centerContinuous" vertical="center"/>
    </xf>
    <xf numFmtId="0" fontId="93" fillId="0" borderId="0" xfId="4" applyFont="1"/>
    <xf numFmtId="0" fontId="97" fillId="0" borderId="0" xfId="4" applyFont="1"/>
    <xf numFmtId="166" fontId="93" fillId="0" borderId="0" xfId="4" applyNumberFormat="1" applyFont="1"/>
    <xf numFmtId="10" fontId="93" fillId="0" borderId="0" xfId="4" applyNumberFormat="1" applyFont="1"/>
    <xf numFmtId="166" fontId="93" fillId="0" borderId="0" xfId="5" applyNumberFormat="1" applyFont="1" applyProtection="1"/>
    <xf numFmtId="0" fontId="93" fillId="0" borderId="0" xfId="4" applyFont="1" applyAlignment="1">
      <alignment horizontal="center" vertical="center"/>
    </xf>
    <xf numFmtId="0" fontId="93" fillId="13" borderId="0" xfId="4" applyFont="1" applyFill="1"/>
    <xf numFmtId="0" fontId="93" fillId="0" borderId="0" xfId="4" applyFont="1" applyAlignment="1">
      <alignment vertical="center"/>
    </xf>
    <xf numFmtId="0" fontId="97" fillId="13" borderId="0" xfId="4" applyFont="1" applyFill="1" applyAlignment="1">
      <alignment vertical="center" wrapText="1"/>
    </xf>
    <xf numFmtId="0" fontId="97" fillId="13" borderId="0" xfId="4" applyFont="1" applyFill="1" applyAlignment="1">
      <alignment horizontal="left" vertical="center" wrapText="1"/>
    </xf>
    <xf numFmtId="0" fontId="97" fillId="0" borderId="0" xfId="11" applyFont="1" applyAlignment="1">
      <alignment vertical="center" wrapText="1"/>
    </xf>
    <xf numFmtId="0" fontId="93" fillId="0" borderId="0" xfId="4" applyFont="1" applyAlignment="1">
      <alignment vertical="center" wrapText="1"/>
    </xf>
    <xf numFmtId="0" fontId="97" fillId="0" borderId="0" xfId="11" applyFont="1" applyAlignment="1">
      <alignment horizontal="left" vertical="center" wrapText="1"/>
    </xf>
    <xf numFmtId="0" fontId="0" fillId="0" borderId="343" xfId="0" applyBorder="1"/>
    <xf numFmtId="0" fontId="0" fillId="0" borderId="344" xfId="0" applyBorder="1"/>
    <xf numFmtId="0" fontId="0" fillId="0" borderId="345" xfId="0" applyBorder="1"/>
    <xf numFmtId="0" fontId="102" fillId="0" borderId="0" xfId="0" applyFont="1"/>
    <xf numFmtId="0" fontId="103" fillId="0" borderId="0" xfId="0" applyFont="1"/>
    <xf numFmtId="9" fontId="102" fillId="0" borderId="0" xfId="2" applyFont="1" applyProtection="1"/>
    <xf numFmtId="0" fontId="102" fillId="0" borderId="0" xfId="2" applyNumberFormat="1" applyFont="1" applyProtection="1"/>
    <xf numFmtId="0" fontId="112" fillId="25" borderId="5" xfId="11" applyFont="1" applyFill="1" applyBorder="1" applyAlignment="1">
      <alignment horizontal="center" vertical="center"/>
    </xf>
    <xf numFmtId="0" fontId="112" fillId="25" borderId="371" xfId="11" applyFont="1" applyFill="1" applyBorder="1" applyAlignment="1">
      <alignment horizontal="center" vertical="center" wrapText="1"/>
    </xf>
    <xf numFmtId="0" fontId="112" fillId="25" borderId="372" xfId="11" applyFont="1" applyFill="1" applyBorder="1" applyAlignment="1">
      <alignment horizontal="center" vertical="center" wrapText="1"/>
    </xf>
    <xf numFmtId="0" fontId="106" fillId="2" borderId="0" xfId="0" applyFont="1" applyFill="1" applyAlignment="1">
      <alignment vertical="center"/>
    </xf>
    <xf numFmtId="0" fontId="113" fillId="25" borderId="5" xfId="11" applyFont="1" applyFill="1" applyBorder="1" applyAlignment="1">
      <alignment horizontal="center" vertical="center"/>
    </xf>
    <xf numFmtId="0" fontId="114" fillId="0" borderId="0" xfId="0" applyFont="1" applyAlignment="1">
      <alignment vertical="center"/>
    </xf>
    <xf numFmtId="0" fontId="118" fillId="2" borderId="0" xfId="0" applyFont="1" applyFill="1" applyAlignment="1">
      <alignment vertical="center"/>
    </xf>
    <xf numFmtId="0" fontId="114" fillId="39" borderId="0" xfId="0" applyFont="1" applyFill="1" applyAlignment="1">
      <alignment horizontal="center" vertical="center" wrapText="1"/>
    </xf>
    <xf numFmtId="0" fontId="103" fillId="0" borderId="0" xfId="11" applyFont="1" applyAlignment="1">
      <alignment vertical="center" wrapText="1"/>
    </xf>
    <xf numFmtId="1" fontId="102" fillId="0" borderId="0" xfId="0" applyNumberFormat="1" applyFont="1"/>
    <xf numFmtId="0" fontId="102" fillId="13" borderId="0" xfId="0" applyFont="1" applyFill="1"/>
    <xf numFmtId="0" fontId="102" fillId="0" borderId="0" xfId="0" applyFont="1" applyAlignment="1">
      <alignment horizontal="center" vertical="center"/>
    </xf>
    <xf numFmtId="0" fontId="103" fillId="0" borderId="0" xfId="11" applyFont="1" applyAlignment="1">
      <alignment horizontal="center" vertical="center" wrapText="1"/>
    </xf>
    <xf numFmtId="0" fontId="102" fillId="0" borderId="0" xfId="0" applyFont="1" applyAlignment="1">
      <alignment vertical="center"/>
    </xf>
    <xf numFmtId="0" fontId="102" fillId="0" borderId="0" xfId="0" applyFont="1" applyAlignment="1">
      <alignment vertical="center" wrapText="1"/>
    </xf>
    <xf numFmtId="0" fontId="102" fillId="0" borderId="80" xfId="0" applyFont="1" applyBorder="1" applyAlignment="1">
      <alignment horizontal="center" vertical="center"/>
    </xf>
    <xf numFmtId="10" fontId="102" fillId="0" borderId="80" xfId="0" applyNumberFormat="1" applyFont="1" applyBorder="1" applyAlignment="1">
      <alignment horizontal="center" vertical="center"/>
    </xf>
    <xf numFmtId="0" fontId="103" fillId="0" borderId="0" xfId="11" applyFont="1" applyAlignment="1">
      <alignment vertical="top" wrapText="1"/>
    </xf>
    <xf numFmtId="0" fontId="102" fillId="0" borderId="381" xfId="0" applyFont="1" applyBorder="1" applyAlignment="1">
      <alignment horizontal="center" vertical="center"/>
    </xf>
    <xf numFmtId="9" fontId="102" fillId="0" borderId="381" xfId="2" applyFont="1" applyFill="1" applyBorder="1" applyAlignment="1" applyProtection="1">
      <alignment horizontal="center" vertical="center"/>
    </xf>
    <xf numFmtId="0" fontId="102" fillId="0" borderId="0" xfId="0" applyFont="1" applyAlignment="1">
      <alignment horizontal="right" vertical="center"/>
    </xf>
    <xf numFmtId="2" fontId="102" fillId="0" borderId="0" xfId="0" applyNumberFormat="1" applyFont="1" applyAlignment="1">
      <alignment vertical="center"/>
    </xf>
    <xf numFmtId="0" fontId="121" fillId="0" borderId="0" xfId="11" applyFont="1" applyAlignment="1">
      <alignment horizontal="center" vertical="center" wrapText="1"/>
    </xf>
    <xf numFmtId="0" fontId="122" fillId="0" borderId="0" xfId="11" applyFont="1" applyAlignment="1">
      <alignment horizontal="center" vertical="center" wrapText="1"/>
    </xf>
    <xf numFmtId="2" fontId="102" fillId="2" borderId="0" xfId="0" applyNumberFormat="1" applyFont="1" applyFill="1" applyAlignment="1">
      <alignment vertical="center"/>
    </xf>
    <xf numFmtId="184" fontId="102" fillId="0" borderId="0" xfId="0" applyNumberFormat="1" applyFont="1"/>
    <xf numFmtId="0" fontId="103" fillId="0" borderId="0" xfId="11" applyFont="1" applyAlignment="1">
      <alignment horizontal="left" vertical="center" wrapText="1"/>
    </xf>
    <xf numFmtId="0" fontId="115" fillId="2" borderId="377" xfId="11" applyFont="1" applyFill="1" applyBorder="1" applyAlignment="1">
      <alignment horizontal="center" vertical="center"/>
    </xf>
    <xf numFmtId="0" fontId="123" fillId="2" borderId="0" xfId="11" applyFont="1" applyFill="1" applyAlignment="1">
      <alignment horizontal="center"/>
    </xf>
    <xf numFmtId="0" fontId="106" fillId="2" borderId="0" xfId="0" applyFont="1" applyFill="1"/>
    <xf numFmtId="0" fontId="123" fillId="0" borderId="0" xfId="11" applyFont="1" applyAlignment="1" applyProtection="1">
      <alignment horizontal="center" vertical="center"/>
      <protection locked="0"/>
    </xf>
    <xf numFmtId="0" fontId="106" fillId="2" borderId="0" xfId="0" applyFont="1" applyFill="1" applyAlignment="1">
      <alignment horizontal="center"/>
    </xf>
    <xf numFmtId="0" fontId="124" fillId="2" borderId="0" xfId="0" applyFont="1" applyFill="1" applyAlignment="1">
      <alignment vertical="center" wrapText="1"/>
    </xf>
    <xf numFmtId="0" fontId="112" fillId="2" borderId="0" xfId="0" applyFont="1" applyFill="1" applyAlignment="1">
      <alignment vertical="center" wrapText="1"/>
    </xf>
    <xf numFmtId="0" fontId="124" fillId="2" borderId="0" xfId="0" applyFont="1" applyFill="1" applyAlignment="1">
      <alignment horizontal="right" vertical="center" wrapText="1"/>
    </xf>
    <xf numFmtId="0" fontId="112" fillId="2" borderId="0" xfId="0" applyFont="1" applyFill="1" applyAlignment="1">
      <alignment horizontal="left" vertical="center" wrapText="1"/>
    </xf>
    <xf numFmtId="0" fontId="127" fillId="0" borderId="72" xfId="0" applyFont="1" applyBorder="1" applyAlignment="1">
      <alignment vertical="center" wrapText="1"/>
    </xf>
    <xf numFmtId="0" fontId="128" fillId="0" borderId="72" xfId="0" applyFont="1" applyBorder="1" applyAlignment="1">
      <alignment vertical="center" wrapText="1"/>
    </xf>
    <xf numFmtId="0" fontId="128" fillId="0" borderId="72" xfId="0" applyFont="1" applyBorder="1" applyAlignment="1">
      <alignment vertical="center"/>
    </xf>
    <xf numFmtId="0" fontId="127" fillId="0" borderId="0" xfId="0" applyFont="1" applyAlignment="1">
      <alignment vertical="center" wrapText="1"/>
    </xf>
    <xf numFmtId="0" fontId="129" fillId="0" borderId="0" xfId="0" applyFont="1" applyAlignment="1">
      <alignment vertical="top" wrapText="1"/>
    </xf>
    <xf numFmtId="0" fontId="102" fillId="0" borderId="0" xfId="0" applyFont="1" applyAlignment="1">
      <alignment vertical="top" wrapText="1"/>
    </xf>
    <xf numFmtId="0" fontId="130" fillId="0" borderId="0" xfId="0" applyFont="1" applyAlignment="1">
      <alignment vertical="center" wrapText="1"/>
    </xf>
    <xf numFmtId="166" fontId="131" fillId="40" borderId="266" xfId="2" applyNumberFormat="1" applyFont="1" applyFill="1" applyBorder="1" applyAlignment="1" applyProtection="1">
      <alignment horizontal="center" vertical="center"/>
    </xf>
    <xf numFmtId="165" fontId="2" fillId="40" borderId="263" xfId="1" applyNumberFormat="1" applyFont="1" applyFill="1" applyBorder="1" applyAlignment="1" applyProtection="1">
      <alignment vertical="center"/>
    </xf>
    <xf numFmtId="15" fontId="0" fillId="0" borderId="0" xfId="0" applyNumberFormat="1" applyAlignment="1">
      <alignment horizontal="center"/>
    </xf>
    <xf numFmtId="0" fontId="34" fillId="14" borderId="218" xfId="0" applyFont="1" applyFill="1" applyBorder="1" applyAlignment="1">
      <alignment horizontal="center" vertical="center" wrapText="1"/>
    </xf>
    <xf numFmtId="0" fontId="34" fillId="14" borderId="400" xfId="0" applyFont="1" applyFill="1" applyBorder="1" applyAlignment="1">
      <alignment horizontal="center" vertical="center" wrapText="1"/>
    </xf>
    <xf numFmtId="0" fontId="0" fillId="0" borderId="5" xfId="0" applyBorder="1" applyAlignment="1">
      <alignment horizontal="center" vertical="center"/>
    </xf>
    <xf numFmtId="0" fontId="60" fillId="27" borderId="409" xfId="0" quotePrefix="1" applyFont="1" applyFill="1" applyBorder="1" applyAlignment="1">
      <alignment horizontal="center" vertical="center" wrapText="1"/>
    </xf>
    <xf numFmtId="0" fontId="60" fillId="27" borderId="410" xfId="0" quotePrefix="1" applyFont="1" applyFill="1" applyBorder="1" applyAlignment="1">
      <alignment horizontal="center" vertical="center" wrapText="1"/>
    </xf>
    <xf numFmtId="0" fontId="60" fillId="27" borderId="411" xfId="0" quotePrefix="1" applyFont="1" applyFill="1" applyBorder="1" applyAlignment="1">
      <alignment horizontal="center" vertical="center" wrapText="1"/>
    </xf>
    <xf numFmtId="0" fontId="60" fillId="27" borderId="410" xfId="0" quotePrefix="1" applyFont="1" applyFill="1" applyBorder="1" applyAlignment="1">
      <alignment vertical="center" wrapText="1"/>
    </xf>
    <xf numFmtId="0" fontId="2" fillId="0" borderId="218" xfId="0" applyFont="1" applyBorder="1"/>
    <xf numFmtId="0" fontId="2" fillId="0" borderId="54" xfId="0" applyFont="1" applyBorder="1"/>
    <xf numFmtId="0" fontId="2" fillId="0" borderId="55" xfId="0" applyFont="1" applyBorder="1"/>
    <xf numFmtId="0" fontId="0" fillId="20" borderId="377" xfId="0" applyFill="1" applyBorder="1" applyAlignment="1">
      <alignment horizontal="center" vertical="center"/>
    </xf>
    <xf numFmtId="0" fontId="0" fillId="0" borderId="18" xfId="0" applyBorder="1" applyAlignment="1">
      <alignment horizontal="center" vertical="center"/>
    </xf>
    <xf numFmtId="0" fontId="47" fillId="16" borderId="60" xfId="0" applyFont="1" applyFill="1" applyBorder="1" applyAlignment="1">
      <alignment wrapText="1"/>
    </xf>
    <xf numFmtId="0" fontId="47" fillId="16" borderId="0" xfId="0" applyFont="1" applyFill="1" applyAlignment="1">
      <alignment wrapText="1"/>
    </xf>
    <xf numFmtId="0" fontId="47" fillId="16" borderId="59" xfId="0" applyFont="1" applyFill="1" applyBorder="1" applyAlignment="1">
      <alignment wrapText="1"/>
    </xf>
    <xf numFmtId="15" fontId="0" fillId="0" borderId="0" xfId="0" applyNumberFormat="1" applyAlignment="1">
      <alignment wrapText="1"/>
    </xf>
    <xf numFmtId="0" fontId="0" fillId="41" borderId="0" xfId="0" applyFill="1" applyAlignment="1">
      <alignment wrapText="1"/>
    </xf>
    <xf numFmtId="186" fontId="0" fillId="0" borderId="343" xfId="0" applyNumberFormat="1" applyBorder="1" applyAlignment="1">
      <alignment wrapText="1"/>
    </xf>
    <xf numFmtId="186" fontId="0" fillId="0" borderId="344" xfId="0" applyNumberFormat="1" applyBorder="1" applyAlignment="1">
      <alignment wrapText="1"/>
    </xf>
    <xf numFmtId="185" fontId="0" fillId="0" borderId="344" xfId="0" applyNumberFormat="1" applyBorder="1" applyAlignment="1">
      <alignment wrapText="1"/>
    </xf>
    <xf numFmtId="185" fontId="0" fillId="0" borderId="345" xfId="0" applyNumberFormat="1" applyBorder="1" applyAlignment="1">
      <alignment wrapText="1"/>
    </xf>
    <xf numFmtId="37" fontId="0" fillId="0" borderId="343" xfId="0" applyNumberFormat="1" applyBorder="1" applyAlignment="1">
      <alignment wrapText="1"/>
    </xf>
    <xf numFmtId="37" fontId="0" fillId="0" borderId="344" xfId="0" applyNumberFormat="1" applyBorder="1" applyAlignment="1">
      <alignment wrapText="1"/>
    </xf>
    <xf numFmtId="38" fontId="0" fillId="0" borderId="344" xfId="0" applyNumberFormat="1" applyBorder="1" applyAlignment="1">
      <alignment wrapText="1"/>
    </xf>
    <xf numFmtId="38" fontId="0" fillId="0" borderId="345" xfId="0" applyNumberFormat="1" applyBorder="1" applyAlignment="1">
      <alignment wrapText="1"/>
    </xf>
    <xf numFmtId="10" fontId="0" fillId="0" borderId="343" xfId="0" applyNumberFormat="1" applyBorder="1" applyAlignment="1">
      <alignment wrapText="1"/>
    </xf>
    <xf numFmtId="10" fontId="0" fillId="0" borderId="344" xfId="0" applyNumberFormat="1" applyBorder="1" applyAlignment="1">
      <alignment wrapText="1"/>
    </xf>
    <xf numFmtId="0" fontId="0" fillId="0" borderId="344" xfId="0" applyBorder="1" applyAlignment="1">
      <alignment wrapText="1"/>
    </xf>
    <xf numFmtId="10" fontId="0" fillId="0" borderId="345" xfId="0" applyNumberFormat="1" applyBorder="1" applyAlignment="1">
      <alignment wrapText="1"/>
    </xf>
    <xf numFmtId="0" fontId="0" fillId="0" borderId="343" xfId="0" applyBorder="1" applyAlignment="1">
      <alignment wrapText="1"/>
    </xf>
    <xf numFmtId="0" fontId="0" fillId="0" borderId="345" xfId="0" applyBorder="1" applyAlignment="1">
      <alignment wrapText="1"/>
    </xf>
    <xf numFmtId="15" fontId="0" fillId="0" borderId="343" xfId="0" applyNumberFormat="1" applyBorder="1" applyAlignment="1">
      <alignment wrapText="1"/>
    </xf>
    <xf numFmtId="15" fontId="0" fillId="0" borderId="344" xfId="0" applyNumberFormat="1" applyBorder="1" applyAlignment="1">
      <alignment wrapText="1"/>
    </xf>
    <xf numFmtId="37" fontId="70" fillId="0" borderId="344" xfId="0" applyNumberFormat="1" applyFont="1" applyBorder="1" applyAlignment="1">
      <alignment wrapText="1"/>
    </xf>
    <xf numFmtId="15" fontId="70" fillId="0" borderId="344" xfId="0" applyNumberFormat="1" applyFont="1" applyBorder="1" applyAlignment="1">
      <alignment wrapText="1"/>
    </xf>
    <xf numFmtId="37" fontId="70" fillId="0" borderId="345" xfId="0" applyNumberFormat="1" applyFont="1" applyBorder="1" applyAlignment="1">
      <alignment wrapText="1"/>
    </xf>
    <xf numFmtId="1" fontId="0" fillId="0" borderId="343" xfId="0" applyNumberFormat="1" applyBorder="1" applyAlignment="1">
      <alignment wrapText="1"/>
    </xf>
    <xf numFmtId="1" fontId="0" fillId="0" borderId="344" xfId="0" applyNumberFormat="1" applyBorder="1" applyAlignment="1">
      <alignment wrapText="1"/>
    </xf>
    <xf numFmtId="38" fontId="0" fillId="0" borderId="343" xfId="0" applyNumberFormat="1" applyBorder="1" applyAlignment="1">
      <alignment wrapText="1"/>
    </xf>
    <xf numFmtId="9" fontId="0" fillId="0" borderId="344" xfId="2" applyFont="1" applyBorder="1" applyAlignment="1">
      <alignment wrapText="1"/>
    </xf>
    <xf numFmtId="0" fontId="61" fillId="11" borderId="408" xfId="0" applyFont="1" applyFill="1" applyBorder="1" applyAlignment="1">
      <alignment horizontal="left" vertical="center"/>
    </xf>
    <xf numFmtId="0" fontId="61" fillId="11" borderId="406" xfId="0" applyFont="1" applyFill="1" applyBorder="1" applyAlignment="1">
      <alignment horizontal="left" vertical="center"/>
    </xf>
    <xf numFmtId="0" fontId="61" fillId="11" borderId="407" xfId="0" applyFont="1" applyFill="1" applyBorder="1" applyAlignment="1">
      <alignment horizontal="left" vertical="center"/>
    </xf>
    <xf numFmtId="0" fontId="60" fillId="29" borderId="224" xfId="0" applyFont="1" applyFill="1" applyBorder="1" applyAlignment="1">
      <alignment horizontal="center" vertical="center" wrapText="1"/>
    </xf>
    <xf numFmtId="0" fontId="60" fillId="29" borderId="225" xfId="0" applyFont="1" applyFill="1" applyBorder="1" applyAlignment="1">
      <alignment horizontal="center" vertical="center" wrapText="1"/>
    </xf>
    <xf numFmtId="0" fontId="60" fillId="29" borderId="242" xfId="0" applyFont="1" applyFill="1" applyBorder="1" applyAlignment="1">
      <alignment horizontal="center" vertical="center" wrapText="1"/>
    </xf>
    <xf numFmtId="0" fontId="88" fillId="30" borderId="229" xfId="0" applyFont="1" applyFill="1" applyBorder="1" applyAlignment="1">
      <alignment horizontal="center" vertical="center" wrapText="1"/>
    </xf>
    <xf numFmtId="0" fontId="88" fillId="2" borderId="232" xfId="0" applyFont="1" applyFill="1" applyBorder="1" applyAlignment="1">
      <alignment horizontal="center" vertical="center" wrapText="1"/>
    </xf>
    <xf numFmtId="0" fontId="88" fillId="30" borderId="232" xfId="0" applyFont="1" applyFill="1" applyBorder="1" applyAlignment="1">
      <alignment horizontal="center" vertical="center" wrapText="1"/>
    </xf>
    <xf numFmtId="0" fontId="88" fillId="2" borderId="244" xfId="0" applyFont="1" applyFill="1" applyBorder="1" applyAlignment="1">
      <alignment horizontal="center" vertical="center" wrapText="1"/>
    </xf>
    <xf numFmtId="0" fontId="88" fillId="30" borderId="230" xfId="0" applyFont="1" applyFill="1" applyBorder="1" applyAlignment="1">
      <alignment horizontal="center" vertical="center" wrapText="1"/>
    </xf>
    <xf numFmtId="0" fontId="88" fillId="2" borderId="233" xfId="0" applyFont="1" applyFill="1" applyBorder="1" applyAlignment="1">
      <alignment horizontal="center" vertical="center" wrapText="1"/>
    </xf>
    <xf numFmtId="0" fontId="88" fillId="30" borderId="233" xfId="0" applyFont="1" applyFill="1" applyBorder="1" applyAlignment="1">
      <alignment horizontal="center" vertical="center" wrapText="1"/>
    </xf>
    <xf numFmtId="0" fontId="88" fillId="2" borderId="245" xfId="0" applyFont="1" applyFill="1" applyBorder="1" applyAlignment="1">
      <alignment horizontal="center" vertical="center" wrapText="1"/>
    </xf>
    <xf numFmtId="0" fontId="60" fillId="29" borderId="179" xfId="0" applyFont="1" applyFill="1" applyBorder="1" applyAlignment="1">
      <alignment horizontal="center" vertical="center" wrapText="1"/>
    </xf>
    <xf numFmtId="0" fontId="60" fillId="29" borderId="146" xfId="0" applyFont="1" applyFill="1" applyBorder="1" applyAlignment="1">
      <alignment horizontal="center" vertical="center" wrapText="1"/>
    </xf>
    <xf numFmtId="0" fontId="60" fillId="29" borderId="252" xfId="0" applyFont="1" applyFill="1" applyBorder="1" applyAlignment="1">
      <alignment horizontal="center" vertical="center" wrapText="1"/>
    </xf>
    <xf numFmtId="0" fontId="60" fillId="29" borderId="235" xfId="0" applyFont="1" applyFill="1" applyBorder="1" applyAlignment="1">
      <alignment horizontal="center" vertical="center" wrapText="1"/>
    </xf>
    <xf numFmtId="0" fontId="60" fillId="29" borderId="254" xfId="0" applyFont="1" applyFill="1" applyBorder="1" applyAlignment="1">
      <alignment horizontal="center" vertical="center" wrapText="1"/>
    </xf>
    <xf numFmtId="0" fontId="132" fillId="28" borderId="316" xfId="0" applyFont="1" applyFill="1" applyBorder="1" applyAlignment="1">
      <alignment horizontal="center" vertical="center" wrapText="1"/>
    </xf>
    <xf numFmtId="0" fontId="132" fillId="28" borderId="293" xfId="0" applyFont="1" applyFill="1" applyBorder="1" applyAlignment="1">
      <alignment horizontal="center" vertical="center" wrapText="1"/>
    </xf>
    <xf numFmtId="0" fontId="132" fillId="28" borderId="294" xfId="0" applyFont="1" applyFill="1" applyBorder="1" applyAlignment="1">
      <alignment horizontal="center" vertical="center" wrapText="1"/>
    </xf>
    <xf numFmtId="0" fontId="75" fillId="37" borderId="162" xfId="0" applyFont="1" applyFill="1" applyBorder="1" applyAlignment="1">
      <alignment horizontal="centerContinuous" vertical="center"/>
    </xf>
    <xf numFmtId="0" fontId="72" fillId="37" borderId="0" xfId="0" applyFont="1" applyFill="1" applyAlignment="1">
      <alignment horizontal="centerContinuous" vertical="center"/>
    </xf>
    <xf numFmtId="0" fontId="75" fillId="37" borderId="0" xfId="0" applyFont="1" applyFill="1" applyAlignment="1">
      <alignment horizontal="centerContinuous" vertical="center"/>
    </xf>
    <xf numFmtId="0" fontId="72" fillId="37" borderId="358" xfId="0" applyFont="1" applyFill="1" applyBorder="1" applyAlignment="1">
      <alignment horizontal="centerContinuous" vertical="center"/>
    </xf>
    <xf numFmtId="0" fontId="60" fillId="28" borderId="163" xfId="0" applyFont="1" applyFill="1" applyBorder="1" applyAlignment="1">
      <alignment horizontal="center" vertical="center" wrapText="1"/>
    </xf>
    <xf numFmtId="0" fontId="60" fillId="28" borderId="178" xfId="0" applyFont="1" applyFill="1" applyBorder="1" applyAlignment="1">
      <alignment horizontal="center" vertical="center" wrapText="1"/>
    </xf>
    <xf numFmtId="0" fontId="60" fillId="28" borderId="365" xfId="0" applyFont="1" applyFill="1" applyBorder="1" applyAlignment="1">
      <alignment horizontal="center" vertical="center" wrapText="1"/>
    </xf>
    <xf numFmtId="0" fontId="81" fillId="27" borderId="203" xfId="0" applyFont="1" applyFill="1" applyBorder="1" applyAlignment="1">
      <alignment horizontal="centerContinuous" vertical="center"/>
    </xf>
    <xf numFmtId="0" fontId="81" fillId="27" borderId="314" xfId="0" applyFont="1" applyFill="1" applyBorder="1" applyAlignment="1">
      <alignment horizontal="centerContinuous" vertical="center"/>
    </xf>
    <xf numFmtId="0" fontId="81" fillId="27" borderId="415" xfId="0" applyFont="1" applyFill="1" applyBorder="1" applyAlignment="1">
      <alignment horizontal="centerContinuous" vertical="center"/>
    </xf>
    <xf numFmtId="0" fontId="60" fillId="28" borderId="116" xfId="0" applyFont="1" applyFill="1" applyBorder="1" applyAlignment="1">
      <alignment horizontal="centerContinuous"/>
    </xf>
    <xf numFmtId="0" fontId="72" fillId="25" borderId="197" xfId="0" applyFont="1" applyFill="1" applyBorder="1" applyAlignment="1">
      <alignment horizontal="center" vertical="center" wrapText="1"/>
    </xf>
    <xf numFmtId="0" fontId="60" fillId="28" borderId="184" xfId="0" applyFont="1" applyFill="1" applyBorder="1" applyAlignment="1">
      <alignment horizontal="centerContinuous"/>
    </xf>
    <xf numFmtId="0" fontId="60" fillId="28" borderId="0" xfId="0" applyFont="1" applyFill="1" applyAlignment="1">
      <alignment horizontal="centerContinuous"/>
    </xf>
    <xf numFmtId="0" fontId="60" fillId="28" borderId="205" xfId="0" applyFont="1" applyFill="1" applyBorder="1" applyAlignment="1">
      <alignment horizontal="centerContinuous"/>
    </xf>
    <xf numFmtId="0" fontId="72" fillId="25" borderId="195" xfId="0" applyFont="1" applyFill="1" applyBorder="1" applyAlignment="1">
      <alignment horizontal="center" vertical="center" wrapText="1"/>
    </xf>
    <xf numFmtId="0" fontId="81" fillId="27" borderId="204" xfId="0" applyFont="1" applyFill="1" applyBorder="1" applyAlignment="1">
      <alignment horizontal="centerContinuous" vertical="center"/>
    </xf>
    <xf numFmtId="0" fontId="80" fillId="27" borderId="0" xfId="0" applyFont="1" applyFill="1" applyAlignment="1">
      <alignment horizontal="centerContinuous" vertical="center"/>
    </xf>
    <xf numFmtId="0" fontId="75" fillId="26" borderId="145" xfId="0" applyFont="1" applyFill="1" applyBorder="1" applyAlignment="1">
      <alignment horizontal="centerContinuous" vertical="center"/>
    </xf>
    <xf numFmtId="0" fontId="62" fillId="26" borderId="188" xfId="0" applyFont="1" applyFill="1" applyBorder="1" applyAlignment="1">
      <alignment horizontal="centerContinuous" vertical="center"/>
    </xf>
    <xf numFmtId="0" fontId="64" fillId="26" borderId="188" xfId="0" applyFont="1" applyFill="1" applyBorder="1" applyAlignment="1">
      <alignment horizontal="centerContinuous" vertical="center"/>
    </xf>
    <xf numFmtId="0" fontId="62" fillId="26" borderId="360" xfId="0" applyFont="1" applyFill="1" applyBorder="1" applyAlignment="1">
      <alignment horizontal="centerContinuous" vertical="center"/>
    </xf>
    <xf numFmtId="0" fontId="60" fillId="38" borderId="207" xfId="0" applyFont="1" applyFill="1" applyBorder="1" applyAlignment="1">
      <alignment horizontal="center" vertical="center" wrapText="1"/>
    </xf>
    <xf numFmtId="0" fontId="60" fillId="38" borderId="143" xfId="0" applyFont="1" applyFill="1" applyBorder="1" applyAlignment="1">
      <alignment horizontal="center" vertical="center" wrapText="1"/>
    </xf>
    <xf numFmtId="0" fontId="60" fillId="38" borderId="239" xfId="0" applyFont="1" applyFill="1" applyBorder="1" applyAlignment="1">
      <alignment horizontal="center" vertical="center" wrapText="1"/>
    </xf>
    <xf numFmtId="0" fontId="80" fillId="0" borderId="429" xfId="0" applyFont="1" applyBorder="1" applyAlignment="1">
      <alignment horizontal="center" vertical="center" wrapText="1"/>
    </xf>
    <xf numFmtId="43" fontId="0" fillId="0" borderId="344" xfId="1" applyFont="1" applyBorder="1" applyAlignment="1">
      <alignment wrapText="1"/>
    </xf>
    <xf numFmtId="10" fontId="0" fillId="0" borderId="344" xfId="2" applyNumberFormat="1" applyFont="1" applyBorder="1" applyAlignment="1">
      <alignment wrapText="1"/>
    </xf>
    <xf numFmtId="0" fontId="81" fillId="0" borderId="392" xfId="0" applyFont="1" applyBorder="1" applyAlignment="1">
      <alignment horizontal="center" vertical="center"/>
    </xf>
    <xf numFmtId="185" fontId="74" fillId="0" borderId="293" xfId="0" applyNumberFormat="1" applyFont="1" applyBorder="1" applyAlignment="1">
      <alignment horizontal="center" vertical="center"/>
    </xf>
    <xf numFmtId="0" fontId="81" fillId="0" borderId="293" xfId="0" applyFont="1" applyBorder="1" applyAlignment="1">
      <alignment horizontal="center" vertical="center" wrapText="1"/>
    </xf>
    <xf numFmtId="0" fontId="81" fillId="0" borderId="293" xfId="0" applyFont="1" applyBorder="1" applyAlignment="1">
      <alignment horizontal="center" vertical="center"/>
    </xf>
    <xf numFmtId="185" fontId="81" fillId="0" borderId="293" xfId="0" applyNumberFormat="1" applyFont="1" applyBorder="1" applyAlignment="1">
      <alignment horizontal="center" vertical="center"/>
    </xf>
    <xf numFmtId="1" fontId="81" fillId="0" borderId="367" xfId="0" applyNumberFormat="1" applyFont="1" applyBorder="1" applyAlignment="1">
      <alignment horizontal="center" vertical="center"/>
    </xf>
    <xf numFmtId="0" fontId="81" fillId="0" borderId="367" xfId="0" applyFont="1" applyBorder="1" applyAlignment="1">
      <alignment horizontal="center" vertical="center"/>
    </xf>
    <xf numFmtId="0" fontId="81" fillId="0" borderId="389" xfId="0" applyFont="1" applyBorder="1" applyAlignment="1">
      <alignment horizontal="center" vertical="center"/>
    </xf>
    <xf numFmtId="185" fontId="81" fillId="0" borderId="368" xfId="0" applyNumberFormat="1" applyFont="1" applyBorder="1" applyAlignment="1">
      <alignment horizontal="center" vertical="center"/>
    </xf>
    <xf numFmtId="0" fontId="81" fillId="0" borderId="368" xfId="0" applyFont="1" applyBorder="1" applyAlignment="1">
      <alignment horizontal="center" vertical="center"/>
    </xf>
    <xf numFmtId="0" fontId="81" fillId="0" borderId="369" xfId="0" applyFont="1" applyBorder="1" applyAlignment="1">
      <alignment horizontal="center" vertical="center"/>
    </xf>
    <xf numFmtId="0" fontId="84" fillId="16" borderId="75" xfId="0" applyFont="1" applyFill="1" applyBorder="1" applyAlignment="1">
      <alignment vertical="center"/>
    </xf>
    <xf numFmtId="0" fontId="84" fillId="16" borderId="361" xfId="0" applyFont="1" applyFill="1" applyBorder="1" applyAlignment="1">
      <alignment vertical="center"/>
    </xf>
    <xf numFmtId="0" fontId="75" fillId="26" borderId="158" xfId="0" applyFont="1" applyFill="1" applyBorder="1" applyAlignment="1">
      <alignment horizontal="centerContinuous" vertical="center"/>
    </xf>
    <xf numFmtId="0" fontId="75" fillId="26" borderId="151" xfId="0" applyFont="1" applyFill="1" applyBorder="1" applyAlignment="1">
      <alignment horizontal="centerContinuous" vertical="center"/>
    </xf>
    <xf numFmtId="0" fontId="75" fillId="26" borderId="152" xfId="0" applyFont="1" applyFill="1" applyBorder="1" applyAlignment="1">
      <alignment horizontal="centerContinuous" vertical="center"/>
    </xf>
    <xf numFmtId="0" fontId="75" fillId="26" borderId="146" xfId="0" applyFont="1" applyFill="1" applyBorder="1" applyAlignment="1">
      <alignment horizontal="centerContinuous" vertical="center"/>
    </xf>
    <xf numFmtId="0" fontId="75" fillId="26" borderId="362" xfId="0" applyFont="1" applyFill="1" applyBorder="1" applyAlignment="1">
      <alignment horizontal="centerContinuous" vertical="center"/>
    </xf>
    <xf numFmtId="0" fontId="0" fillId="0" borderId="358" xfId="0" applyBorder="1"/>
    <xf numFmtId="174" fontId="60" fillId="0" borderId="290" xfId="0" applyNumberFormat="1" applyFont="1" applyBorder="1" applyAlignment="1">
      <alignment horizontal="center"/>
    </xf>
    <xf numFmtId="174" fontId="60" fillId="0" borderId="290" xfId="0" applyNumberFormat="1" applyFont="1" applyBorder="1" applyAlignment="1">
      <alignment horizontal="center" vertical="center"/>
    </xf>
    <xf numFmtId="174" fontId="60" fillId="0" borderId="335" xfId="0" applyNumberFormat="1" applyFont="1" applyBorder="1" applyAlignment="1">
      <alignment horizontal="center" vertical="center"/>
    </xf>
    <xf numFmtId="174" fontId="0" fillId="0" borderId="358" xfId="0" applyNumberFormat="1" applyBorder="1"/>
    <xf numFmtId="174" fontId="80" fillId="11" borderId="338" xfId="1" applyNumberFormat="1" applyFont="1" applyFill="1" applyBorder="1" applyAlignment="1" applyProtection="1">
      <alignment horizontal="center" vertical="center"/>
    </xf>
    <xf numFmtId="174" fontId="60" fillId="0" borderId="293" xfId="0" applyNumberFormat="1" applyFont="1" applyBorder="1" applyAlignment="1">
      <alignment horizontal="center"/>
    </xf>
    <xf numFmtId="174" fontId="60" fillId="0" borderId="293" xfId="0" applyNumberFormat="1" applyFont="1" applyBorder="1" applyAlignment="1">
      <alignment horizontal="center" vertical="center"/>
    </xf>
    <xf numFmtId="174" fontId="60" fillId="0" borderId="336" xfId="0" applyNumberFormat="1" applyFont="1" applyBorder="1" applyAlignment="1">
      <alignment horizontal="center" vertical="center"/>
    </xf>
    <xf numFmtId="174" fontId="61" fillId="27" borderId="172" xfId="1" applyNumberFormat="1" applyFont="1" applyFill="1" applyBorder="1" applyAlignment="1" applyProtection="1">
      <alignment horizontal="center"/>
    </xf>
    <xf numFmtId="0" fontId="75" fillId="26" borderId="332" xfId="0" applyFont="1" applyFill="1" applyBorder="1" applyAlignment="1">
      <alignment horizontal="centerContinuous" vertical="center"/>
    </xf>
    <xf numFmtId="0" fontId="72" fillId="26" borderId="326" xfId="0" applyFont="1" applyFill="1" applyBorder="1" applyAlignment="1">
      <alignment horizontal="centerContinuous" vertical="center"/>
    </xf>
    <xf numFmtId="0" fontId="72" fillId="26" borderId="333" xfId="0" applyFont="1" applyFill="1" applyBorder="1" applyAlignment="1">
      <alignment horizontal="centerContinuous" vertical="center"/>
    </xf>
    <xf numFmtId="0" fontId="72" fillId="26" borderId="334" xfId="0" applyFont="1" applyFill="1" applyBorder="1" applyAlignment="1">
      <alignment horizontal="centerContinuous" vertical="center"/>
    </xf>
    <xf numFmtId="0" fontId="72" fillId="26" borderId="178" xfId="0" applyFont="1" applyFill="1" applyBorder="1" applyAlignment="1">
      <alignment horizontal="centerContinuous" vertical="center"/>
    </xf>
    <xf numFmtId="0" fontId="72" fillId="26" borderId="318" xfId="0" applyFont="1" applyFill="1" applyBorder="1" applyAlignment="1">
      <alignment horizontal="center" vertical="center"/>
    </xf>
    <xf numFmtId="37" fontId="80" fillId="0" borderId="0" xfId="1" applyNumberFormat="1" applyFont="1" applyFill="1" applyBorder="1" applyAlignment="1" applyProtection="1">
      <alignment horizontal="center" vertical="center"/>
    </xf>
    <xf numFmtId="37" fontId="81" fillId="0" borderId="180" xfId="0" applyNumberFormat="1" applyFont="1" applyBorder="1" applyAlignment="1">
      <alignment horizontal="center" vertical="center"/>
    </xf>
    <xf numFmtId="0" fontId="65" fillId="0" borderId="0" xfId="0" applyFont="1" applyAlignment="1">
      <alignment vertical="center"/>
    </xf>
    <xf numFmtId="0" fontId="63" fillId="0" borderId="238" xfId="0" applyFont="1" applyBorder="1" applyAlignment="1">
      <alignment vertical="center"/>
    </xf>
    <xf numFmtId="37" fontId="63" fillId="0" borderId="144" xfId="0" applyNumberFormat="1" applyFont="1" applyBorder="1" applyAlignment="1">
      <alignment vertical="center"/>
    </xf>
    <xf numFmtId="37" fontId="65" fillId="0" borderId="214" xfId="0" applyNumberFormat="1" applyFont="1" applyBorder="1" applyAlignment="1">
      <alignment vertical="center"/>
    </xf>
    <xf numFmtId="37" fontId="81" fillId="0" borderId="181" xfId="0" applyNumberFormat="1" applyFont="1" applyBorder="1" applyAlignment="1">
      <alignment horizontal="center" vertical="center"/>
    </xf>
    <xf numFmtId="165" fontId="65" fillId="0" borderId="0" xfId="0" applyNumberFormat="1" applyFont="1" applyAlignment="1">
      <alignment vertical="center"/>
    </xf>
    <xf numFmtId="37" fontId="0" fillId="0" borderId="216" xfId="0" applyNumberFormat="1" applyBorder="1" applyAlignment="1">
      <alignment vertical="center"/>
    </xf>
    <xf numFmtId="174" fontId="61" fillId="27" borderId="160" xfId="1" applyNumberFormat="1" applyFont="1" applyFill="1" applyBorder="1" applyAlignment="1" applyProtection="1">
      <alignment horizontal="center"/>
    </xf>
    <xf numFmtId="174" fontId="61" fillId="27" borderId="175" xfId="1" applyNumberFormat="1" applyFont="1" applyFill="1" applyBorder="1" applyAlignment="1" applyProtection="1">
      <alignment horizontal="center"/>
    </xf>
    <xf numFmtId="0" fontId="63" fillId="0" borderId="147" xfId="0" applyFont="1" applyBorder="1" applyAlignment="1">
      <alignment vertical="center"/>
    </xf>
    <xf numFmtId="167" fontId="81" fillId="0" borderId="181" xfId="0" applyNumberFormat="1" applyFont="1" applyBorder="1" applyAlignment="1">
      <alignment horizontal="center" vertical="center"/>
    </xf>
    <xf numFmtId="37" fontId="63" fillId="0" borderId="142" xfId="0" applyNumberFormat="1" applyFont="1" applyBorder="1" applyAlignment="1">
      <alignment vertical="center"/>
    </xf>
    <xf numFmtId="167" fontId="2" fillId="0" borderId="216" xfId="0" applyNumberFormat="1" applyFont="1" applyBorder="1" applyAlignment="1">
      <alignment vertical="center"/>
    </xf>
    <xf numFmtId="174" fontId="60" fillId="0" borderId="296" xfId="0" applyNumberFormat="1" applyFont="1" applyBorder="1" applyAlignment="1">
      <alignment horizontal="center"/>
    </xf>
    <xf numFmtId="174" fontId="60" fillId="0" borderId="296" xfId="0" applyNumberFormat="1" applyFont="1" applyBorder="1" applyAlignment="1">
      <alignment horizontal="center" vertical="center"/>
    </xf>
    <xf numFmtId="174" fontId="60" fillId="0" borderId="337" xfId="0" applyNumberFormat="1" applyFont="1" applyBorder="1" applyAlignment="1">
      <alignment horizontal="center" vertical="center"/>
    </xf>
    <xf numFmtId="9" fontId="80" fillId="0" borderId="0" xfId="2" applyFont="1" applyFill="1" applyBorder="1" applyAlignment="1" applyProtection="1">
      <alignment horizontal="center" vertical="center"/>
    </xf>
    <xf numFmtId="37" fontId="0" fillId="0" borderId="145" xfId="0" applyNumberFormat="1" applyBorder="1" applyAlignment="1">
      <alignment vertical="center"/>
    </xf>
    <xf numFmtId="9" fontId="80" fillId="0" borderId="215" xfId="2" applyFont="1" applyFill="1" applyBorder="1" applyAlignment="1" applyProtection="1">
      <alignment horizontal="center" vertical="center"/>
    </xf>
    <xf numFmtId="38" fontId="81" fillId="0" borderId="313" xfId="0" applyNumberFormat="1" applyFont="1" applyBorder="1" applyAlignment="1">
      <alignment horizontal="center" vertical="center"/>
    </xf>
    <xf numFmtId="0" fontId="63" fillId="0" borderId="217" xfId="0" applyFont="1" applyBorder="1" applyAlignment="1">
      <alignment vertical="center"/>
    </xf>
    <xf numFmtId="0" fontId="65" fillId="0" borderId="217" xfId="0" applyFont="1" applyBorder="1" applyAlignment="1">
      <alignment vertical="center"/>
    </xf>
    <xf numFmtId="38" fontId="0" fillId="0" borderId="217" xfId="0" applyNumberFormat="1" applyBorder="1" applyAlignment="1">
      <alignment vertical="center"/>
    </xf>
    <xf numFmtId="38" fontId="0" fillId="0" borderId="327" xfId="0" applyNumberFormat="1" applyBorder="1" applyAlignment="1">
      <alignment vertical="center"/>
    </xf>
    <xf numFmtId="0" fontId="60" fillId="0" borderId="315" xfId="0" applyFont="1" applyBorder="1" applyAlignment="1">
      <alignment horizontal="centerContinuous" vertical="center" wrapText="1"/>
    </xf>
    <xf numFmtId="0" fontId="60" fillId="0" borderId="290" xfId="0" applyFont="1" applyBorder="1" applyAlignment="1">
      <alignment horizontal="centerContinuous" vertical="center" wrapText="1"/>
    </xf>
    <xf numFmtId="0" fontId="60" fillId="0" borderId="290" xfId="0" applyFont="1" applyBorder="1" applyAlignment="1">
      <alignment horizontal="centerContinuous" vertical="center"/>
    </xf>
    <xf numFmtId="0" fontId="60" fillId="0" borderId="291" xfId="0" applyFont="1" applyBorder="1" applyAlignment="1">
      <alignment horizontal="centerContinuous" vertical="center" wrapText="1"/>
    </xf>
    <xf numFmtId="0" fontId="61" fillId="27" borderId="76" xfId="0" applyFont="1" applyFill="1" applyBorder="1" applyAlignment="1">
      <alignment horizontal="center" vertical="center" wrapText="1"/>
    </xf>
    <xf numFmtId="0" fontId="61" fillId="27" borderId="74" xfId="0" applyFont="1" applyFill="1" applyBorder="1" applyAlignment="1">
      <alignment horizontal="center" vertical="center" wrapText="1"/>
    </xf>
    <xf numFmtId="0" fontId="61" fillId="27" borderId="68" xfId="0" applyFont="1" applyFill="1" applyBorder="1" applyAlignment="1">
      <alignment horizontal="center" vertical="center" wrapText="1"/>
    </xf>
    <xf numFmtId="1" fontId="60" fillId="0" borderId="317" xfId="0" applyNumberFormat="1" applyFont="1" applyBorder="1" applyAlignment="1">
      <alignment horizontal="center" vertical="center"/>
    </xf>
    <xf numFmtId="0" fontId="60" fillId="0" borderId="296" xfId="0" applyFont="1" applyBorder="1" applyAlignment="1">
      <alignment horizontal="center" vertical="center"/>
    </xf>
    <xf numFmtId="1" fontId="60" fillId="0" borderId="296" xfId="0" applyNumberFormat="1" applyFont="1" applyBorder="1" applyAlignment="1">
      <alignment horizontal="center" vertical="center"/>
    </xf>
    <xf numFmtId="0" fontId="60" fillId="0" borderId="324" xfId="0" applyFont="1" applyBorder="1" applyAlignment="1">
      <alignment horizontal="center" vertical="center"/>
    </xf>
    <xf numFmtId="1" fontId="60" fillId="0" borderId="199" xfId="0" applyNumberFormat="1" applyFont="1" applyBorder="1" applyAlignment="1">
      <alignment horizontal="center" vertical="center"/>
    </xf>
    <xf numFmtId="0" fontId="60" fillId="0" borderId="199" xfId="0" applyFont="1" applyBorder="1" applyAlignment="1">
      <alignment horizontal="center" vertical="center"/>
    </xf>
    <xf numFmtId="1" fontId="65" fillId="0" borderId="0" xfId="0" applyNumberFormat="1" applyFont="1" applyAlignment="1">
      <alignment horizontal="center"/>
    </xf>
    <xf numFmtId="0" fontId="60" fillId="27" borderId="175" xfId="0" applyFont="1" applyFill="1" applyBorder="1" applyAlignment="1">
      <alignment horizontal="centerContinuous" vertical="center"/>
    </xf>
    <xf numFmtId="0" fontId="60" fillId="27" borderId="178" xfId="0" applyFont="1" applyFill="1" applyBorder="1" applyAlignment="1">
      <alignment horizontal="centerContinuous" vertical="center"/>
    </xf>
    <xf numFmtId="0" fontId="61" fillId="28" borderId="321" xfId="0" applyFont="1" applyFill="1" applyBorder="1" applyAlignment="1">
      <alignment horizontal="left" vertical="center" wrapText="1"/>
    </xf>
    <xf numFmtId="0" fontId="60" fillId="28" borderId="322" xfId="0" applyFont="1" applyFill="1" applyBorder="1" applyAlignment="1">
      <alignment horizontal="center" vertical="center"/>
    </xf>
    <xf numFmtId="0" fontId="60" fillId="28" borderId="323" xfId="0" applyFont="1" applyFill="1" applyBorder="1" applyAlignment="1">
      <alignment horizontal="center" vertical="center"/>
    </xf>
    <xf numFmtId="0" fontId="132" fillId="29" borderId="316" xfId="0" applyFont="1" applyFill="1" applyBorder="1" applyAlignment="1">
      <alignment horizontal="left" vertical="center" wrapText="1"/>
    </xf>
    <xf numFmtId="0" fontId="60" fillId="0" borderId="293" xfId="0" applyFont="1" applyBorder="1" applyAlignment="1">
      <alignment horizontal="center" vertical="center"/>
    </xf>
    <xf numFmtId="0" fontId="60" fillId="0" borderId="294" xfId="0" applyFont="1" applyBorder="1" applyAlignment="1">
      <alignment horizontal="center" vertical="center"/>
    </xf>
    <xf numFmtId="38" fontId="60" fillId="0" borderId="296" xfId="0" applyNumberFormat="1" applyFont="1" applyBorder="1" applyAlignment="1">
      <alignment horizontal="center" vertical="center"/>
    </xf>
    <xf numFmtId="10" fontId="60" fillId="2" borderId="297" xfId="2" applyNumberFormat="1" applyFont="1" applyFill="1" applyBorder="1" applyAlignment="1" applyProtection="1">
      <alignment horizontal="center" vertical="center"/>
    </xf>
    <xf numFmtId="0" fontId="132" fillId="29" borderId="317" xfId="0" applyFont="1" applyFill="1" applyBorder="1" applyAlignment="1">
      <alignment horizontal="left" vertical="center" wrapText="1"/>
    </xf>
    <xf numFmtId="0" fontId="60" fillId="0" borderId="297" xfId="0" applyFont="1" applyBorder="1" applyAlignment="1">
      <alignment horizontal="center" vertical="center"/>
    </xf>
    <xf numFmtId="0" fontId="60" fillId="0" borderId="317" xfId="0" applyFont="1" applyBorder="1" applyAlignment="1">
      <alignment horizontal="center" vertical="center"/>
    </xf>
    <xf numFmtId="0" fontId="60" fillId="0" borderId="297" xfId="0" applyFont="1" applyBorder="1" applyAlignment="1">
      <alignment horizontal="center" vertical="center" wrapText="1"/>
    </xf>
    <xf numFmtId="0" fontId="60" fillId="0" borderId="175" xfId="0" applyFont="1" applyBorder="1" applyAlignment="1">
      <alignment horizontal="center" vertical="center"/>
    </xf>
    <xf numFmtId="0" fontId="60" fillId="0" borderId="178" xfId="0" applyFont="1" applyBorder="1" applyAlignment="1">
      <alignment horizontal="center" vertical="center"/>
    </xf>
    <xf numFmtId="0" fontId="60" fillId="0" borderId="318" xfId="0" applyFont="1" applyBorder="1" applyAlignment="1">
      <alignment horizontal="center" vertical="center"/>
    </xf>
    <xf numFmtId="0" fontId="82" fillId="16" borderId="331" xfId="0" applyFont="1" applyFill="1" applyBorder="1" applyAlignment="1">
      <alignment vertical="center"/>
    </xf>
    <xf numFmtId="0" fontId="75" fillId="16" borderId="104" xfId="0" applyFont="1" applyFill="1" applyBorder="1" applyAlignment="1">
      <alignment horizontal="centerContinuous" vertical="center"/>
    </xf>
    <xf numFmtId="0" fontId="75" fillId="16" borderId="363" xfId="0" applyFont="1" applyFill="1" applyBorder="1" applyAlignment="1">
      <alignment horizontal="centerContinuous" vertical="center"/>
    </xf>
    <xf numFmtId="0" fontId="64" fillId="26" borderId="111" xfId="0" applyFont="1" applyFill="1" applyBorder="1" applyAlignment="1">
      <alignment horizontal="centerContinuous" vertical="center"/>
    </xf>
    <xf numFmtId="0" fontId="72" fillId="26" borderId="104" xfId="0" applyFont="1" applyFill="1" applyBorder="1" applyAlignment="1">
      <alignment horizontal="centerContinuous" vertical="center"/>
    </xf>
    <xf numFmtId="0" fontId="72" fillId="26" borderId="363" xfId="0" applyFont="1" applyFill="1" applyBorder="1" applyAlignment="1">
      <alignment horizontal="centerContinuous" vertical="center"/>
    </xf>
    <xf numFmtId="0" fontId="60" fillId="27" borderId="340" xfId="0" quotePrefix="1" applyFont="1" applyFill="1" applyBorder="1" applyAlignment="1">
      <alignment horizontal="center" vertical="center" wrapText="1"/>
    </xf>
    <xf numFmtId="0" fontId="60" fillId="27" borderId="340" xfId="0" applyFont="1" applyFill="1" applyBorder="1" applyAlignment="1">
      <alignment horizontal="center" vertical="center" wrapText="1"/>
    </xf>
    <xf numFmtId="0" fontId="60" fillId="27" borderId="366" xfId="0" applyFont="1" applyFill="1" applyBorder="1" applyAlignment="1">
      <alignment horizontal="center" vertical="center" wrapText="1"/>
    </xf>
    <xf numFmtId="0" fontId="64" fillId="16" borderId="354" xfId="0" applyFont="1" applyFill="1" applyBorder="1" applyAlignment="1">
      <alignment horizontal="centerContinuous" vertical="center"/>
    </xf>
    <xf numFmtId="0" fontId="8" fillId="16" borderId="354" xfId="0" applyFont="1" applyFill="1" applyBorder="1" applyAlignment="1">
      <alignment vertical="center"/>
    </xf>
    <xf numFmtId="15" fontId="8" fillId="16" borderId="354" xfId="0" applyNumberFormat="1" applyFont="1" applyFill="1" applyBorder="1" applyAlignment="1">
      <alignment vertical="center"/>
    </xf>
    <xf numFmtId="0" fontId="65" fillId="16" borderId="354" xfId="0" applyFont="1" applyFill="1" applyBorder="1" applyAlignment="1">
      <alignment vertical="center"/>
    </xf>
    <xf numFmtId="0" fontId="86" fillId="16" borderId="354" xfId="0" applyFont="1" applyFill="1" applyBorder="1" applyAlignment="1">
      <alignment vertical="center"/>
    </xf>
    <xf numFmtId="15" fontId="86" fillId="16" borderId="198" xfId="0" applyNumberFormat="1" applyFont="1" applyFill="1" applyBorder="1" applyAlignment="1">
      <alignment vertical="center"/>
    </xf>
    <xf numFmtId="15" fontId="86" fillId="0" borderId="355" xfId="0" applyNumberFormat="1" applyFont="1" applyBorder="1" applyAlignment="1">
      <alignment vertical="center"/>
    </xf>
    <xf numFmtId="0" fontId="90" fillId="26" borderId="185" xfId="0" applyFont="1" applyFill="1" applyBorder="1" applyAlignment="1">
      <alignment horizontal="centerContinuous" vertical="top" wrapText="1"/>
    </xf>
    <xf numFmtId="0" fontId="90" fillId="26" borderId="186" xfId="0" applyFont="1" applyFill="1" applyBorder="1" applyAlignment="1">
      <alignment horizontal="centerContinuous" vertical="top" wrapText="1"/>
    </xf>
    <xf numFmtId="0" fontId="75" fillId="26" borderId="201" xfId="0" applyFont="1" applyFill="1" applyBorder="1" applyAlignment="1">
      <alignment horizontal="centerContinuous" vertical="center"/>
    </xf>
    <xf numFmtId="0" fontId="90" fillId="26" borderId="164" xfId="0" applyFont="1" applyFill="1" applyBorder="1" applyAlignment="1">
      <alignment horizontal="centerContinuous" vertical="center" wrapText="1"/>
    </xf>
    <xf numFmtId="0" fontId="90" fillId="26" borderId="209" xfId="0" applyFont="1" applyFill="1" applyBorder="1" applyAlignment="1">
      <alignment horizontal="centerContinuous" vertical="center" wrapText="1"/>
    </xf>
    <xf numFmtId="0" fontId="75" fillId="26" borderId="187" xfId="0" applyFont="1" applyFill="1" applyBorder="1" applyAlignment="1">
      <alignment horizontal="centerContinuous" vertical="center"/>
    </xf>
    <xf numFmtId="0" fontId="90" fillId="26" borderId="185" xfId="0" applyFont="1" applyFill="1" applyBorder="1" applyAlignment="1">
      <alignment horizontal="centerContinuous" vertical="center" wrapText="1"/>
    </xf>
    <xf numFmtId="0" fontId="91" fillId="26" borderId="189" xfId="0" applyFont="1" applyFill="1" applyBorder="1" applyAlignment="1">
      <alignment horizontal="centerContinuous" vertical="center"/>
    </xf>
    <xf numFmtId="0" fontId="75" fillId="26" borderId="189" xfId="0" applyFont="1" applyFill="1" applyBorder="1" applyAlignment="1">
      <alignment horizontal="centerContinuous" vertical="center"/>
    </xf>
    <xf numFmtId="0" fontId="91" fillId="0" borderId="356" xfId="0" applyFont="1" applyBorder="1" applyAlignment="1">
      <alignment horizontal="centerContinuous" vertical="center"/>
    </xf>
    <xf numFmtId="0" fontId="76" fillId="0" borderId="0" xfId="0" applyFont="1" applyAlignment="1">
      <alignment vertical="center"/>
    </xf>
    <xf numFmtId="0" fontId="80" fillId="2" borderId="220" xfId="0" applyFont="1" applyFill="1" applyBorder="1" applyAlignment="1">
      <alignment horizontal="centerContinuous" vertical="center" wrapText="1"/>
    </xf>
    <xf numFmtId="0" fontId="60" fillId="2" borderId="158" xfId="0" applyFont="1" applyFill="1" applyBorder="1" applyAlignment="1">
      <alignment horizontal="centerContinuous" vertical="center"/>
    </xf>
    <xf numFmtId="0" fontId="38" fillId="2" borderId="158" xfId="0" applyFont="1" applyFill="1" applyBorder="1" applyAlignment="1">
      <alignment horizontal="centerContinuous" vertical="center"/>
    </xf>
    <xf numFmtId="0" fontId="38" fillId="2" borderId="221" xfId="0" applyFont="1" applyFill="1" applyBorder="1" applyAlignment="1">
      <alignment horizontal="centerContinuous" vertical="center"/>
    </xf>
    <xf numFmtId="167" fontId="61" fillId="31" borderId="230" xfId="0" applyNumberFormat="1" applyFont="1" applyFill="1" applyBorder="1" applyAlignment="1">
      <alignment horizontal="center" vertical="center"/>
    </xf>
    <xf numFmtId="173" fontId="61" fillId="31" borderId="230" xfId="0" applyNumberFormat="1" applyFont="1" applyFill="1" applyBorder="1" applyAlignment="1">
      <alignment horizontal="center" vertical="center"/>
    </xf>
    <xf numFmtId="167" fontId="61" fillId="31" borderId="231" xfId="0" applyNumberFormat="1" applyFont="1" applyFill="1" applyBorder="1" applyAlignment="1">
      <alignment horizontal="center" vertical="center"/>
    </xf>
    <xf numFmtId="10" fontId="60" fillId="2" borderId="236" xfId="0" applyNumberFormat="1" applyFont="1" applyFill="1" applyBorder="1" applyAlignment="1">
      <alignment horizontal="center" vertical="center"/>
    </xf>
    <xf numFmtId="167" fontId="61" fillId="2" borderId="233" xfId="0" applyNumberFormat="1" applyFont="1" applyFill="1" applyBorder="1" applyAlignment="1">
      <alignment horizontal="center" vertical="center"/>
    </xf>
    <xf numFmtId="173" fontId="61" fillId="2" borderId="233" xfId="0" applyNumberFormat="1" applyFont="1" applyFill="1" applyBorder="1" applyAlignment="1">
      <alignment horizontal="center" vertical="center"/>
    </xf>
    <xf numFmtId="167" fontId="61" fillId="2" borderId="234" xfId="0" applyNumberFormat="1" applyFont="1" applyFill="1" applyBorder="1" applyAlignment="1">
      <alignment horizontal="center" vertical="center"/>
    </xf>
    <xf numFmtId="10" fontId="60" fillId="2" borderId="237" xfId="0" applyNumberFormat="1" applyFont="1" applyFill="1" applyBorder="1" applyAlignment="1">
      <alignment horizontal="center" vertical="center"/>
    </xf>
    <xf numFmtId="0" fontId="78" fillId="24" borderId="240" xfId="0" applyFont="1" applyFill="1" applyBorder="1" applyAlignment="1">
      <alignment horizontal="center" vertical="center" wrapText="1"/>
    </xf>
    <xf numFmtId="167" fontId="61" fillId="31" borderId="233" xfId="0" applyNumberFormat="1" applyFont="1" applyFill="1" applyBorder="1" applyAlignment="1">
      <alignment horizontal="center" vertical="center"/>
    </xf>
    <xf numFmtId="173" fontId="61" fillId="31" borderId="233" xfId="0" applyNumberFormat="1" applyFont="1" applyFill="1" applyBorder="1" applyAlignment="1">
      <alignment horizontal="center" vertical="center"/>
    </xf>
    <xf numFmtId="167" fontId="61" fillId="31" borderId="234" xfId="0" applyNumberFormat="1" applyFont="1" applyFill="1" applyBorder="1" applyAlignment="1">
      <alignment horizontal="center" vertical="center"/>
    </xf>
    <xf numFmtId="178" fontId="61" fillId="2" borderId="237" xfId="0" applyNumberFormat="1" applyFont="1" applyFill="1" applyBorder="1" applyAlignment="1">
      <alignment horizontal="center" vertical="center"/>
    </xf>
    <xf numFmtId="167" fontId="61" fillId="2" borderId="245" xfId="0" applyNumberFormat="1" applyFont="1" applyFill="1" applyBorder="1" applyAlignment="1">
      <alignment horizontal="center" vertical="center"/>
    </xf>
    <xf numFmtId="173" fontId="61" fillId="2" borderId="245" xfId="0" applyNumberFormat="1" applyFont="1" applyFill="1" applyBorder="1" applyAlignment="1">
      <alignment horizontal="center" vertical="center"/>
    </xf>
    <xf numFmtId="169" fontId="61" fillId="2" borderId="246" xfId="0" applyNumberFormat="1" applyFont="1" applyFill="1" applyBorder="1" applyAlignment="1">
      <alignment horizontal="center" vertical="center"/>
    </xf>
    <xf numFmtId="0" fontId="78" fillId="24" borderId="256" xfId="0" applyFont="1" applyFill="1" applyBorder="1" applyAlignment="1">
      <alignment horizontal="center" vertical="center" wrapText="1"/>
    </xf>
    <xf numFmtId="0" fontId="84" fillId="16" borderId="198" xfId="0" applyFont="1" applyFill="1" applyBorder="1" applyAlignment="1">
      <alignment horizontal="left" vertical="center"/>
    </xf>
    <xf numFmtId="0" fontId="84" fillId="16" borderId="355" xfId="0" applyFont="1" applyFill="1" applyBorder="1" applyAlignment="1">
      <alignment horizontal="left" vertical="center"/>
    </xf>
    <xf numFmtId="0" fontId="85" fillId="0" borderId="0" xfId="0" applyFont="1" applyAlignment="1">
      <alignment vertical="center"/>
    </xf>
    <xf numFmtId="0" fontId="85" fillId="0" borderId="0" xfId="0" applyFont="1" applyAlignment="1">
      <alignment horizontal="center"/>
    </xf>
    <xf numFmtId="0" fontId="85" fillId="0" borderId="0" xfId="0" applyFont="1"/>
    <xf numFmtId="0" fontId="90" fillId="26" borderId="146" xfId="0" applyFont="1" applyFill="1" applyBorder="1" applyAlignment="1">
      <alignment horizontal="centerContinuous" vertical="center" wrapText="1"/>
    </xf>
    <xf numFmtId="0" fontId="75" fillId="26" borderId="221" xfId="0" applyFont="1" applyFill="1" applyBorder="1" applyAlignment="1">
      <alignment horizontal="centerContinuous" vertical="center"/>
    </xf>
    <xf numFmtId="0" fontId="83" fillId="0" borderId="0" xfId="0" applyFont="1" applyAlignment="1">
      <alignment horizontal="center" vertical="center"/>
    </xf>
    <xf numFmtId="0" fontId="76" fillId="0" borderId="0" xfId="0" applyFont="1"/>
    <xf numFmtId="0" fontId="80" fillId="0" borderId="202" xfId="0" applyFont="1" applyBorder="1" applyAlignment="1">
      <alignment horizontal="centerContinuous" vertical="center" wrapText="1"/>
    </xf>
    <xf numFmtId="0" fontId="80" fillId="0" borderId="203" xfId="0" applyFont="1" applyBorder="1" applyAlignment="1">
      <alignment horizontal="centerContinuous" vertical="center" wrapText="1"/>
    </xf>
    <xf numFmtId="0" fontId="80" fillId="0" borderId="204" xfId="0" applyFont="1" applyBorder="1" applyAlignment="1">
      <alignment horizontal="centerContinuous" vertical="center" wrapText="1"/>
    </xf>
    <xf numFmtId="0" fontId="65" fillId="0" borderId="358" xfId="0" applyFont="1" applyBorder="1" applyAlignment="1">
      <alignment vertical="center"/>
    </xf>
    <xf numFmtId="0" fontId="65" fillId="0" borderId="0" xfId="0" applyFont="1"/>
    <xf numFmtId="0" fontId="32" fillId="14" borderId="432" xfId="0" applyFont="1" applyFill="1" applyBorder="1" applyAlignment="1">
      <alignment horizontal="center" vertical="center" wrapText="1"/>
    </xf>
    <xf numFmtId="0" fontId="32" fillId="14" borderId="433" xfId="0" applyFont="1" applyFill="1" applyBorder="1" applyAlignment="1">
      <alignment horizontal="center" vertical="center" wrapText="1"/>
    </xf>
    <xf numFmtId="0" fontId="32" fillId="14" borderId="260" xfId="0" applyFont="1" applyFill="1" applyBorder="1" applyAlignment="1">
      <alignment horizontal="center" vertical="center" wrapText="1"/>
    </xf>
    <xf numFmtId="0" fontId="32" fillId="14" borderId="116" xfId="0" applyFont="1" applyFill="1" applyBorder="1" applyAlignment="1">
      <alignment horizontal="center" vertical="center" wrapText="1"/>
    </xf>
    <xf numFmtId="166" fontId="32" fillId="14" borderId="116" xfId="0" applyNumberFormat="1" applyFont="1" applyFill="1" applyBorder="1" applyAlignment="1">
      <alignment horizontal="center" vertical="center" wrapText="1"/>
    </xf>
    <xf numFmtId="0" fontId="32" fillId="14" borderId="171" xfId="0" applyFont="1" applyFill="1" applyBorder="1" applyAlignment="1">
      <alignment horizontal="center" vertical="center" wrapText="1"/>
    </xf>
    <xf numFmtId="0" fontId="72" fillId="14" borderId="70" xfId="0" applyFont="1" applyFill="1" applyBorder="1" applyAlignment="1">
      <alignment horizontal="center" vertical="center" wrapText="1"/>
    </xf>
    <xf numFmtId="166" fontId="69" fillId="2" borderId="436" xfId="2" applyNumberFormat="1" applyFont="1" applyFill="1" applyBorder="1" applyAlignment="1" applyProtection="1">
      <alignment horizontal="center" vertical="center"/>
    </xf>
    <xf numFmtId="165" fontId="70" fillId="0" borderId="439" xfId="1" applyNumberFormat="1" applyFont="1" applyFill="1" applyBorder="1" applyAlignment="1" applyProtection="1">
      <alignment horizontal="center" vertical="center"/>
    </xf>
    <xf numFmtId="166" fontId="70" fillId="2" borderId="268" xfId="2" applyNumberFormat="1" applyFont="1" applyFill="1" applyBorder="1" applyAlignment="1" applyProtection="1">
      <alignment horizontal="center" vertical="center"/>
    </xf>
    <xf numFmtId="166" fontId="70" fillId="2" borderId="269" xfId="2" applyNumberFormat="1" applyFont="1" applyFill="1" applyBorder="1" applyAlignment="1" applyProtection="1">
      <alignment horizontal="center" vertical="center"/>
    </xf>
    <xf numFmtId="166" fontId="69" fillId="2" borderId="20" xfId="2" applyNumberFormat="1" applyFont="1" applyFill="1" applyBorder="1" applyAlignment="1" applyProtection="1">
      <alignment horizontal="center" vertical="center"/>
    </xf>
    <xf numFmtId="2" fontId="70" fillId="2" borderId="273" xfId="2" applyNumberFormat="1" applyFont="1" applyFill="1" applyBorder="1" applyAlignment="1" applyProtection="1">
      <alignment horizontal="center" vertical="center"/>
    </xf>
    <xf numFmtId="166" fontId="69" fillId="2" borderId="262" xfId="2" applyNumberFormat="1" applyFont="1" applyFill="1" applyBorder="1" applyAlignment="1" applyProtection="1">
      <alignment horizontal="center" vertical="center"/>
    </xf>
    <xf numFmtId="165" fontId="70" fillId="0" borderId="398" xfId="1" applyNumberFormat="1" applyFont="1" applyFill="1" applyBorder="1" applyAlignment="1" applyProtection="1">
      <alignment horizontal="center" vertical="center"/>
    </xf>
    <xf numFmtId="166" fontId="70" fillId="2" borderId="261" xfId="2" applyNumberFormat="1" applyFont="1" applyFill="1" applyBorder="1" applyAlignment="1" applyProtection="1">
      <alignment horizontal="center" vertical="center"/>
    </xf>
    <xf numFmtId="166" fontId="70" fillId="2" borderId="262" xfId="2" applyNumberFormat="1" applyFont="1" applyFill="1" applyBorder="1" applyAlignment="1" applyProtection="1">
      <alignment horizontal="center" vertical="center"/>
    </xf>
    <xf numFmtId="0" fontId="0" fillId="0" borderId="358" xfId="0" applyBorder="1" applyAlignment="1">
      <alignment vertical="center"/>
    </xf>
    <xf numFmtId="166" fontId="69" fillId="2" borderId="267" xfId="2" applyNumberFormat="1" applyFont="1" applyFill="1" applyBorder="1" applyAlignment="1" applyProtection="1">
      <alignment horizontal="center" vertical="center"/>
    </xf>
    <xf numFmtId="165" fontId="70" fillId="0" borderId="159" xfId="1" applyNumberFormat="1" applyFont="1" applyFill="1" applyBorder="1" applyAlignment="1" applyProtection="1">
      <alignment horizontal="center" vertical="center"/>
    </xf>
    <xf numFmtId="166" fontId="70" fillId="2" borderId="270" xfId="2" applyNumberFormat="1" applyFont="1" applyFill="1" applyBorder="1" applyAlignment="1" applyProtection="1">
      <alignment horizontal="center" vertical="center"/>
    </xf>
    <xf numFmtId="166" fontId="70" fillId="2" borderId="271" xfId="2" applyNumberFormat="1" applyFont="1" applyFill="1" applyBorder="1" applyAlignment="1" applyProtection="1">
      <alignment horizontal="center" vertical="center"/>
    </xf>
    <xf numFmtId="166" fontId="69" fillId="2" borderId="26" xfId="2" applyNumberFormat="1" applyFont="1" applyFill="1" applyBorder="1" applyAlignment="1" applyProtection="1">
      <alignment horizontal="center" vertical="center"/>
    </xf>
    <xf numFmtId="2" fontId="70" fillId="2" borderId="159" xfId="2" applyNumberFormat="1" applyFont="1" applyFill="1" applyBorder="1" applyAlignment="1" applyProtection="1">
      <alignment horizontal="center" vertical="center"/>
    </xf>
    <xf numFmtId="166" fontId="69" fillId="2" borderId="265" xfId="2" applyNumberFormat="1" applyFont="1" applyFill="1" applyBorder="1" applyAlignment="1" applyProtection="1">
      <alignment horizontal="center" vertical="center"/>
    </xf>
    <xf numFmtId="165" fontId="70" fillId="0" borderId="397" xfId="1" applyNumberFormat="1" applyFont="1" applyFill="1" applyBorder="1" applyAlignment="1" applyProtection="1">
      <alignment horizontal="center" vertical="center"/>
    </xf>
    <xf numFmtId="166" fontId="70" fillId="2" borderId="264" xfId="2" applyNumberFormat="1" applyFont="1" applyFill="1" applyBorder="1" applyAlignment="1" applyProtection="1">
      <alignment horizontal="center" vertical="center"/>
    </xf>
    <xf numFmtId="166" fontId="70" fillId="2" borderId="265" xfId="2" applyNumberFormat="1" applyFont="1" applyFill="1" applyBorder="1" applyAlignment="1" applyProtection="1">
      <alignment horizontal="center" vertical="center"/>
    </xf>
    <xf numFmtId="3" fontId="32" fillId="0" borderId="0" xfId="0" applyNumberFormat="1" applyFont="1" applyAlignment="1">
      <alignment vertical="center"/>
    </xf>
    <xf numFmtId="3" fontId="32" fillId="0" borderId="0" xfId="0" applyNumberFormat="1" applyFont="1" applyAlignment="1">
      <alignment horizontal="center" vertical="center"/>
    </xf>
    <xf numFmtId="43" fontId="0" fillId="0" borderId="0" xfId="1" applyFont="1" applyProtection="1"/>
    <xf numFmtId="165" fontId="70" fillId="0" borderId="274" xfId="1" applyNumberFormat="1" applyFont="1" applyFill="1" applyBorder="1" applyAlignment="1" applyProtection="1">
      <alignment horizontal="center" vertical="center"/>
    </xf>
    <xf numFmtId="165" fontId="70" fillId="0" borderId="399" xfId="1" applyNumberFormat="1" applyFont="1" applyFill="1" applyBorder="1" applyAlignment="1" applyProtection="1">
      <alignment horizontal="center" vertical="center"/>
    </xf>
    <xf numFmtId="43" fontId="0" fillId="0" borderId="0" xfId="0" applyNumberFormat="1"/>
    <xf numFmtId="165" fontId="70" fillId="0" borderId="265" xfId="1" applyNumberFormat="1" applyFont="1" applyFill="1" applyBorder="1" applyAlignment="1" applyProtection="1">
      <alignment horizontal="center" vertical="center"/>
    </xf>
    <xf numFmtId="166" fontId="69" fillId="2" borderId="14" xfId="2" applyNumberFormat="1" applyFont="1" applyFill="1" applyBorder="1" applyAlignment="1" applyProtection="1">
      <alignment horizontal="center" vertical="center"/>
    </xf>
    <xf numFmtId="165" fontId="70" fillId="0" borderId="264" xfId="1" applyNumberFormat="1" applyFont="1" applyFill="1" applyBorder="1" applyAlignment="1" applyProtection="1">
      <alignment horizontal="center" vertical="center"/>
    </xf>
    <xf numFmtId="10" fontId="0" fillId="0" borderId="0" xfId="0" applyNumberFormat="1" applyAlignment="1">
      <alignment horizontal="center" vertical="center"/>
    </xf>
    <xf numFmtId="166" fontId="92" fillId="32" borderId="275" xfId="0" applyNumberFormat="1" applyFont="1" applyFill="1" applyBorder="1" applyAlignment="1">
      <alignment horizontal="center" vertical="center"/>
    </xf>
    <xf numFmtId="165" fontId="67" fillId="32" borderId="278" xfId="0" applyNumberFormat="1" applyFont="1" applyFill="1" applyBorder="1" applyAlignment="1">
      <alignment vertical="center"/>
    </xf>
    <xf numFmtId="165" fontId="67" fillId="32" borderId="280" xfId="0" applyNumberFormat="1" applyFont="1" applyFill="1" applyBorder="1" applyAlignment="1">
      <alignment vertical="center"/>
    </xf>
    <xf numFmtId="165" fontId="38" fillId="32" borderId="281" xfId="0" applyNumberFormat="1" applyFont="1" applyFill="1" applyBorder="1" applyAlignment="1">
      <alignment vertical="center"/>
    </xf>
    <xf numFmtId="10" fontId="67" fillId="32" borderId="281" xfId="2" applyNumberFormat="1" applyFont="1" applyFill="1" applyBorder="1" applyAlignment="1" applyProtection="1">
      <alignment horizontal="center" vertical="center"/>
    </xf>
    <xf numFmtId="10" fontId="67" fillId="32" borderId="282" xfId="2" applyNumberFormat="1" applyFont="1" applyFill="1" applyBorder="1" applyAlignment="1" applyProtection="1">
      <alignment horizontal="center" vertical="center"/>
    </xf>
    <xf numFmtId="10" fontId="92" fillId="32" borderId="283" xfId="0" applyNumberFormat="1" applyFont="1" applyFill="1" applyBorder="1" applyAlignment="1">
      <alignment horizontal="center" vertical="center"/>
    </xf>
    <xf numFmtId="2" fontId="67" fillId="32" borderId="284" xfId="2" applyNumberFormat="1" applyFont="1" applyFill="1" applyBorder="1" applyAlignment="1" applyProtection="1">
      <alignment horizontal="center" vertical="center"/>
    </xf>
    <xf numFmtId="165" fontId="38" fillId="32" borderId="275" xfId="0" applyNumberFormat="1" applyFont="1" applyFill="1" applyBorder="1" applyAlignment="1">
      <alignment vertical="center"/>
    </xf>
    <xf numFmtId="166" fontId="92" fillId="32" borderId="277" xfId="0" applyNumberFormat="1" applyFont="1" applyFill="1" applyBorder="1" applyAlignment="1">
      <alignment horizontal="center" vertical="center"/>
    </xf>
    <xf numFmtId="165" fontId="67" fillId="32" borderId="275" xfId="0" applyNumberFormat="1" applyFont="1" applyFill="1" applyBorder="1" applyAlignment="1">
      <alignment vertical="center"/>
    </xf>
    <xf numFmtId="10" fontId="67" fillId="32" borderId="279" xfId="2" applyNumberFormat="1" applyFont="1" applyFill="1" applyBorder="1" applyAlignment="1" applyProtection="1">
      <alignment horizontal="center" vertical="center"/>
    </xf>
    <xf numFmtId="10" fontId="67" fillId="32" borderId="280" xfId="0" applyNumberFormat="1" applyFont="1" applyFill="1" applyBorder="1" applyAlignment="1">
      <alignment horizontal="center" vertical="center"/>
    </xf>
    <xf numFmtId="165" fontId="67" fillId="32" borderId="285" xfId="1" applyNumberFormat="1" applyFont="1" applyFill="1" applyBorder="1" applyAlignment="1" applyProtection="1">
      <alignment vertical="center"/>
    </xf>
    <xf numFmtId="165" fontId="67" fillId="32" borderId="286" xfId="1" applyNumberFormat="1" applyFont="1" applyFill="1" applyBorder="1" applyAlignment="1" applyProtection="1">
      <alignment vertical="center"/>
    </xf>
    <xf numFmtId="0" fontId="38" fillId="0" borderId="0" xfId="0" applyFont="1"/>
    <xf numFmtId="0" fontId="38" fillId="0" borderId="358" xfId="0" applyFont="1" applyBorder="1"/>
    <xf numFmtId="0" fontId="38" fillId="0" borderId="0" xfId="0" applyFont="1" applyAlignment="1">
      <alignment vertical="center"/>
    </xf>
    <xf numFmtId="0" fontId="65" fillId="0" borderId="434" xfId="0" applyFont="1" applyBorder="1" applyAlignment="1">
      <alignment vertical="center"/>
    </xf>
    <xf numFmtId="0" fontId="65" fillId="0" borderId="215" xfId="0" applyFont="1" applyBorder="1" applyAlignment="1">
      <alignment vertical="center"/>
    </xf>
    <xf numFmtId="0" fontId="65" fillId="0" borderId="435" xfId="0" applyFont="1" applyBorder="1" applyAlignment="1">
      <alignment vertical="center"/>
    </xf>
    <xf numFmtId="0" fontId="66" fillId="15" borderId="0" xfId="0" applyFont="1" applyFill="1" applyAlignment="1">
      <alignment horizontal="center" vertical="center"/>
    </xf>
    <xf numFmtId="0" fontId="0" fillId="2" borderId="0" xfId="0" applyFill="1"/>
    <xf numFmtId="0" fontId="0" fillId="2" borderId="358" xfId="0" applyFill="1" applyBorder="1"/>
    <xf numFmtId="0" fontId="71" fillId="0" borderId="0" xfId="0" applyFont="1" applyAlignment="1">
      <alignment vertical="center"/>
    </xf>
    <xf numFmtId="0" fontId="0" fillId="2" borderId="200" xfId="0" applyFill="1" applyBorder="1"/>
    <xf numFmtId="0" fontId="66" fillId="16" borderId="0" xfId="0" applyFont="1" applyFill="1" applyAlignment="1">
      <alignment horizontal="center" vertical="center"/>
    </xf>
    <xf numFmtId="0" fontId="66" fillId="14" borderId="0" xfId="0" applyFont="1" applyFill="1" applyAlignment="1">
      <alignment horizontal="center" vertical="center"/>
    </xf>
    <xf numFmtId="0" fontId="65" fillId="16" borderId="0" xfId="0" applyFont="1" applyFill="1"/>
    <xf numFmtId="0" fontId="65" fillId="0" borderId="0" xfId="0" applyFont="1" applyAlignment="1">
      <alignment horizontal="center" vertical="center"/>
    </xf>
    <xf numFmtId="0" fontId="65" fillId="0" borderId="200" xfId="0" applyFont="1" applyBorder="1" applyAlignment="1">
      <alignment vertical="center"/>
    </xf>
    <xf numFmtId="165" fontId="38" fillId="0" borderId="0" xfId="1" applyNumberFormat="1" applyFont="1" applyBorder="1" applyAlignment="1" applyProtection="1">
      <alignment vertical="center"/>
    </xf>
    <xf numFmtId="0" fontId="65" fillId="0" borderId="288" xfId="0" applyFont="1" applyBorder="1" applyAlignment="1">
      <alignment vertical="center"/>
    </xf>
    <xf numFmtId="0" fontId="81" fillId="0" borderId="0" xfId="0" applyFont="1"/>
    <xf numFmtId="0" fontId="81" fillId="0" borderId="0" xfId="0" applyFont="1" applyAlignment="1">
      <alignment vertical="center"/>
    </xf>
    <xf numFmtId="0" fontId="77" fillId="0" borderId="0" xfId="0" applyFont="1"/>
    <xf numFmtId="0" fontId="77"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14" fontId="0" fillId="0" borderId="0" xfId="0" applyNumberFormat="1"/>
    <xf numFmtId="0" fontId="87" fillId="28" borderId="293" xfId="0" applyFont="1" applyFill="1" applyBorder="1" applyAlignment="1">
      <alignment horizontal="center" vertical="center" wrapText="1"/>
    </xf>
    <xf numFmtId="0" fontId="60" fillId="0" borderId="390" xfId="0" applyFont="1" applyBorder="1" applyAlignment="1">
      <alignment horizontal="center" vertical="center"/>
    </xf>
    <xf numFmtId="0" fontId="60" fillId="0" borderId="444" xfId="0" applyFont="1" applyBorder="1" applyAlignment="1">
      <alignment horizontal="center" vertical="center"/>
    </xf>
    <xf numFmtId="0" fontId="74" fillId="0" borderId="315" xfId="0" applyFont="1" applyBorder="1" applyAlignment="1">
      <alignment horizontal="center" vertical="center"/>
    </xf>
    <xf numFmtId="2" fontId="74" fillId="0" borderId="290" xfId="0" applyNumberFormat="1" applyFont="1" applyBorder="1" applyAlignment="1">
      <alignment horizontal="center" vertical="center"/>
    </xf>
    <xf numFmtId="0" fontId="74" fillId="0" borderId="316" xfId="0" applyFont="1" applyBorder="1" applyAlignment="1">
      <alignment horizontal="center" vertical="center"/>
    </xf>
    <xf numFmtId="2" fontId="74" fillId="0" borderId="293" xfId="0" applyNumberFormat="1" applyFont="1" applyBorder="1" applyAlignment="1">
      <alignment horizontal="center" vertical="center"/>
    </xf>
    <xf numFmtId="0" fontId="0" fillId="0" borderId="447" xfId="0" applyBorder="1"/>
    <xf numFmtId="0" fontId="0" fillId="0" borderId="448" xfId="0" applyBorder="1"/>
    <xf numFmtId="0" fontId="0" fillId="0" borderId="449" xfId="0" applyBorder="1"/>
    <xf numFmtId="9" fontId="74" fillId="2" borderId="253" xfId="2" applyFont="1" applyFill="1" applyBorder="1" applyAlignment="1">
      <alignment horizontal="center" vertical="center"/>
    </xf>
    <xf numFmtId="0" fontId="136" fillId="0" borderId="0" xfId="0" applyFont="1"/>
    <xf numFmtId="0" fontId="136" fillId="0" borderId="0" xfId="0" applyFont="1" applyAlignment="1">
      <alignment vertical="top"/>
    </xf>
    <xf numFmtId="0" fontId="136" fillId="0" borderId="0" xfId="0" applyFont="1" applyAlignment="1">
      <alignment horizontal="left"/>
    </xf>
    <xf numFmtId="0" fontId="137" fillId="0" borderId="0" xfId="0" applyFont="1"/>
    <xf numFmtId="0" fontId="138" fillId="0" borderId="0" xfId="0" applyFont="1"/>
    <xf numFmtId="0" fontId="136" fillId="0" borderId="0" xfId="0" applyFont="1" applyAlignment="1">
      <alignment vertical="center"/>
    </xf>
    <xf numFmtId="0" fontId="137" fillId="0" borderId="0" xfId="0" applyFont="1" applyAlignment="1">
      <alignment vertical="center"/>
    </xf>
    <xf numFmtId="0" fontId="138" fillId="0" borderId="0" xfId="0" applyFont="1" applyAlignment="1">
      <alignment vertical="center"/>
    </xf>
    <xf numFmtId="0" fontId="138" fillId="0" borderId="0" xfId="0" applyFont="1" applyAlignment="1">
      <alignment horizontal="left" vertical="top"/>
    </xf>
    <xf numFmtId="0" fontId="139" fillId="0" borderId="0" xfId="0" applyFont="1" applyAlignment="1">
      <alignment horizontal="left" vertical="top"/>
    </xf>
    <xf numFmtId="0" fontId="140" fillId="0" borderId="0" xfId="0" applyFont="1" applyAlignment="1">
      <alignment vertical="top"/>
    </xf>
    <xf numFmtId="0" fontId="141" fillId="0" borderId="0" xfId="0" applyFont="1" applyAlignment="1">
      <alignment vertical="top"/>
    </xf>
    <xf numFmtId="0" fontId="138" fillId="0" borderId="0" xfId="0" applyFont="1" applyAlignment="1">
      <alignment vertical="top"/>
    </xf>
    <xf numFmtId="0" fontId="142" fillId="0" borderId="0" xfId="0" applyFont="1" applyAlignment="1">
      <alignment horizontal="left" vertical="top" readingOrder="1"/>
    </xf>
    <xf numFmtId="0" fontId="142" fillId="0" borderId="454" xfId="0" applyFont="1" applyBorder="1" applyAlignment="1">
      <alignment horizontal="left" vertical="top" readingOrder="1"/>
    </xf>
    <xf numFmtId="0" fontId="142" fillId="0" borderId="455" xfId="0" applyFont="1" applyBorder="1" applyAlignment="1">
      <alignment horizontal="left" vertical="top" readingOrder="1"/>
    </xf>
    <xf numFmtId="0" fontId="142" fillId="0" borderId="456" xfId="0" applyFont="1" applyBorder="1" applyAlignment="1">
      <alignment horizontal="left" vertical="top" readingOrder="1"/>
    </xf>
    <xf numFmtId="0" fontId="143" fillId="0" borderId="0" xfId="0" applyFont="1"/>
    <xf numFmtId="0" fontId="136" fillId="0" borderId="0" xfId="0" quotePrefix="1" applyFont="1" applyAlignment="1">
      <alignment vertical="center"/>
    </xf>
    <xf numFmtId="0" fontId="135" fillId="0" borderId="457" xfId="0" applyFont="1" applyBorder="1" applyAlignment="1">
      <alignment horizontal="center" vertical="center"/>
    </xf>
    <xf numFmtId="49" fontId="145" fillId="0" borderId="114" xfId="7" applyNumberFormat="1" applyFont="1" applyBorder="1" applyAlignment="1">
      <alignment horizontal="center" vertical="center"/>
    </xf>
    <xf numFmtId="0" fontId="146" fillId="0" borderId="0" xfId="0" applyFont="1" applyAlignment="1">
      <alignment vertical="center"/>
    </xf>
    <xf numFmtId="0" fontId="146" fillId="0" borderId="0" xfId="0" applyFont="1" applyAlignment="1">
      <alignment vertical="center" wrapText="1"/>
    </xf>
    <xf numFmtId="0" fontId="147" fillId="14" borderId="4" xfId="0" quotePrefix="1" applyFont="1" applyFill="1" applyBorder="1" applyAlignment="1">
      <alignment horizontal="center" vertical="center" wrapText="1"/>
    </xf>
    <xf numFmtId="0" fontId="147" fillId="14" borderId="3" xfId="0" quotePrefix="1" applyFont="1" applyFill="1" applyBorder="1" applyAlignment="1">
      <alignment horizontal="center" vertical="center" wrapText="1"/>
    </xf>
    <xf numFmtId="0" fontId="147" fillId="14" borderId="377" xfId="0" quotePrefix="1" applyFont="1" applyFill="1" applyBorder="1" applyAlignment="1">
      <alignment horizontal="center" vertical="center" wrapText="1"/>
    </xf>
    <xf numFmtId="0" fontId="148" fillId="0" borderId="0" xfId="0" applyFont="1" applyAlignment="1">
      <alignment vertical="center"/>
    </xf>
    <xf numFmtId="0" fontId="149" fillId="0" borderId="139" xfId="0" quotePrefix="1" applyFont="1" applyBorder="1" applyAlignment="1">
      <alignment vertical="center"/>
    </xf>
    <xf numFmtId="0" fontId="149" fillId="0" borderId="0" xfId="0" applyFont="1" applyAlignment="1">
      <alignment horizontal="center" vertical="center"/>
    </xf>
    <xf numFmtId="0" fontId="149" fillId="0" borderId="139" xfId="0" applyFont="1" applyBorder="1" applyAlignment="1">
      <alignment horizontal="center" vertical="center"/>
    </xf>
    <xf numFmtId="0" fontId="137" fillId="0" borderId="0" xfId="0" applyFont="1" applyAlignment="1">
      <alignment horizontal="left" vertical="top"/>
    </xf>
    <xf numFmtId="0" fontId="137" fillId="0" borderId="0" xfId="0" applyFont="1" applyAlignment="1">
      <alignment vertical="top"/>
    </xf>
    <xf numFmtId="0" fontId="150" fillId="0" borderId="0" xfId="0" applyFont="1" applyAlignment="1">
      <alignment horizontal="left" vertical="top"/>
    </xf>
    <xf numFmtId="0" fontId="150" fillId="0" borderId="0" xfId="0" applyFont="1" applyAlignment="1">
      <alignment horizontal="left" vertical="top" wrapText="1"/>
    </xf>
    <xf numFmtId="38" fontId="30" fillId="2" borderId="405" xfId="0" applyNumberFormat="1" applyFont="1" applyFill="1" applyBorder="1" applyAlignment="1">
      <alignment horizontal="center" vertical="center"/>
    </xf>
    <xf numFmtId="0" fontId="45" fillId="0" borderId="0" xfId="0" applyFont="1" applyAlignment="1">
      <alignment horizontal="center" vertical="center"/>
    </xf>
    <xf numFmtId="0" fontId="151" fillId="16" borderId="125" xfId="0" applyFont="1" applyFill="1" applyBorder="1" applyAlignment="1">
      <alignment horizontal="center" vertical="center" wrapText="1"/>
    </xf>
    <xf numFmtId="4" fontId="0" fillId="0" borderId="0" xfId="0" applyNumberFormat="1"/>
    <xf numFmtId="165" fontId="0" fillId="36" borderId="263" xfId="1" applyNumberFormat="1" applyFont="1" applyFill="1" applyBorder="1" applyAlignment="1" applyProtection="1">
      <alignment vertical="center"/>
    </xf>
    <xf numFmtId="166" fontId="69" fillId="36" borderId="266" xfId="2" applyNumberFormat="1" applyFont="1" applyFill="1" applyBorder="1" applyAlignment="1" applyProtection="1">
      <alignment horizontal="center" vertical="center"/>
    </xf>
    <xf numFmtId="0" fontId="0" fillId="36" borderId="0" xfId="0" applyFill="1"/>
    <xf numFmtId="10" fontId="2" fillId="40" borderId="263" xfId="2" applyNumberFormat="1" applyFont="1" applyFill="1" applyBorder="1" applyAlignment="1" applyProtection="1">
      <alignment horizontal="center" vertical="center"/>
    </xf>
    <xf numFmtId="10" fontId="0" fillId="36" borderId="263" xfId="2" applyNumberFormat="1" applyFont="1" applyFill="1" applyBorder="1" applyAlignment="1" applyProtection="1">
      <alignment horizontal="center" vertical="center"/>
    </xf>
    <xf numFmtId="0" fontId="28" fillId="18" borderId="0" xfId="0" applyFont="1" applyFill="1" applyAlignment="1">
      <alignment horizontal="center" vertical="center"/>
    </xf>
    <xf numFmtId="10" fontId="0" fillId="0" borderId="0" xfId="2" applyNumberFormat="1" applyFont="1"/>
    <xf numFmtId="43" fontId="70" fillId="0" borderId="24" xfId="1" applyFont="1" applyFill="1" applyBorder="1" applyAlignment="1" applyProtection="1">
      <alignment horizontal="center" vertical="center"/>
    </xf>
    <xf numFmtId="15" fontId="137" fillId="0" borderId="0" xfId="0" applyNumberFormat="1" applyFont="1" applyAlignment="1">
      <alignment horizontal="left" vertical="top"/>
    </xf>
    <xf numFmtId="0" fontId="153" fillId="0" borderId="0" xfId="0" applyFont="1" applyAlignment="1">
      <alignment horizontal="center" vertical="center" wrapText="1"/>
    </xf>
    <xf numFmtId="0" fontId="153" fillId="0" borderId="0" xfId="0" applyFont="1" applyAlignment="1">
      <alignment horizontal="center" vertical="center"/>
    </xf>
    <xf numFmtId="0" fontId="88" fillId="36" borderId="315" xfId="0" applyFont="1" applyFill="1" applyBorder="1" applyAlignment="1">
      <alignment horizontal="center" vertical="center" wrapText="1"/>
    </xf>
    <xf numFmtId="167" fontId="73" fillId="36" borderId="290" xfId="0" applyNumberFormat="1" applyFont="1" applyFill="1" applyBorder="1" applyAlignment="1">
      <alignment horizontal="center" vertical="center" wrapText="1"/>
    </xf>
    <xf numFmtId="177" fontId="87" fillId="36" borderId="442" xfId="0" applyNumberFormat="1" applyFont="1" applyFill="1" applyBorder="1" applyAlignment="1">
      <alignment horizontal="center" vertical="center" wrapText="1"/>
    </xf>
    <xf numFmtId="0" fontId="88" fillId="36" borderId="316" xfId="0" applyFont="1" applyFill="1" applyBorder="1" applyAlignment="1">
      <alignment horizontal="center" vertical="center" wrapText="1"/>
    </xf>
    <xf numFmtId="167" fontId="73" fillId="36" borderId="293" xfId="0" applyNumberFormat="1" applyFont="1" applyFill="1" applyBorder="1" applyAlignment="1">
      <alignment horizontal="center" vertical="center" wrapText="1"/>
    </xf>
    <xf numFmtId="177" fontId="87" fillId="36" borderId="367" xfId="0" applyNumberFormat="1" applyFont="1" applyFill="1" applyBorder="1" applyAlignment="1">
      <alignment horizontal="center" vertical="center" wrapText="1"/>
    </xf>
    <xf numFmtId="0" fontId="0" fillId="2" borderId="176" xfId="0" applyFill="1" applyBorder="1" applyAlignment="1">
      <alignment vertical="center"/>
    </xf>
    <xf numFmtId="0" fontId="0" fillId="2" borderId="0" xfId="0" applyFill="1" applyAlignment="1">
      <alignment vertical="center"/>
    </xf>
    <xf numFmtId="0" fontId="0" fillId="2" borderId="358" xfId="0" applyFill="1" applyBorder="1" applyAlignment="1">
      <alignment vertical="center"/>
    </xf>
    <xf numFmtId="43" fontId="0" fillId="0" borderId="0" xfId="1" applyFont="1"/>
    <xf numFmtId="189" fontId="0" fillId="0" borderId="0" xfId="0" applyNumberFormat="1"/>
    <xf numFmtId="164" fontId="0" fillId="0" borderId="0" xfId="0" applyNumberFormat="1"/>
    <xf numFmtId="9" fontId="0" fillId="0" borderId="0" xfId="0" applyNumberFormat="1"/>
    <xf numFmtId="0" fontId="98" fillId="2" borderId="347" xfId="4" applyFont="1" applyFill="1" applyBorder="1" applyAlignment="1">
      <alignment horizontal="center" vertical="top"/>
    </xf>
    <xf numFmtId="0" fontId="93" fillId="13" borderId="344" xfId="4" applyFont="1" applyFill="1" applyBorder="1"/>
    <xf numFmtId="0" fontId="93" fillId="13" borderId="59" xfId="4" applyFont="1" applyFill="1" applyBorder="1"/>
    <xf numFmtId="0" fontId="95" fillId="0" borderId="0" xfId="4" applyFont="1"/>
    <xf numFmtId="0" fontId="63" fillId="13" borderId="60" xfId="11" applyFont="1" applyFill="1" applyBorder="1" applyAlignment="1">
      <alignment horizontal="center" vertical="center"/>
    </xf>
    <xf numFmtId="0" fontId="96" fillId="11" borderId="371" xfId="4" applyFont="1" applyFill="1" applyBorder="1" applyAlignment="1">
      <alignment vertical="center" wrapText="1"/>
    </xf>
    <xf numFmtId="0" fontId="93" fillId="11" borderId="377" xfId="4" applyFont="1" applyFill="1" applyBorder="1" applyAlignment="1">
      <alignment vertical="center"/>
    </xf>
    <xf numFmtId="0" fontId="93" fillId="0" borderId="3" xfId="4" applyFont="1" applyBorder="1"/>
    <xf numFmtId="0" fontId="93" fillId="0" borderId="376" xfId="4" applyFont="1" applyBorder="1" applyAlignment="1" applyProtection="1">
      <alignment vertical="center" wrapText="1"/>
      <protection locked="0"/>
    </xf>
    <xf numFmtId="0" fontId="98" fillId="0" borderId="0" xfId="4" applyFont="1"/>
    <xf numFmtId="0" fontId="100" fillId="0" borderId="0" xfId="4" applyFont="1"/>
    <xf numFmtId="0" fontId="95" fillId="13" borderId="0" xfId="4" applyFont="1" applyFill="1"/>
    <xf numFmtId="17" fontId="49" fillId="0" borderId="26" xfId="0" applyNumberFormat="1" applyFont="1" applyBorder="1" applyAlignment="1">
      <alignment horizontal="center" vertical="center" textRotation="90"/>
    </xf>
    <xf numFmtId="0" fontId="39" fillId="0" borderId="0" xfId="0" applyFont="1" applyAlignment="1">
      <alignment vertical="center"/>
    </xf>
    <xf numFmtId="43" fontId="0" fillId="0" borderId="0" xfId="1" applyFont="1" applyAlignment="1">
      <alignment vertical="center"/>
    </xf>
    <xf numFmtId="43" fontId="2" fillId="0" borderId="0" xfId="1" applyFont="1" applyAlignment="1">
      <alignment horizontal="center" vertical="center"/>
    </xf>
    <xf numFmtId="4" fontId="0" fillId="0" borderId="0" xfId="0" applyNumberFormat="1" applyAlignment="1">
      <alignment vertical="center"/>
    </xf>
    <xf numFmtId="10" fontId="0" fillId="0" borderId="0" xfId="0" applyNumberFormat="1"/>
    <xf numFmtId="1" fontId="7" fillId="0" borderId="0" xfId="0" applyNumberFormat="1" applyFont="1" applyAlignment="1">
      <alignment wrapText="1"/>
    </xf>
    <xf numFmtId="0" fontId="7" fillId="0" borderId="0" xfId="0" applyFont="1" applyAlignment="1">
      <alignment wrapText="1"/>
    </xf>
    <xf numFmtId="4" fontId="0" fillId="0" borderId="0" xfId="0" applyNumberFormat="1" applyAlignment="1">
      <alignment wrapText="1"/>
    </xf>
    <xf numFmtId="9" fontId="0" fillId="0" borderId="0" xfId="0" applyNumberFormat="1" applyAlignment="1">
      <alignment wrapText="1"/>
    </xf>
    <xf numFmtId="10" fontId="0" fillId="0" borderId="0" xfId="0" applyNumberFormat="1" applyAlignment="1">
      <alignment wrapText="1"/>
    </xf>
    <xf numFmtId="0" fontId="0" fillId="0" borderId="0" xfId="0" applyAlignment="1">
      <alignment vertical="center" wrapText="1"/>
    </xf>
    <xf numFmtId="15" fontId="0" fillId="0" borderId="0" xfId="0" applyNumberFormat="1" applyAlignment="1">
      <alignment vertical="center" wrapText="1"/>
    </xf>
    <xf numFmtId="190" fontId="0" fillId="0" borderId="0" xfId="1" applyNumberFormat="1" applyFont="1"/>
    <xf numFmtId="174" fontId="157" fillId="0" borderId="0" xfId="4" applyNumberFormat="1" applyFont="1" applyAlignment="1">
      <alignment horizontal="center" vertical="center" wrapText="1"/>
    </xf>
    <xf numFmtId="190" fontId="158" fillId="0" borderId="0" xfId="0" applyNumberFormat="1" applyFont="1"/>
    <xf numFmtId="0" fontId="6" fillId="0" borderId="39"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42" xfId="0" applyFont="1" applyBorder="1" applyAlignment="1">
      <alignment horizontal="center" vertical="center" wrapText="1"/>
    </xf>
    <xf numFmtId="0" fontId="6" fillId="0" borderId="43" xfId="0" applyFont="1" applyBorder="1" applyAlignment="1">
      <alignment horizontal="center" vertical="center" wrapText="1"/>
    </xf>
    <xf numFmtId="0" fontId="6" fillId="0" borderId="44" xfId="0" applyFont="1" applyBorder="1" applyAlignment="1">
      <alignment horizontal="center" vertical="center" wrapText="1"/>
    </xf>
    <xf numFmtId="0" fontId="6" fillId="0" borderId="45" xfId="0" applyFont="1" applyBorder="1" applyAlignment="1">
      <alignment horizontal="center" vertical="center" wrapText="1"/>
    </xf>
    <xf numFmtId="0" fontId="7" fillId="2" borderId="19" xfId="0" applyFont="1" applyFill="1" applyBorder="1" applyAlignment="1">
      <alignment horizontal="center" vertical="center"/>
    </xf>
    <xf numFmtId="170" fontId="7" fillId="0" borderId="19" xfId="0" applyNumberFormat="1" applyFont="1" applyBorder="1" applyAlignment="1" applyProtection="1">
      <alignment vertical="center"/>
      <protection locked="0"/>
    </xf>
    <xf numFmtId="170" fontId="7" fillId="2" borderId="20" xfId="0" applyNumberFormat="1" applyFont="1" applyFill="1" applyBorder="1" applyAlignment="1">
      <alignment vertical="center"/>
    </xf>
    <xf numFmtId="0" fontId="7" fillId="2" borderId="25" xfId="0" applyFont="1" applyFill="1" applyBorder="1" applyAlignment="1">
      <alignment horizontal="center" vertical="center"/>
    </xf>
    <xf numFmtId="0" fontId="7" fillId="4" borderId="26" xfId="0" applyFont="1" applyFill="1" applyBorder="1" applyAlignment="1" applyProtection="1">
      <alignment horizontal="center" vertical="center"/>
      <protection locked="0"/>
    </xf>
    <xf numFmtId="0" fontId="7" fillId="4" borderId="27" xfId="0" applyFont="1" applyFill="1" applyBorder="1" applyAlignment="1" applyProtection="1">
      <alignment horizontal="center" vertical="center"/>
      <protection locked="0"/>
    </xf>
    <xf numFmtId="170" fontId="7" fillId="0" borderId="26" xfId="0" applyNumberFormat="1" applyFont="1" applyBorder="1" applyAlignment="1" applyProtection="1">
      <alignment vertical="center"/>
      <protection locked="0"/>
    </xf>
    <xf numFmtId="170" fontId="7" fillId="2" borderId="28" xfId="0" applyNumberFormat="1" applyFont="1" applyFill="1" applyBorder="1" applyAlignment="1">
      <alignment vertical="center"/>
    </xf>
    <xf numFmtId="167" fontId="7" fillId="0" borderId="29" xfId="0" applyNumberFormat="1" applyFont="1" applyBorder="1" applyAlignment="1" applyProtection="1">
      <alignment horizontal="center" vertical="center"/>
      <protection locked="0"/>
    </xf>
    <xf numFmtId="167" fontId="7" fillId="0" borderId="27" xfId="0" applyNumberFormat="1" applyFont="1" applyBorder="1" applyAlignment="1" applyProtection="1">
      <alignment horizontal="center" vertical="center"/>
      <protection locked="0"/>
    </xf>
    <xf numFmtId="167" fontId="7" fillId="0" borderId="25" xfId="0" applyNumberFormat="1"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167" fontId="7" fillId="0" borderId="26" xfId="0" applyNumberFormat="1" applyFont="1" applyBorder="1" applyAlignment="1" applyProtection="1">
      <alignment horizontal="center" vertical="center"/>
      <protection locked="0"/>
    </xf>
    <xf numFmtId="0" fontId="7" fillId="2" borderId="8" xfId="0" applyFont="1" applyFill="1" applyBorder="1" applyAlignment="1">
      <alignment horizontal="center" vertical="center"/>
    </xf>
    <xf numFmtId="167" fontId="7" fillId="0" borderId="30" xfId="0" applyNumberFormat="1" applyFont="1" applyBorder="1" applyAlignment="1" applyProtection="1">
      <alignment horizontal="center" vertical="center"/>
      <protection locked="0"/>
    </xf>
    <xf numFmtId="167" fontId="7" fillId="0" borderId="28" xfId="0" applyNumberFormat="1" applyFont="1" applyBorder="1" applyAlignment="1" applyProtection="1">
      <alignment horizontal="center" vertical="center"/>
      <protection locked="0"/>
    </xf>
    <xf numFmtId="0" fontId="7" fillId="2" borderId="31" xfId="0" applyFont="1" applyFill="1" applyBorder="1" applyAlignment="1">
      <alignment horizontal="center" vertical="center"/>
    </xf>
    <xf numFmtId="166" fontId="7" fillId="2" borderId="26" xfId="2" applyNumberFormat="1" applyFont="1" applyFill="1" applyBorder="1" applyAlignment="1">
      <alignment horizontal="center" vertical="center"/>
    </xf>
    <xf numFmtId="1" fontId="7" fillId="2" borderId="26" xfId="0" applyNumberFormat="1" applyFont="1" applyFill="1" applyBorder="1" applyAlignment="1">
      <alignment horizontal="center" vertical="center"/>
    </xf>
    <xf numFmtId="170" fontId="7" fillId="0" borderId="25" xfId="0" applyNumberFormat="1" applyFont="1" applyBorder="1" applyAlignment="1" applyProtection="1">
      <alignment vertical="center"/>
      <protection locked="0"/>
    </xf>
    <xf numFmtId="170" fontId="7" fillId="2" borderId="26" xfId="0" applyNumberFormat="1" applyFont="1" applyFill="1" applyBorder="1" applyAlignment="1">
      <alignment vertical="center"/>
    </xf>
    <xf numFmtId="0" fontId="7" fillId="2" borderId="424" xfId="0" applyFont="1" applyFill="1" applyBorder="1" applyAlignment="1">
      <alignment horizontal="center" vertical="center"/>
    </xf>
    <xf numFmtId="0" fontId="7" fillId="4" borderId="53" xfId="0" applyFont="1" applyFill="1" applyBorder="1" applyAlignment="1" applyProtection="1">
      <alignment horizontal="center" vertical="center"/>
      <protection locked="0"/>
    </xf>
    <xf numFmtId="0" fontId="7" fillId="4" borderId="425" xfId="0" applyFont="1" applyFill="1" applyBorder="1" applyAlignment="1" applyProtection="1">
      <alignment horizontal="center" vertical="center"/>
      <protection locked="0"/>
    </xf>
    <xf numFmtId="170" fontId="7" fillId="0" borderId="424" xfId="0" applyNumberFormat="1" applyFont="1" applyBorder="1" applyAlignment="1" applyProtection="1">
      <alignment vertical="center"/>
      <protection locked="0"/>
    </xf>
    <xf numFmtId="170" fontId="7" fillId="2" borderId="53" xfId="0" applyNumberFormat="1" applyFont="1" applyFill="1" applyBorder="1" applyAlignment="1">
      <alignment vertical="center"/>
    </xf>
    <xf numFmtId="170" fontId="7" fillId="0" borderId="53" xfId="0" applyNumberFormat="1" applyFont="1" applyBorder="1" applyAlignment="1" applyProtection="1">
      <alignment vertical="center"/>
      <protection locked="0"/>
    </xf>
    <xf numFmtId="167" fontId="7" fillId="0" borderId="117" xfId="0" applyNumberFormat="1" applyFont="1" applyBorder="1" applyAlignment="1" applyProtection="1">
      <alignment horizontal="center" vertical="center"/>
      <protection locked="0"/>
    </xf>
    <xf numFmtId="167" fontId="7" fillId="0" borderId="425" xfId="0" applyNumberFormat="1" applyFont="1" applyBorder="1" applyAlignment="1" applyProtection="1">
      <alignment horizontal="center" vertical="center"/>
      <protection locked="0"/>
    </xf>
    <xf numFmtId="167" fontId="7" fillId="0" borderId="424" xfId="0" applyNumberFormat="1" applyFont="1" applyBorder="1" applyAlignment="1" applyProtection="1">
      <alignment horizontal="center" vertical="center"/>
      <protection locked="0"/>
    </xf>
    <xf numFmtId="0" fontId="7" fillId="0" borderId="53" xfId="0" applyFont="1" applyBorder="1" applyAlignment="1" applyProtection="1">
      <alignment horizontal="center" vertical="center"/>
      <protection locked="0"/>
    </xf>
    <xf numFmtId="167" fontId="7" fillId="0" borderId="53" xfId="0" applyNumberFormat="1" applyFont="1" applyBorder="1" applyAlignment="1" applyProtection="1">
      <alignment horizontal="center" vertical="center"/>
      <protection locked="0"/>
    </xf>
    <xf numFmtId="0" fontId="7" fillId="2" borderId="426" xfId="0" applyFont="1" applyFill="1" applyBorder="1" applyAlignment="1">
      <alignment horizontal="center" vertical="center"/>
    </xf>
    <xf numFmtId="167" fontId="7" fillId="0" borderId="52" xfId="0" applyNumberFormat="1" applyFont="1" applyBorder="1" applyAlignment="1" applyProtection="1">
      <alignment horizontal="center" vertical="center"/>
      <protection locked="0"/>
    </xf>
    <xf numFmtId="167" fontId="7" fillId="0" borderId="51" xfId="0" applyNumberFormat="1" applyFont="1" applyBorder="1" applyAlignment="1" applyProtection="1">
      <alignment horizontal="center" vertical="center"/>
      <protection locked="0"/>
    </xf>
    <xf numFmtId="0" fontId="7" fillId="2" borderId="427" xfId="0" applyFont="1" applyFill="1" applyBorder="1" applyAlignment="1">
      <alignment horizontal="center" vertical="center"/>
    </xf>
    <xf numFmtId="166" fontId="7" fillId="2" borderId="53" xfId="2" applyNumberFormat="1" applyFont="1" applyFill="1" applyBorder="1" applyAlignment="1">
      <alignment horizontal="center" vertical="center"/>
    </xf>
    <xf numFmtId="1" fontId="7" fillId="2" borderId="53" xfId="0" applyNumberFormat="1" applyFont="1" applyFill="1" applyBorder="1" applyAlignment="1">
      <alignment horizontal="center" vertical="center"/>
    </xf>
    <xf numFmtId="0" fontId="7" fillId="20" borderId="32" xfId="0" applyFont="1" applyFill="1" applyBorder="1" applyAlignment="1">
      <alignment horizontal="center" vertical="center"/>
    </xf>
    <xf numFmtId="0" fontId="7" fillId="20" borderId="33" xfId="0" applyFont="1" applyFill="1" applyBorder="1" applyAlignment="1">
      <alignment vertical="center"/>
    </xf>
    <xf numFmtId="0" fontId="6" fillId="20" borderId="34" xfId="0" applyFont="1" applyFill="1" applyBorder="1" applyAlignment="1">
      <alignment horizontal="right" vertical="center"/>
    </xf>
    <xf numFmtId="170" fontId="7" fillId="20" borderId="32" xfId="0" applyNumberFormat="1" applyFont="1" applyFill="1" applyBorder="1" applyAlignment="1" applyProtection="1">
      <alignment vertical="center"/>
      <protection locked="0"/>
    </xf>
    <xf numFmtId="170" fontId="7" fillId="20" borderId="33" xfId="0" applyNumberFormat="1" applyFont="1" applyFill="1" applyBorder="1" applyAlignment="1">
      <alignment vertical="center"/>
    </xf>
    <xf numFmtId="170" fontId="7" fillId="20" borderId="33" xfId="0" applyNumberFormat="1" applyFont="1" applyFill="1" applyBorder="1" applyAlignment="1" applyProtection="1">
      <alignment vertical="center"/>
      <protection locked="0"/>
    </xf>
    <xf numFmtId="170" fontId="7" fillId="20" borderId="35" xfId="0" applyNumberFormat="1" applyFont="1" applyFill="1" applyBorder="1" applyAlignment="1">
      <alignment vertical="center"/>
    </xf>
    <xf numFmtId="167" fontId="7" fillId="20" borderId="36" xfId="0" applyNumberFormat="1" applyFont="1" applyFill="1" applyBorder="1" applyAlignment="1">
      <alignment horizontal="center" vertical="center"/>
    </xf>
    <xf numFmtId="167" fontId="7" fillId="20" borderId="34" xfId="0" applyNumberFormat="1" applyFont="1" applyFill="1" applyBorder="1" applyAlignment="1">
      <alignment horizontal="center" vertical="center"/>
    </xf>
    <xf numFmtId="167" fontId="7" fillId="20" borderId="32" xfId="0" applyNumberFormat="1" applyFont="1" applyFill="1" applyBorder="1" applyAlignment="1">
      <alignment horizontal="center" vertical="center"/>
    </xf>
    <xf numFmtId="0" fontId="7" fillId="20" borderId="33" xfId="0" applyFont="1" applyFill="1" applyBorder="1" applyAlignment="1">
      <alignment horizontal="center" vertical="center"/>
    </xf>
    <xf numFmtId="0" fontId="7" fillId="20" borderId="38" xfId="0" applyFont="1" applyFill="1" applyBorder="1" applyAlignment="1">
      <alignment horizontal="center" vertical="center"/>
    </xf>
    <xf numFmtId="0" fontId="7" fillId="20" borderId="34" xfId="0" applyFont="1" applyFill="1" applyBorder="1" applyAlignment="1">
      <alignment vertical="center"/>
    </xf>
    <xf numFmtId="167" fontId="7" fillId="20" borderId="37" xfId="0" applyNumberFormat="1" applyFont="1" applyFill="1" applyBorder="1" applyAlignment="1">
      <alignment horizontal="center" vertical="center"/>
    </xf>
    <xf numFmtId="0" fontId="7" fillId="20" borderId="35" xfId="0" applyFont="1" applyFill="1" applyBorder="1" applyAlignment="1">
      <alignment vertical="center"/>
    </xf>
    <xf numFmtId="166" fontId="7" fillId="20" borderId="33" xfId="2" applyNumberFormat="1" applyFont="1" applyFill="1" applyBorder="1" applyAlignment="1">
      <alignment horizontal="center" vertical="center"/>
    </xf>
    <xf numFmtId="1" fontId="7" fillId="20" borderId="33" xfId="0" applyNumberFormat="1" applyFont="1" applyFill="1" applyBorder="1" applyAlignment="1">
      <alignment horizontal="center" vertical="center"/>
    </xf>
    <xf numFmtId="167" fontId="0" fillId="0" borderId="33" xfId="0" applyNumberFormat="1" applyBorder="1" applyAlignment="1">
      <alignment horizontal="center" vertical="center"/>
    </xf>
    <xf numFmtId="2" fontId="0" fillId="0" borderId="33" xfId="0" applyNumberFormat="1" applyBorder="1" applyAlignment="1">
      <alignment horizontal="center" vertical="center"/>
    </xf>
    <xf numFmtId="2" fontId="0" fillId="0" borderId="34" xfId="0" applyNumberFormat="1" applyBorder="1" applyAlignment="1">
      <alignment horizontal="center" vertical="center"/>
    </xf>
    <xf numFmtId="4" fontId="2" fillId="0" borderId="0" xfId="0" applyNumberFormat="1" applyFont="1" applyAlignment="1">
      <alignment horizontal="center"/>
    </xf>
    <xf numFmtId="164" fontId="0" fillId="0" borderId="0" xfId="0" applyNumberFormat="1" applyAlignment="1">
      <alignment vertical="center"/>
    </xf>
    <xf numFmtId="43" fontId="0" fillId="0" borderId="0" xfId="0" applyNumberFormat="1" applyAlignment="1">
      <alignment vertical="center"/>
    </xf>
    <xf numFmtId="168" fontId="2" fillId="0" borderId="0" xfId="0" applyNumberFormat="1" applyFont="1" applyAlignment="1">
      <alignment horizontal="left" indent="1"/>
    </xf>
    <xf numFmtId="168" fontId="2" fillId="0" borderId="0" xfId="0" applyNumberFormat="1" applyFont="1" applyAlignment="1">
      <alignment vertical="center"/>
    </xf>
    <xf numFmtId="168" fontId="2" fillId="0" borderId="0" xfId="0" applyNumberFormat="1" applyFont="1" applyAlignment="1">
      <alignment horizontal="center" vertical="center" wrapText="1"/>
    </xf>
    <xf numFmtId="168" fontId="2" fillId="0" borderId="0" xfId="0" applyNumberFormat="1" applyFont="1" applyAlignment="1">
      <alignment horizontal="center"/>
    </xf>
    <xf numFmtId="165" fontId="32" fillId="16" borderId="57" xfId="27" applyNumberFormat="1" applyFont="1" applyFill="1" applyBorder="1"/>
    <xf numFmtId="165" fontId="0" fillId="4" borderId="0" xfId="16" applyNumberFormat="1" applyFont="1" applyFill="1"/>
    <xf numFmtId="0" fontId="32" fillId="16" borderId="65" xfId="0" applyFont="1" applyFill="1" applyBorder="1" applyAlignment="1">
      <alignment horizontal="centerContinuous"/>
    </xf>
    <xf numFmtId="0" fontId="21" fillId="16" borderId="66" xfId="0" applyFont="1" applyFill="1" applyBorder="1" applyAlignment="1">
      <alignment horizontal="center" vertical="center" wrapText="1"/>
    </xf>
    <xf numFmtId="165" fontId="0" fillId="0" borderId="0" xfId="0" applyNumberFormat="1"/>
    <xf numFmtId="0" fontId="0" fillId="0" borderId="67" xfId="0" applyBorder="1"/>
    <xf numFmtId="171" fontId="0" fillId="0" borderId="100" xfId="0" applyNumberFormat="1" applyBorder="1" applyAlignment="1">
      <alignment horizontal="center" vertical="center"/>
    </xf>
    <xf numFmtId="0" fontId="36" fillId="16" borderId="68" xfId="0" applyFont="1" applyFill="1" applyBorder="1" applyAlignment="1">
      <alignment horizontal="center" vertical="center" wrapText="1"/>
    </xf>
    <xf numFmtId="9" fontId="0" fillId="2" borderId="0" xfId="2" applyFont="1" applyFill="1" applyAlignment="1">
      <alignment vertical="center"/>
    </xf>
    <xf numFmtId="0" fontId="2" fillId="0" borderId="471" xfId="0" applyFont="1" applyBorder="1" applyAlignment="1">
      <alignment horizontal="center" vertical="center"/>
    </xf>
    <xf numFmtId="15" fontId="35" fillId="0" borderId="472" xfId="0" applyNumberFormat="1" applyFont="1" applyBorder="1" applyAlignment="1">
      <alignment horizontal="center" vertical="center"/>
    </xf>
    <xf numFmtId="0" fontId="2" fillId="0" borderId="472" xfId="0" applyFont="1" applyBorder="1"/>
    <xf numFmtId="0" fontId="2" fillId="0" borderId="474" xfId="0" applyFont="1" applyBorder="1" applyAlignment="1">
      <alignment horizontal="center" vertical="center"/>
    </xf>
    <xf numFmtId="0" fontId="2" fillId="0" borderId="475" xfId="0" applyFont="1" applyBorder="1"/>
    <xf numFmtId="0" fontId="0" fillId="0" borderId="472" xfId="0" applyBorder="1" applyAlignment="1">
      <alignment horizontal="center"/>
    </xf>
    <xf numFmtId="0" fontId="0" fillId="0" borderId="473" xfId="0" applyBorder="1" applyAlignment="1">
      <alignment horizontal="center"/>
    </xf>
    <xf numFmtId="0" fontId="0" fillId="0" borderId="475" xfId="0" applyBorder="1" applyAlignment="1">
      <alignment horizontal="center"/>
    </xf>
    <xf numFmtId="0" fontId="0" fillId="0" borderId="476" xfId="0" applyBorder="1" applyAlignment="1">
      <alignment horizontal="center"/>
    </xf>
    <xf numFmtId="15" fontId="35" fillId="0" borderId="472" xfId="0" applyNumberFormat="1" applyFont="1" applyBorder="1" applyAlignment="1">
      <alignment horizontal="center"/>
    </xf>
    <xf numFmtId="0" fontId="20" fillId="14" borderId="479" xfId="0" applyFont="1" applyFill="1" applyBorder="1" applyAlignment="1">
      <alignment horizontal="center" vertical="center" wrapText="1"/>
    </xf>
    <xf numFmtId="0" fontId="20" fillId="14" borderId="219" xfId="0" applyFont="1" applyFill="1" applyBorder="1" applyAlignment="1">
      <alignment horizontal="center" vertical="center" wrapText="1"/>
    </xf>
    <xf numFmtId="0" fontId="20" fillId="14" borderId="480" xfId="0" applyFont="1" applyFill="1" applyBorder="1" applyAlignment="1">
      <alignment horizontal="center" vertical="center" wrapText="1"/>
    </xf>
    <xf numFmtId="40" fontId="0" fillId="0" borderId="0" xfId="0" applyNumberFormat="1"/>
    <xf numFmtId="172" fontId="7" fillId="4" borderId="0" xfId="0" applyNumberFormat="1" applyFont="1" applyFill="1"/>
    <xf numFmtId="15" fontId="0" fillId="0" borderId="218" xfId="0" applyNumberFormat="1" applyBorder="1" applyAlignment="1">
      <alignment horizontal="center"/>
    </xf>
    <xf numFmtId="15" fontId="0" fillId="0" borderId="351" xfId="0" applyNumberFormat="1" applyBorder="1" applyAlignment="1">
      <alignment horizontal="center"/>
    </xf>
    <xf numFmtId="0" fontId="47" fillId="0" borderId="115" xfId="0" applyFont="1" applyBorder="1" applyAlignment="1">
      <alignment horizontal="center"/>
    </xf>
    <xf numFmtId="0" fontId="47" fillId="0" borderId="118" xfId="0" applyFont="1" applyBorder="1" applyAlignment="1">
      <alignment horizontal="center"/>
    </xf>
    <xf numFmtId="15" fontId="0" fillId="0" borderId="60" xfId="0" applyNumberFormat="1" applyBorder="1" applyAlignment="1">
      <alignment horizontal="center"/>
    </xf>
    <xf numFmtId="0" fontId="0" fillId="0" borderId="218" xfId="0" applyBorder="1" applyAlignment="1">
      <alignment horizontal="center"/>
    </xf>
    <xf numFmtId="15" fontId="0" fillId="0" borderId="349" xfId="0" applyNumberFormat="1" applyBorder="1" applyAlignment="1">
      <alignment horizontal="center"/>
    </xf>
    <xf numFmtId="165" fontId="0" fillId="0" borderId="263" xfId="1" applyNumberFormat="1" applyFont="1" applyFill="1" applyBorder="1" applyAlignment="1" applyProtection="1">
      <alignment vertical="center"/>
    </xf>
    <xf numFmtId="165" fontId="0" fillId="0" borderId="463" xfId="1" applyNumberFormat="1" applyFont="1" applyFill="1" applyBorder="1" applyAlignment="1" applyProtection="1">
      <alignment vertical="center"/>
    </xf>
    <xf numFmtId="0" fontId="160" fillId="0" borderId="0" xfId="0" applyFont="1"/>
    <xf numFmtId="10" fontId="160" fillId="0" borderId="0" xfId="2" applyNumberFormat="1" applyFont="1"/>
    <xf numFmtId="165" fontId="160" fillId="0" borderId="0" xfId="0" applyNumberFormat="1" applyFont="1"/>
    <xf numFmtId="43" fontId="160" fillId="0" borderId="0" xfId="1" applyFont="1"/>
    <xf numFmtId="43" fontId="160" fillId="0" borderId="0" xfId="0" applyNumberFormat="1" applyFont="1"/>
    <xf numFmtId="10" fontId="160" fillId="0" borderId="0" xfId="0" applyNumberFormat="1" applyFont="1"/>
    <xf numFmtId="165" fontId="160" fillId="0" borderId="0" xfId="2" applyNumberFormat="1" applyFont="1"/>
    <xf numFmtId="10" fontId="160" fillId="0" borderId="0" xfId="1" applyNumberFormat="1" applyFont="1"/>
    <xf numFmtId="0" fontId="155" fillId="0" borderId="0" xfId="0" applyFont="1" applyAlignment="1">
      <alignment horizontal="center" vertical="center" wrapText="1"/>
    </xf>
    <xf numFmtId="0" fontId="155" fillId="0" borderId="483" xfId="0" applyFont="1" applyBorder="1" applyAlignment="1">
      <alignment horizontal="left" vertical="center" wrapText="1"/>
    </xf>
    <xf numFmtId="0" fontId="155" fillId="0" borderId="481" xfId="0" applyFont="1" applyBorder="1" applyAlignment="1">
      <alignment horizontal="left" vertical="center" wrapText="1"/>
    </xf>
    <xf numFmtId="0" fontId="155" fillId="0" borderId="481" xfId="0" applyFont="1" applyBorder="1" applyAlignment="1">
      <alignment horizontal="center" vertical="center"/>
    </xf>
    <xf numFmtId="0" fontId="155" fillId="0" borderId="481" xfId="0" applyFont="1" applyBorder="1" applyAlignment="1">
      <alignment horizontal="center" vertical="center" wrapText="1"/>
    </xf>
    <xf numFmtId="43" fontId="155" fillId="0" borderId="481" xfId="1" applyFont="1" applyFill="1" applyBorder="1" applyAlignment="1">
      <alignment horizontal="center" vertical="center" wrapText="1"/>
    </xf>
    <xf numFmtId="43" fontId="155" fillId="0" borderId="482" xfId="1" applyFont="1" applyFill="1" applyBorder="1" applyAlignment="1">
      <alignment horizontal="center" vertical="center" wrapText="1"/>
    </xf>
    <xf numFmtId="0" fontId="155" fillId="20" borderId="80" xfId="0" applyFont="1" applyFill="1" applyBorder="1" applyAlignment="1">
      <alignment horizontal="center" vertical="center" wrapText="1"/>
    </xf>
    <xf numFmtId="0" fontId="155" fillId="20" borderId="80" xfId="0" applyFont="1" applyFill="1" applyBorder="1" applyAlignment="1">
      <alignment horizontal="center" vertical="center"/>
    </xf>
    <xf numFmtId="0" fontId="161" fillId="42" borderId="486" xfId="0" applyFont="1" applyFill="1" applyBorder="1" applyAlignment="1">
      <alignment horizontal="center" vertical="center"/>
    </xf>
    <xf numFmtId="0" fontId="161" fillId="42" borderId="486" xfId="0" applyFont="1" applyFill="1" applyBorder="1" applyAlignment="1">
      <alignment horizontal="center" vertical="center" wrapText="1"/>
    </xf>
    <xf numFmtId="43" fontId="161" fillId="42" borderId="31" xfId="0" applyNumberFormat="1" applyFont="1" applyFill="1" applyBorder="1" applyAlignment="1">
      <alignment horizontal="center" vertical="center" wrapText="1"/>
    </xf>
    <xf numFmtId="0" fontId="162" fillId="0" borderId="0" xfId="0" applyFont="1" applyAlignment="1">
      <alignment horizontal="center" vertical="center" wrapText="1"/>
    </xf>
    <xf numFmtId="0" fontId="95" fillId="0" borderId="451" xfId="43" applyFont="1" applyBorder="1" applyAlignment="1">
      <alignment horizontal="left" vertical="top" wrapText="1"/>
    </xf>
    <xf numFmtId="4" fontId="95" fillId="0" borderId="451" xfId="44" applyNumberFormat="1" applyFont="1" applyFill="1" applyBorder="1" applyAlignment="1">
      <alignment horizontal="center" vertical="center"/>
    </xf>
    <xf numFmtId="4" fontId="95" fillId="0" borderId="451" xfId="44" applyNumberFormat="1" applyFont="1" applyFill="1" applyBorder="1" applyAlignment="1">
      <alignment horizontal="left" vertical="center"/>
    </xf>
    <xf numFmtId="0" fontId="95" fillId="0" borderId="451" xfId="43" applyFont="1" applyBorder="1" applyAlignment="1">
      <alignment horizontal="center" vertical="center" wrapText="1"/>
    </xf>
    <xf numFmtId="43" fontId="95" fillId="9" borderId="451" xfId="1" applyFont="1" applyFill="1" applyBorder="1" applyAlignment="1">
      <alignment horizontal="center" vertical="center" wrapText="1"/>
    </xf>
    <xf numFmtId="43" fontId="162" fillId="9" borderId="31" xfId="1" applyFont="1" applyFill="1" applyBorder="1" applyAlignment="1">
      <alignment horizontal="center" vertical="center" wrapText="1"/>
    </xf>
    <xf numFmtId="0" fontId="162" fillId="11" borderId="451" xfId="0" applyFont="1" applyFill="1" applyBorder="1" applyAlignment="1">
      <alignment horizontal="center" vertical="center"/>
    </xf>
    <xf numFmtId="0" fontId="95" fillId="11" borderId="451" xfId="0" applyFont="1" applyFill="1" applyBorder="1" applyAlignment="1">
      <alignment horizontal="left" vertical="center" wrapText="1"/>
    </xf>
    <xf numFmtId="0" fontId="95" fillId="11" borderId="451" xfId="43" applyFont="1" applyFill="1" applyBorder="1" applyAlignment="1">
      <alignment horizontal="center" vertical="center" wrapText="1"/>
    </xf>
    <xf numFmtId="0" fontId="162" fillId="0" borderId="0" xfId="0" applyFont="1" applyAlignment="1">
      <alignment horizontal="left" vertical="center" wrapText="1"/>
    </xf>
    <xf numFmtId="0" fontId="162" fillId="0" borderId="0" xfId="0" applyFont="1" applyAlignment="1">
      <alignment horizontal="center" vertical="center"/>
    </xf>
    <xf numFmtId="43" fontId="162" fillId="9" borderId="0" xfId="1" applyFont="1" applyFill="1" applyAlignment="1">
      <alignment horizontal="center" vertical="center" wrapText="1"/>
    </xf>
    <xf numFmtId="165" fontId="0" fillId="11" borderId="26" xfId="1" applyNumberFormat="1" applyFont="1" applyFill="1" applyBorder="1" applyAlignment="1">
      <alignment horizontal="center" vertical="center"/>
    </xf>
    <xf numFmtId="165" fontId="0" fillId="11" borderId="20" xfId="1" applyNumberFormat="1" applyFont="1" applyFill="1" applyBorder="1" applyAlignment="1">
      <alignment horizontal="center" vertical="center"/>
    </xf>
    <xf numFmtId="165" fontId="0" fillId="11" borderId="48" xfId="1" applyNumberFormat="1" applyFont="1" applyFill="1" applyBorder="1" applyAlignment="1">
      <alignment horizontal="center" vertical="center"/>
    </xf>
    <xf numFmtId="165" fontId="0" fillId="11" borderId="57" xfId="1" applyNumberFormat="1" applyFont="1" applyFill="1" applyBorder="1" applyAlignment="1">
      <alignment horizontal="center" vertical="center"/>
    </xf>
    <xf numFmtId="165" fontId="0" fillId="11" borderId="94" xfId="1" applyNumberFormat="1" applyFont="1" applyFill="1" applyBorder="1" applyAlignment="1">
      <alignment horizontal="center" vertical="center"/>
    </xf>
    <xf numFmtId="165" fontId="0" fillId="11" borderId="58" xfId="1" applyNumberFormat="1" applyFont="1" applyFill="1" applyBorder="1" applyAlignment="1">
      <alignment horizontal="center" vertical="center"/>
    </xf>
    <xf numFmtId="165" fontId="0" fillId="11" borderId="20" xfId="1" applyNumberFormat="1" applyFont="1" applyFill="1" applyBorder="1"/>
    <xf numFmtId="165" fontId="0" fillId="11" borderId="26" xfId="1" applyNumberFormat="1" applyFont="1" applyFill="1" applyBorder="1"/>
    <xf numFmtId="0" fontId="7" fillId="4" borderId="20" xfId="0" applyFont="1" applyFill="1" applyBorder="1" applyAlignment="1" applyProtection="1">
      <alignment horizontal="center"/>
      <protection locked="0"/>
    </xf>
    <xf numFmtId="191" fontId="7" fillId="4" borderId="21" xfId="0" applyNumberFormat="1" applyFont="1" applyFill="1" applyBorder="1" applyAlignment="1" applyProtection="1">
      <alignment horizontal="center"/>
      <protection locked="0"/>
    </xf>
    <xf numFmtId="170" fontId="7" fillId="0" borderId="19" xfId="0" applyNumberFormat="1" applyFont="1" applyBorder="1" applyProtection="1">
      <protection locked="0"/>
    </xf>
    <xf numFmtId="170" fontId="7" fillId="2" borderId="20" xfId="0" applyNumberFormat="1" applyFont="1" applyFill="1" applyBorder="1"/>
    <xf numFmtId="170" fontId="7" fillId="0" borderId="20" xfId="0" applyNumberFormat="1" applyFont="1" applyBorder="1" applyProtection="1">
      <protection locked="0"/>
    </xf>
    <xf numFmtId="170" fontId="7" fillId="2" borderId="28" xfId="0" applyNumberFormat="1" applyFont="1" applyFill="1" applyBorder="1"/>
    <xf numFmtId="167" fontId="7" fillId="0" borderId="23" xfId="0" applyNumberFormat="1" applyFont="1" applyBorder="1" applyAlignment="1" applyProtection="1">
      <alignment horizontal="center"/>
      <protection locked="0"/>
    </xf>
    <xf numFmtId="167" fontId="7" fillId="0" borderId="21" xfId="0" applyNumberFormat="1" applyFont="1" applyBorder="1" applyAlignment="1" applyProtection="1">
      <alignment horizontal="center"/>
      <protection locked="0"/>
    </xf>
    <xf numFmtId="167" fontId="7" fillId="0" borderId="19" xfId="0" applyNumberFormat="1" applyFont="1" applyBorder="1" applyAlignment="1" applyProtection="1">
      <alignment horizontal="center"/>
      <protection locked="0"/>
    </xf>
    <xf numFmtId="0" fontId="7" fillId="0" borderId="20" xfId="0" applyFont="1" applyBorder="1" applyAlignment="1" applyProtection="1">
      <alignment horizontal="center"/>
      <protection locked="0"/>
    </xf>
    <xf numFmtId="167" fontId="7" fillId="0" borderId="20" xfId="0" applyNumberFormat="1" applyFont="1" applyBorder="1" applyAlignment="1" applyProtection="1">
      <alignment horizontal="center"/>
      <protection locked="0"/>
    </xf>
    <xf numFmtId="0" fontId="7" fillId="2" borderId="8" xfId="0" applyFont="1" applyFill="1" applyBorder="1" applyAlignment="1">
      <alignment horizontal="center"/>
    </xf>
    <xf numFmtId="0" fontId="7" fillId="0" borderId="22" xfId="0" applyFont="1" applyBorder="1" applyAlignment="1" applyProtection="1">
      <alignment horizontal="center"/>
      <protection locked="0"/>
    </xf>
    <xf numFmtId="167" fontId="7" fillId="0" borderId="24" xfId="0" applyNumberFormat="1" applyFont="1" applyBorder="1" applyAlignment="1" applyProtection="1">
      <alignment horizontal="center"/>
      <protection locked="0"/>
    </xf>
    <xf numFmtId="0" fontId="7" fillId="2" borderId="488" xfId="0" applyFont="1" applyFill="1" applyBorder="1" applyAlignment="1">
      <alignment horizontal="center"/>
    </xf>
    <xf numFmtId="166" fontId="7" fillId="2" borderId="26" xfId="2" applyNumberFormat="1" applyFont="1" applyFill="1" applyBorder="1" applyAlignment="1">
      <alignment horizontal="center"/>
    </xf>
    <xf numFmtId="1" fontId="7" fillId="2" borderId="20" xfId="0" applyNumberFormat="1" applyFont="1" applyFill="1" applyBorder="1" applyAlignment="1">
      <alignment horizontal="center"/>
    </xf>
    <xf numFmtId="170" fontId="7" fillId="2" borderId="22" xfId="0" applyNumberFormat="1" applyFont="1" applyFill="1" applyBorder="1"/>
    <xf numFmtId="0" fontId="7" fillId="4" borderId="26" xfId="0" applyFont="1" applyFill="1" applyBorder="1" applyAlignment="1" applyProtection="1">
      <alignment horizontal="center"/>
      <protection locked="0"/>
    </xf>
    <xf numFmtId="167" fontId="7" fillId="0" borderId="29" xfId="0" applyNumberFormat="1" applyFont="1" applyBorder="1" applyAlignment="1" applyProtection="1">
      <alignment horizontal="center"/>
      <protection locked="0"/>
    </xf>
    <xf numFmtId="167" fontId="7" fillId="0" borderId="27" xfId="0" applyNumberFormat="1" applyFont="1" applyBorder="1" applyAlignment="1" applyProtection="1">
      <alignment horizontal="center"/>
      <protection locked="0"/>
    </xf>
    <xf numFmtId="167" fontId="7" fillId="0" borderId="25" xfId="0" applyNumberFormat="1" applyFont="1" applyBorder="1" applyAlignment="1" applyProtection="1">
      <alignment horizontal="center"/>
      <protection locked="0"/>
    </xf>
    <xf numFmtId="0" fontId="0" fillId="0" borderId="484" xfId="0" applyBorder="1" applyAlignment="1">
      <alignment horizontal="center" vertical="center"/>
    </xf>
    <xf numFmtId="170" fontId="7" fillId="0" borderId="26" xfId="0" applyNumberFormat="1" applyFont="1" applyBorder="1" applyProtection="1">
      <protection locked="0"/>
    </xf>
    <xf numFmtId="0" fontId="20" fillId="14" borderId="0" xfId="0" applyFont="1" applyFill="1" applyAlignment="1">
      <alignment horizontal="center" vertical="center" wrapText="1"/>
    </xf>
    <xf numFmtId="1" fontId="7" fillId="0" borderId="0" xfId="0" applyNumberFormat="1" applyFont="1"/>
    <xf numFmtId="9" fontId="0" fillId="0" borderId="26" xfId="2" applyFont="1" applyBorder="1" applyAlignment="1">
      <alignment horizontal="center" vertical="center"/>
    </xf>
    <xf numFmtId="192" fontId="0" fillId="0" borderId="0" xfId="0" applyNumberFormat="1"/>
    <xf numFmtId="38" fontId="0" fillId="0" borderId="0" xfId="0" applyNumberFormat="1"/>
    <xf numFmtId="0" fontId="144" fillId="0" borderId="490" xfId="0" applyFont="1" applyBorder="1" applyAlignment="1">
      <alignment horizontal="center" vertical="center" wrapText="1"/>
    </xf>
    <xf numFmtId="43" fontId="0" fillId="0" borderId="490" xfId="1" applyFont="1" applyBorder="1" applyAlignment="1">
      <alignment vertical="center"/>
    </xf>
    <xf numFmtId="0" fontId="147" fillId="14" borderId="403" xfId="0" quotePrefix="1" applyFont="1" applyFill="1" applyBorder="1" applyAlignment="1">
      <alignment horizontal="center" vertical="center" wrapText="1"/>
    </xf>
    <xf numFmtId="172" fontId="0" fillId="0" borderId="0" xfId="0" applyNumberFormat="1"/>
    <xf numFmtId="0" fontId="144" fillId="0" borderId="11" xfId="0" applyFont="1" applyBorder="1" applyAlignment="1">
      <alignment horizontal="center" vertical="center" wrapText="1"/>
    </xf>
    <xf numFmtId="0" fontId="147" fillId="14" borderId="343" xfId="0" quotePrefix="1" applyFont="1" applyFill="1" applyBorder="1" applyAlignment="1">
      <alignment horizontal="center" vertical="center" wrapText="1"/>
    </xf>
    <xf numFmtId="0" fontId="147" fillId="14" borderId="385" xfId="0" quotePrefix="1" applyFont="1" applyFill="1" applyBorder="1" applyAlignment="1">
      <alignment horizontal="center" vertical="center" wrapText="1"/>
    </xf>
    <xf numFmtId="0" fontId="147" fillId="14" borderId="386" xfId="0" quotePrefix="1" applyFont="1" applyFill="1" applyBorder="1" applyAlignment="1">
      <alignment horizontal="center" vertical="center" wrapText="1"/>
    </xf>
    <xf numFmtId="167" fontId="7" fillId="11" borderId="22" xfId="0" applyNumberFormat="1" applyFont="1" applyFill="1" applyBorder="1" applyAlignment="1" applyProtection="1">
      <alignment horizontal="center"/>
      <protection locked="0"/>
    </xf>
    <xf numFmtId="193" fontId="0" fillId="0" borderId="0" xfId="0" applyNumberFormat="1"/>
    <xf numFmtId="43" fontId="162" fillId="20" borderId="404" xfId="1" applyFont="1" applyFill="1" applyBorder="1" applyAlignment="1">
      <alignment horizontal="center" vertical="center" wrapText="1"/>
    </xf>
    <xf numFmtId="1" fontId="0" fillId="0" borderId="0" xfId="0" applyNumberFormat="1" applyAlignment="1">
      <alignment vertical="center"/>
    </xf>
    <xf numFmtId="1" fontId="76" fillId="0" borderId="0" xfId="0" applyNumberFormat="1" applyFont="1" applyAlignment="1">
      <alignment vertical="center"/>
    </xf>
    <xf numFmtId="3" fontId="0" fillId="0" borderId="485" xfId="0" quotePrefix="1" applyNumberFormat="1" applyBorder="1" applyAlignment="1">
      <alignment horizontal="center" vertical="center"/>
    </xf>
    <xf numFmtId="194" fontId="0" fillId="0" borderId="0" xfId="0" applyNumberFormat="1"/>
    <xf numFmtId="0" fontId="72" fillId="14" borderId="0" xfId="0" applyFont="1" applyFill="1" applyAlignment="1">
      <alignment horizontal="center" vertical="center" wrapText="1"/>
    </xf>
    <xf numFmtId="0" fontId="72" fillId="14" borderId="496" xfId="0" applyFont="1" applyFill="1" applyBorder="1" applyAlignment="1">
      <alignment horizontal="center" vertical="center" wrapText="1"/>
    </xf>
    <xf numFmtId="0" fontId="2" fillId="40" borderId="0" xfId="0" applyFont="1" applyFill="1"/>
    <xf numFmtId="0" fontId="38" fillId="32" borderId="497" xfId="0" applyFont="1" applyFill="1" applyBorder="1" applyAlignment="1">
      <alignment horizontal="center" vertical="center"/>
    </xf>
    <xf numFmtId="165" fontId="38" fillId="32" borderId="498" xfId="0" applyNumberFormat="1" applyFont="1" applyFill="1" applyBorder="1" applyAlignment="1">
      <alignment vertical="center"/>
    </xf>
    <xf numFmtId="9" fontId="38" fillId="32" borderId="498" xfId="2" applyFont="1" applyFill="1" applyBorder="1" applyAlignment="1">
      <alignment horizontal="center" vertical="center"/>
    </xf>
    <xf numFmtId="170" fontId="7" fillId="20" borderId="400" xfId="0" applyNumberFormat="1" applyFont="1" applyFill="1" applyBorder="1" applyAlignment="1" applyProtection="1">
      <alignment vertical="center"/>
      <protection locked="0"/>
    </xf>
    <xf numFmtId="9" fontId="0" fillId="0" borderId="0" xfId="2" applyFont="1"/>
    <xf numFmtId="10" fontId="0" fillId="0" borderId="472" xfId="2" applyNumberFormat="1" applyFont="1" applyBorder="1" applyAlignment="1">
      <alignment horizontal="center"/>
    </xf>
    <xf numFmtId="10" fontId="0" fillId="0" borderId="100" xfId="0" applyNumberFormat="1" applyBorder="1" applyAlignment="1">
      <alignment horizontal="center" vertical="center"/>
    </xf>
    <xf numFmtId="10" fontId="0" fillId="0" borderId="101" xfId="0" applyNumberFormat="1" applyBorder="1" applyAlignment="1">
      <alignment horizontal="center" vertical="center" wrapText="1"/>
    </xf>
    <xf numFmtId="15" fontId="35" fillId="0" borderId="475" xfId="0" applyNumberFormat="1" applyFont="1" applyBorder="1" applyAlignment="1">
      <alignment horizontal="center" vertical="center"/>
    </xf>
    <xf numFmtId="0" fontId="155" fillId="20" borderId="80" xfId="0" applyFont="1" applyFill="1" applyBorder="1" applyAlignment="1">
      <alignment horizontal="left" vertical="center" wrapText="1"/>
    </xf>
    <xf numFmtId="165" fontId="2" fillId="40" borderId="499" xfId="1" applyNumberFormat="1" applyFont="1" applyFill="1" applyBorder="1" applyAlignment="1" applyProtection="1">
      <alignment vertical="center"/>
    </xf>
    <xf numFmtId="165" fontId="0" fillId="0" borderId="499" xfId="1" applyNumberFormat="1" applyFont="1" applyFill="1" applyBorder="1" applyAlignment="1" applyProtection="1">
      <alignment vertical="center"/>
    </xf>
    <xf numFmtId="165" fontId="38" fillId="32" borderId="500" xfId="0" applyNumberFormat="1" applyFont="1" applyFill="1" applyBorder="1" applyAlignment="1">
      <alignment vertical="center"/>
    </xf>
    <xf numFmtId="0" fontId="38" fillId="3" borderId="501" xfId="0" applyFont="1" applyFill="1" applyBorder="1" applyAlignment="1">
      <alignment horizontal="center" wrapText="1"/>
    </xf>
    <xf numFmtId="4" fontId="38" fillId="3" borderId="501" xfId="0" applyNumberFormat="1" applyFont="1" applyFill="1" applyBorder="1" applyAlignment="1">
      <alignment vertical="center"/>
    </xf>
    <xf numFmtId="43" fontId="162" fillId="0" borderId="0" xfId="1" applyFont="1" applyAlignment="1">
      <alignment horizontal="center" vertical="center" wrapText="1"/>
    </xf>
    <xf numFmtId="0" fontId="5" fillId="45" borderId="370" xfId="0" applyFont="1" applyFill="1" applyBorder="1" applyAlignment="1">
      <alignment horizontal="center" vertical="center" wrapText="1"/>
    </xf>
    <xf numFmtId="0" fontId="5" fillId="45" borderId="1" xfId="0" applyFont="1" applyFill="1" applyBorder="1" applyAlignment="1">
      <alignment horizontal="center" vertical="center" wrapText="1"/>
    </xf>
    <xf numFmtId="0" fontId="5" fillId="45" borderId="2" xfId="0" applyFont="1" applyFill="1" applyBorder="1" applyAlignment="1">
      <alignment horizontal="center" vertical="center" wrapText="1"/>
    </xf>
    <xf numFmtId="0" fontId="0" fillId="0" borderId="54" xfId="0" applyBorder="1" applyAlignment="1">
      <alignment horizontal="center" vertical="center" wrapText="1"/>
    </xf>
    <xf numFmtId="0" fontId="163" fillId="46" borderId="502" xfId="0" applyFont="1" applyFill="1" applyBorder="1"/>
    <xf numFmtId="4" fontId="163" fillId="46" borderId="503" xfId="0" applyNumberFormat="1" applyFont="1" applyFill="1" applyBorder="1"/>
    <xf numFmtId="10" fontId="163" fillId="46" borderId="503" xfId="0" applyNumberFormat="1" applyFont="1" applyFill="1" applyBorder="1"/>
    <xf numFmtId="4" fontId="163" fillId="46" borderId="504" xfId="0" applyNumberFormat="1" applyFont="1" applyFill="1" applyBorder="1" applyAlignment="1">
      <alignment horizontal="center" vertical="center"/>
    </xf>
    <xf numFmtId="4" fontId="163" fillId="3" borderId="504" xfId="0" applyNumberFormat="1" applyFont="1" applyFill="1" applyBorder="1" applyAlignment="1">
      <alignment horizontal="center" vertical="center"/>
    </xf>
    <xf numFmtId="4" fontId="163" fillId="3" borderId="505" xfId="0" applyNumberFormat="1" applyFont="1" applyFill="1" applyBorder="1" applyAlignment="1">
      <alignment horizontal="center" vertical="center"/>
    </xf>
    <xf numFmtId="0" fontId="163" fillId="46" borderId="506" xfId="0" applyFont="1" applyFill="1" applyBorder="1"/>
    <xf numFmtId="9" fontId="163" fillId="46" borderId="507" xfId="0" applyNumberFormat="1" applyFont="1" applyFill="1" applyBorder="1"/>
    <xf numFmtId="9" fontId="163" fillId="46" borderId="508" xfId="0" applyNumberFormat="1" applyFont="1" applyFill="1" applyBorder="1"/>
    <xf numFmtId="4" fontId="163" fillId="46" borderId="505" xfId="0" applyNumberFormat="1" applyFont="1" applyFill="1" applyBorder="1" applyAlignment="1">
      <alignment horizontal="center" vertical="center"/>
    </xf>
    <xf numFmtId="0" fontId="163" fillId="46" borderId="504" xfId="0" applyFont="1" applyFill="1" applyBorder="1" applyAlignment="1">
      <alignment horizontal="center" vertical="center"/>
    </xf>
    <xf numFmtId="0" fontId="163" fillId="46" borderId="505" xfId="0" applyFont="1" applyFill="1" applyBorder="1" applyAlignment="1">
      <alignment horizontal="center" vertical="center"/>
    </xf>
    <xf numFmtId="4" fontId="163" fillId="46" borderId="507" xfId="0" applyNumberFormat="1" applyFont="1" applyFill="1" applyBorder="1"/>
    <xf numFmtId="4" fontId="163" fillId="17" borderId="504" xfId="0" applyNumberFormat="1" applyFont="1" applyFill="1" applyBorder="1" applyAlignment="1">
      <alignment horizontal="center" vertical="center"/>
    </xf>
    <xf numFmtId="4" fontId="163" fillId="17" borderId="505" xfId="0" applyNumberFormat="1" applyFont="1" applyFill="1" applyBorder="1" applyAlignment="1">
      <alignment horizontal="center" vertical="center"/>
    </xf>
    <xf numFmtId="0" fontId="163" fillId="17" borderId="505" xfId="0" applyFont="1" applyFill="1" applyBorder="1" applyAlignment="1">
      <alignment horizontal="center" vertical="center"/>
    </xf>
    <xf numFmtId="10" fontId="163" fillId="46" borderId="507" xfId="0" applyNumberFormat="1" applyFont="1" applyFill="1" applyBorder="1"/>
    <xf numFmtId="4" fontId="163" fillId="47" borderId="504" xfId="0" applyNumberFormat="1" applyFont="1" applyFill="1" applyBorder="1" applyAlignment="1">
      <alignment horizontal="center" vertical="center"/>
    </xf>
    <xf numFmtId="4" fontId="163" fillId="47" borderId="505" xfId="0" applyNumberFormat="1" applyFont="1" applyFill="1" applyBorder="1" applyAlignment="1">
      <alignment horizontal="center" vertical="center"/>
    </xf>
    <xf numFmtId="0" fontId="163" fillId="47" borderId="504" xfId="0" applyFont="1" applyFill="1" applyBorder="1" applyAlignment="1">
      <alignment horizontal="center" vertical="center"/>
    </xf>
    <xf numFmtId="0" fontId="163" fillId="47" borderId="505" xfId="0" applyFont="1" applyFill="1" applyBorder="1" applyAlignment="1">
      <alignment horizontal="center" vertical="center"/>
    </xf>
    <xf numFmtId="4" fontId="163" fillId="48" borderId="504" xfId="0" applyNumberFormat="1" applyFont="1" applyFill="1" applyBorder="1" applyAlignment="1">
      <alignment horizontal="center" vertical="center"/>
    </xf>
    <xf numFmtId="4" fontId="163" fillId="48" borderId="505" xfId="0" applyNumberFormat="1" applyFont="1" applyFill="1" applyBorder="1" applyAlignment="1">
      <alignment horizontal="center" vertical="center"/>
    </xf>
    <xf numFmtId="0" fontId="163" fillId="48" borderId="504" xfId="0" applyFont="1" applyFill="1" applyBorder="1" applyAlignment="1">
      <alignment horizontal="center" vertical="center"/>
    </xf>
    <xf numFmtId="0" fontId="163" fillId="48" borderId="505" xfId="0" applyFont="1" applyFill="1" applyBorder="1" applyAlignment="1">
      <alignment horizontal="center" vertical="center"/>
    </xf>
    <xf numFmtId="4" fontId="163" fillId="49" borderId="504" xfId="0" applyNumberFormat="1" applyFont="1" applyFill="1" applyBorder="1" applyAlignment="1">
      <alignment horizontal="center" vertical="center"/>
    </xf>
    <xf numFmtId="4" fontId="163" fillId="49" borderId="505" xfId="0" applyNumberFormat="1" applyFont="1" applyFill="1" applyBorder="1" applyAlignment="1">
      <alignment horizontal="center" vertical="center"/>
    </xf>
    <xf numFmtId="0" fontId="163" fillId="49" borderId="504" xfId="0" applyFont="1" applyFill="1" applyBorder="1" applyAlignment="1">
      <alignment horizontal="center" vertical="center"/>
    </xf>
    <xf numFmtId="0" fontId="163" fillId="49" borderId="505" xfId="0" applyFont="1" applyFill="1" applyBorder="1" applyAlignment="1">
      <alignment horizontal="center" vertical="center"/>
    </xf>
    <xf numFmtId="4" fontId="163" fillId="50" borderId="504" xfId="0" applyNumberFormat="1" applyFont="1" applyFill="1" applyBorder="1" applyAlignment="1">
      <alignment horizontal="center" vertical="center"/>
    </xf>
    <xf numFmtId="4" fontId="163" fillId="50" borderId="505" xfId="0" applyNumberFormat="1" applyFont="1" applyFill="1" applyBorder="1" applyAlignment="1">
      <alignment horizontal="center" vertical="center"/>
    </xf>
    <xf numFmtId="0" fontId="163" fillId="50" borderId="504" xfId="0" applyFont="1" applyFill="1" applyBorder="1" applyAlignment="1">
      <alignment horizontal="center" vertical="center"/>
    </xf>
    <xf numFmtId="0" fontId="163" fillId="50" borderId="505" xfId="0" applyFont="1" applyFill="1" applyBorder="1" applyAlignment="1">
      <alignment horizontal="center" vertical="center"/>
    </xf>
    <xf numFmtId="4" fontId="163" fillId="51" borderId="504" xfId="0" applyNumberFormat="1" applyFont="1" applyFill="1" applyBorder="1" applyAlignment="1">
      <alignment horizontal="center" vertical="center"/>
    </xf>
    <xf numFmtId="4" fontId="163" fillId="51" borderId="505" xfId="0" applyNumberFormat="1" applyFont="1" applyFill="1" applyBorder="1" applyAlignment="1">
      <alignment horizontal="center" vertical="center"/>
    </xf>
    <xf numFmtId="0" fontId="0" fillId="51" borderId="0" xfId="0" applyFill="1"/>
    <xf numFmtId="0" fontId="163" fillId="51" borderId="504" xfId="0" applyFont="1" applyFill="1" applyBorder="1" applyAlignment="1">
      <alignment horizontal="center" vertical="center"/>
    </xf>
    <xf numFmtId="0" fontId="163" fillId="51" borderId="505" xfId="0" applyFont="1" applyFill="1" applyBorder="1" applyAlignment="1">
      <alignment horizontal="center" vertical="center"/>
    </xf>
    <xf numFmtId="4" fontId="163" fillId="52" borderId="504" xfId="0" applyNumberFormat="1" applyFont="1" applyFill="1" applyBorder="1" applyAlignment="1">
      <alignment horizontal="center" vertical="center"/>
    </xf>
    <xf numFmtId="4" fontId="163" fillId="52" borderId="505" xfId="0" applyNumberFormat="1" applyFont="1" applyFill="1" applyBorder="1" applyAlignment="1">
      <alignment horizontal="center" vertical="center"/>
    </xf>
    <xf numFmtId="0" fontId="0" fillId="52" borderId="0" xfId="0" applyFill="1"/>
    <xf numFmtId="0" fontId="163" fillId="52" borderId="504" xfId="0" applyFont="1" applyFill="1" applyBorder="1" applyAlignment="1">
      <alignment horizontal="center" vertical="center"/>
    </xf>
    <xf numFmtId="0" fontId="163" fillId="52" borderId="505" xfId="0" applyFont="1" applyFill="1" applyBorder="1" applyAlignment="1">
      <alignment horizontal="center" vertical="center"/>
    </xf>
    <xf numFmtId="4" fontId="163" fillId="53" borderId="504" xfId="0" applyNumberFormat="1" applyFont="1" applyFill="1" applyBorder="1" applyAlignment="1">
      <alignment horizontal="center" vertical="center"/>
    </xf>
    <xf numFmtId="4" fontId="163" fillId="53" borderId="505" xfId="0" applyNumberFormat="1" applyFont="1" applyFill="1" applyBorder="1" applyAlignment="1">
      <alignment horizontal="center" vertical="center"/>
    </xf>
    <xf numFmtId="0" fontId="0" fillId="53" borderId="0" xfId="0" applyFill="1"/>
    <xf numFmtId="0" fontId="163" fillId="53" borderId="504" xfId="0" applyFont="1" applyFill="1" applyBorder="1" applyAlignment="1">
      <alignment horizontal="center" vertical="center"/>
    </xf>
    <xf numFmtId="0" fontId="163" fillId="53" borderId="505" xfId="0" applyFont="1" applyFill="1" applyBorder="1" applyAlignment="1">
      <alignment horizontal="center" vertical="center"/>
    </xf>
    <xf numFmtId="0" fontId="163" fillId="46" borderId="509" xfId="0" applyFont="1" applyFill="1" applyBorder="1"/>
    <xf numFmtId="0" fontId="163" fillId="46" borderId="510" xfId="0" applyFont="1" applyFill="1" applyBorder="1"/>
    <xf numFmtId="9" fontId="163" fillId="46" borderId="510" xfId="0" applyNumberFormat="1" applyFont="1" applyFill="1" applyBorder="1"/>
    <xf numFmtId="9" fontId="163" fillId="46" borderId="511" xfId="0" applyNumberFormat="1" applyFont="1" applyFill="1" applyBorder="1"/>
    <xf numFmtId="4" fontId="163" fillId="46" borderId="377" xfId="0" applyNumberFormat="1" applyFont="1" applyFill="1" applyBorder="1" applyAlignment="1">
      <alignment horizontal="center" vertical="center"/>
    </xf>
    <xf numFmtId="4" fontId="163" fillId="54" borderId="377" xfId="0" applyNumberFormat="1" applyFont="1" applyFill="1" applyBorder="1" applyAlignment="1">
      <alignment horizontal="center" vertical="center"/>
    </xf>
    <xf numFmtId="4" fontId="163" fillId="54" borderId="4" xfId="0" applyNumberFormat="1" applyFont="1" applyFill="1" applyBorder="1" applyAlignment="1">
      <alignment horizontal="center" vertical="center"/>
    </xf>
    <xf numFmtId="0" fontId="0" fillId="54" borderId="344" xfId="0" applyFill="1" applyBorder="1"/>
    <xf numFmtId="0" fontId="163" fillId="54" borderId="512" xfId="0" applyFont="1" applyFill="1" applyBorder="1" applyAlignment="1">
      <alignment horizontal="center" vertical="center"/>
    </xf>
    <xf numFmtId="0" fontId="163" fillId="54" borderId="513" xfId="0" applyFont="1" applyFill="1" applyBorder="1" applyAlignment="1">
      <alignment horizontal="center" vertical="center"/>
    </xf>
    <xf numFmtId="0" fontId="7" fillId="4" borderId="20" xfId="0" applyFont="1" applyFill="1" applyBorder="1" applyAlignment="1" applyProtection="1">
      <alignment horizontal="left"/>
      <protection locked="0"/>
    </xf>
    <xf numFmtId="196" fontId="7" fillId="4" borderId="21" xfId="0" applyNumberFormat="1" applyFont="1" applyFill="1" applyBorder="1" applyAlignment="1" applyProtection="1">
      <alignment horizontal="center"/>
      <protection locked="0"/>
    </xf>
    <xf numFmtId="10" fontId="74" fillId="2" borderId="253" xfId="2" applyNumberFormat="1" applyFont="1" applyFill="1" applyBorder="1" applyAlignment="1">
      <alignment horizontal="center" vertical="center"/>
    </xf>
    <xf numFmtId="9" fontId="0" fillId="0" borderId="472" xfId="2" applyFont="1" applyBorder="1" applyAlignment="1">
      <alignment horizontal="center"/>
    </xf>
    <xf numFmtId="197" fontId="68" fillId="2" borderId="239" xfId="0" applyNumberFormat="1" applyFont="1" applyFill="1" applyBorder="1" applyAlignment="1">
      <alignment horizontal="center" vertical="center"/>
    </xf>
    <xf numFmtId="3" fontId="0" fillId="0" borderId="490" xfId="0" quotePrefix="1" applyNumberFormat="1" applyBorder="1" applyAlignment="1">
      <alignment horizontal="center" vertical="center"/>
    </xf>
    <xf numFmtId="43" fontId="164" fillId="0" borderId="0" xfId="1" applyFont="1"/>
    <xf numFmtId="43" fontId="162" fillId="0" borderId="0" xfId="0" applyNumberFormat="1" applyFont="1" applyAlignment="1">
      <alignment horizontal="center" vertical="center" wrapText="1"/>
    </xf>
    <xf numFmtId="0" fontId="17" fillId="42" borderId="483" xfId="0" applyFont="1" applyFill="1" applyBorder="1" applyAlignment="1">
      <alignment horizontal="left" vertical="center" wrapText="1"/>
    </xf>
    <xf numFmtId="0" fontId="161" fillId="42" borderId="486" xfId="0" applyFont="1" applyFill="1" applyBorder="1" applyAlignment="1">
      <alignment horizontal="left" vertical="center" wrapText="1"/>
    </xf>
    <xf numFmtId="167" fontId="0" fillId="0" borderId="26" xfId="0" applyNumberFormat="1" applyBorder="1" applyAlignment="1">
      <alignment horizontal="center" vertical="center"/>
    </xf>
    <xf numFmtId="2" fontId="0" fillId="0" borderId="26" xfId="0" applyNumberFormat="1" applyBorder="1" applyAlignment="1">
      <alignment horizontal="center" vertical="center"/>
    </xf>
    <xf numFmtId="2" fontId="0" fillId="0" borderId="27" xfId="0" applyNumberFormat="1" applyBorder="1" applyAlignment="1">
      <alignment horizontal="center" vertical="center"/>
    </xf>
    <xf numFmtId="167" fontId="0" fillId="0" borderId="53" xfId="0" applyNumberFormat="1" applyBorder="1" applyAlignment="1">
      <alignment horizontal="center" vertical="center"/>
    </xf>
    <xf numFmtId="40" fontId="0" fillId="0" borderId="0" xfId="0" applyNumberFormat="1" applyAlignment="1">
      <alignment vertical="center"/>
    </xf>
    <xf numFmtId="4" fontId="162" fillId="0" borderId="0" xfId="0" applyNumberFormat="1" applyFont="1" applyAlignment="1">
      <alignment horizontal="center" vertical="center" wrapText="1"/>
    </xf>
    <xf numFmtId="9" fontId="0" fillId="0" borderId="475" xfId="2" applyFont="1" applyBorder="1" applyAlignment="1">
      <alignment horizontal="center"/>
    </xf>
    <xf numFmtId="4" fontId="0" fillId="0" borderId="0" xfId="0" applyNumberFormat="1" applyAlignment="1">
      <alignment horizontal="center" vertical="center"/>
    </xf>
    <xf numFmtId="0" fontId="115" fillId="2" borderId="514" xfId="11" applyFont="1" applyFill="1" applyBorder="1" applyAlignment="1">
      <alignment horizontal="center" vertical="center"/>
    </xf>
    <xf numFmtId="0" fontId="116" fillId="2" borderId="118" xfId="11" applyFont="1" applyFill="1" applyBorder="1" applyAlignment="1">
      <alignment horizontal="left" vertical="center" wrapText="1"/>
    </xf>
    <xf numFmtId="0" fontId="116" fillId="2" borderId="0" xfId="11" applyFont="1" applyFill="1" applyAlignment="1">
      <alignment horizontal="left" vertical="center" wrapText="1"/>
    </xf>
    <xf numFmtId="0" fontId="116" fillId="2" borderId="10" xfId="11" applyFont="1" applyFill="1" applyBorder="1" applyAlignment="1">
      <alignment horizontal="left" vertical="center" wrapText="1"/>
    </xf>
    <xf numFmtId="9" fontId="117" fillId="0" borderId="115" xfId="11" applyNumberFormat="1" applyFont="1" applyBorder="1" applyAlignment="1" applyProtection="1">
      <alignment horizontal="center" vertical="center"/>
      <protection locked="0"/>
    </xf>
    <xf numFmtId="9" fontId="117" fillId="0" borderId="118" xfId="11" applyNumberFormat="1" applyFont="1" applyBorder="1" applyAlignment="1" applyProtection="1">
      <alignment horizontal="center" vertical="center"/>
      <protection locked="0"/>
    </xf>
    <xf numFmtId="9" fontId="117" fillId="0" borderId="515" xfId="11" applyNumberFormat="1" applyFont="1" applyBorder="1" applyAlignment="1" applyProtection="1">
      <alignment horizontal="center" vertical="center"/>
      <protection locked="0"/>
    </xf>
    <xf numFmtId="0" fontId="119" fillId="2" borderId="514" xfId="11" applyFont="1" applyFill="1" applyBorder="1" applyAlignment="1">
      <alignment horizontal="center" vertical="center"/>
    </xf>
    <xf numFmtId="0" fontId="120" fillId="2" borderId="118" xfId="11" applyFont="1" applyFill="1" applyBorder="1" applyAlignment="1">
      <alignment horizontal="left" vertical="center" wrapText="1"/>
    </xf>
    <xf numFmtId="0" fontId="120" fillId="2" borderId="0" xfId="11" applyFont="1" applyFill="1" applyAlignment="1">
      <alignment horizontal="left" vertical="center" wrapText="1"/>
    </xf>
    <xf numFmtId="0" fontId="120" fillId="2" borderId="10" xfId="11" applyFont="1" applyFill="1" applyBorder="1" applyAlignment="1">
      <alignment horizontal="left" vertical="center" wrapText="1"/>
    </xf>
    <xf numFmtId="0" fontId="115" fillId="2" borderId="5" xfId="11" applyFont="1" applyFill="1" applyBorder="1" applyAlignment="1">
      <alignment horizontal="center" vertical="center"/>
    </xf>
    <xf numFmtId="0" fontId="47" fillId="16" borderId="490" xfId="0" applyFont="1" applyFill="1" applyBorder="1" applyAlignment="1">
      <alignment wrapText="1"/>
    </xf>
    <xf numFmtId="0" fontId="47" fillId="16" borderId="483" xfId="0" applyFont="1" applyFill="1" applyBorder="1" applyAlignment="1">
      <alignment wrapText="1"/>
    </xf>
    <xf numFmtId="0" fontId="47" fillId="16" borderId="484" xfId="0" applyFont="1" applyFill="1" applyBorder="1" applyAlignment="1">
      <alignment wrapText="1"/>
    </xf>
    <xf numFmtId="0" fontId="47" fillId="16" borderId="485" xfId="0" applyFont="1" applyFill="1" applyBorder="1" applyAlignment="1">
      <alignment wrapText="1"/>
    </xf>
    <xf numFmtId="0" fontId="47" fillId="16" borderId="481" xfId="0" applyFont="1" applyFill="1" applyBorder="1" applyAlignment="1">
      <alignment wrapText="1"/>
    </xf>
    <xf numFmtId="43" fontId="83" fillId="0" borderId="483" xfId="1" applyFont="1" applyBorder="1" applyAlignment="1">
      <alignment horizontal="center" vertical="center" wrapText="1"/>
    </xf>
    <xf numFmtId="0" fontId="93" fillId="0" borderId="490" xfId="4" applyFont="1" applyBorder="1" applyAlignment="1">
      <alignment horizontal="center" vertical="center"/>
    </xf>
    <xf numFmtId="0" fontId="93" fillId="0" borderId="483" xfId="4" applyFont="1" applyBorder="1" applyAlignment="1">
      <alignment horizontal="center" vertical="center"/>
    </xf>
    <xf numFmtId="0" fontId="97" fillId="0" borderId="490" xfId="4" applyFont="1" applyBorder="1" applyAlignment="1">
      <alignment horizontal="center" vertical="center"/>
    </xf>
    <xf numFmtId="0" fontId="93" fillId="0" borderId="484" xfId="11" applyFont="1" applyBorder="1" applyAlignment="1">
      <alignment horizontal="center" vertical="center" wrapText="1"/>
    </xf>
    <xf numFmtId="9" fontId="98" fillId="0" borderId="490" xfId="5" applyFont="1" applyBorder="1" applyAlignment="1" applyProtection="1">
      <alignment horizontal="center" vertical="center" wrapText="1"/>
    </xf>
    <xf numFmtId="0" fontId="95" fillId="0" borderId="490" xfId="11" applyFont="1" applyBorder="1" applyAlignment="1">
      <alignment horizontal="center" vertical="center" wrapText="1"/>
    </xf>
    <xf numFmtId="9" fontId="98" fillId="0" borderId="490" xfId="5" applyFont="1" applyFill="1" applyBorder="1" applyAlignment="1" applyProtection="1">
      <alignment horizontal="center" wrapText="1"/>
    </xf>
    <xf numFmtId="2" fontId="93" fillId="0" borderId="490" xfId="5" applyNumberFormat="1" applyFont="1" applyBorder="1" applyAlignment="1" applyProtection="1">
      <alignment horizontal="center" vertical="center"/>
    </xf>
    <xf numFmtId="0" fontId="37" fillId="16" borderId="490" xfId="0" applyFont="1" applyFill="1" applyBorder="1" applyAlignment="1">
      <alignment horizontal="center" vertical="center" wrapText="1"/>
    </xf>
    <xf numFmtId="10" fontId="0" fillId="2" borderId="490" xfId="2" quotePrefix="1" applyNumberFormat="1" applyFont="1" applyFill="1" applyBorder="1" applyAlignment="1">
      <alignment horizontal="center" vertical="center"/>
    </xf>
    <xf numFmtId="0" fontId="77" fillId="0" borderId="490" xfId="0" applyFont="1" applyBorder="1" applyAlignment="1">
      <alignment horizontal="center" vertical="center"/>
    </xf>
    <xf numFmtId="0" fontId="156" fillId="0" borderId="490" xfId="0" applyFont="1" applyBorder="1" applyAlignment="1">
      <alignment horizontal="center" vertical="center" wrapText="1"/>
    </xf>
    <xf numFmtId="0" fontId="138" fillId="0" borderId="490" xfId="0" applyFont="1" applyBorder="1" applyAlignment="1">
      <alignment horizontal="center" vertical="center" wrapText="1"/>
    </xf>
    <xf numFmtId="191" fontId="144" fillId="0" borderId="490" xfId="0" applyNumberFormat="1" applyFont="1" applyBorder="1" applyAlignment="1">
      <alignment horizontal="center" vertical="center" wrapText="1"/>
    </xf>
    <xf numFmtId="168" fontId="138" fillId="0" borderId="490" xfId="0" applyNumberFormat="1" applyFont="1" applyBorder="1" applyAlignment="1">
      <alignment horizontal="center" vertical="center" wrapText="1"/>
    </xf>
    <xf numFmtId="0" fontId="56" fillId="23" borderId="518" xfId="9" applyFont="1" applyFill="1" applyBorder="1" applyAlignment="1">
      <alignment horizontal="center" vertical="center" wrapText="1"/>
    </xf>
    <xf numFmtId="0" fontId="56" fillId="23" borderId="518" xfId="9" applyFont="1" applyFill="1" applyBorder="1" applyAlignment="1">
      <alignment horizontal="center" vertical="center"/>
    </xf>
    <xf numFmtId="0" fontId="56" fillId="23" borderId="519" xfId="9" applyFont="1" applyFill="1" applyBorder="1" applyAlignment="1">
      <alignment horizontal="center" vertical="center" wrapText="1"/>
    </xf>
    <xf numFmtId="0" fontId="6" fillId="0" borderId="139" xfId="0" applyFont="1" applyBorder="1" applyAlignment="1">
      <alignment horizontal="center"/>
    </xf>
    <xf numFmtId="0" fontId="2" fillId="0" borderId="118" xfId="0" applyFont="1" applyBorder="1" applyAlignment="1">
      <alignment horizontal="center"/>
    </xf>
    <xf numFmtId="17" fontId="6" fillId="0" borderId="490" xfId="0" applyNumberFormat="1" applyFont="1" applyBorder="1" applyAlignment="1">
      <alignment horizontal="center"/>
    </xf>
    <xf numFmtId="0" fontId="44" fillId="14" borderId="490" xfId="0" quotePrefix="1" applyFont="1" applyFill="1" applyBorder="1" applyAlignment="1">
      <alignment horizontal="center" vertical="center" wrapText="1"/>
    </xf>
    <xf numFmtId="0" fontId="44" fillId="14" borderId="490" xfId="0" applyFont="1" applyFill="1" applyBorder="1" applyAlignment="1">
      <alignment horizontal="center" vertical="center" wrapText="1"/>
    </xf>
    <xf numFmtId="0" fontId="46" fillId="20" borderId="490" xfId="0" applyFont="1" applyFill="1" applyBorder="1" applyAlignment="1">
      <alignment horizontal="center" vertical="center" wrapText="1"/>
    </xf>
    <xf numFmtId="168" fontId="46" fillId="0" borderId="490" xfId="0" applyNumberFormat="1" applyFont="1" applyBorder="1" applyAlignment="1">
      <alignment horizontal="center" vertical="center" wrapText="1"/>
    </xf>
    <xf numFmtId="0" fontId="46" fillId="0" borderId="490" xfId="0" applyFont="1" applyBorder="1" applyAlignment="1">
      <alignment horizontal="left" vertical="center" wrapText="1"/>
    </xf>
    <xf numFmtId="1" fontId="39" fillId="0" borderId="520" xfId="0" applyNumberFormat="1" applyFont="1" applyBorder="1" applyAlignment="1">
      <alignment horizontal="center" vertical="center"/>
    </xf>
    <xf numFmtId="0" fontId="0" fillId="0" borderId="516" xfId="0" quotePrefix="1" applyBorder="1" applyAlignment="1">
      <alignment horizontal="center" vertical="center"/>
    </xf>
    <xf numFmtId="0" fontId="0" fillId="0" borderId="490" xfId="0" applyBorder="1"/>
    <xf numFmtId="0" fontId="2" fillId="5" borderId="490" xfId="0" applyFont="1" applyFill="1" applyBorder="1" applyAlignment="1">
      <alignment horizontal="center" vertical="center"/>
    </xf>
    <xf numFmtId="0" fontId="2" fillId="5" borderId="490" xfId="0" applyFont="1" applyFill="1" applyBorder="1" applyAlignment="1">
      <alignment horizontal="center"/>
    </xf>
    <xf numFmtId="0" fontId="2" fillId="5" borderId="118" xfId="0" applyFont="1" applyFill="1" applyBorder="1" applyAlignment="1">
      <alignment horizontal="center"/>
    </xf>
    <xf numFmtId="9" fontId="10" fillId="0" borderId="490" xfId="0" applyNumberFormat="1" applyFont="1" applyBorder="1" applyAlignment="1">
      <alignment horizontal="center" vertical="center"/>
    </xf>
    <xf numFmtId="2" fontId="10" fillId="0" borderId="490" xfId="1" applyNumberFormat="1" applyFont="1" applyBorder="1" applyAlignment="1">
      <alignment horizontal="center"/>
    </xf>
    <xf numFmtId="0" fontId="0" fillId="10" borderId="483" xfId="0" applyFill="1" applyBorder="1"/>
    <xf numFmtId="0" fontId="0" fillId="10" borderId="481" xfId="0" applyFill="1" applyBorder="1"/>
    <xf numFmtId="0" fontId="0" fillId="10" borderId="482" xfId="0" applyFill="1" applyBorder="1"/>
    <xf numFmtId="2" fontId="10" fillId="0" borderId="490" xfId="0" applyNumberFormat="1" applyFont="1" applyBorder="1" applyAlignment="1">
      <alignment horizontal="center" vertical="center"/>
    </xf>
    <xf numFmtId="0" fontId="115" fillId="2" borderId="525" xfId="11" applyFont="1" applyFill="1" applyBorder="1" applyAlignment="1">
      <alignment horizontal="center" vertical="center"/>
    </xf>
    <xf numFmtId="0" fontId="166" fillId="0" borderId="371" xfId="11" applyFont="1" applyBorder="1" applyAlignment="1" applyProtection="1">
      <alignment horizontal="center" vertical="center"/>
      <protection locked="0"/>
    </xf>
    <xf numFmtId="0" fontId="166" fillId="17" borderId="371" xfId="11" applyFont="1" applyFill="1" applyBorder="1" applyAlignment="1" applyProtection="1">
      <alignment horizontal="center" vertical="center"/>
      <protection locked="0"/>
    </xf>
    <xf numFmtId="0" fontId="166" fillId="0" borderId="372" xfId="11" applyFont="1" applyBorder="1" applyAlignment="1" applyProtection="1">
      <alignment horizontal="center" vertical="center"/>
      <protection locked="0"/>
    </xf>
    <xf numFmtId="0" fontId="166" fillId="0" borderId="526" xfId="11" applyFont="1" applyBorder="1" applyAlignment="1" applyProtection="1">
      <alignment horizontal="center" vertical="center"/>
      <protection locked="0"/>
    </xf>
    <xf numFmtId="0" fontId="166" fillId="17" borderId="526" xfId="11" applyFont="1" applyFill="1" applyBorder="1" applyAlignment="1" applyProtection="1">
      <alignment horizontal="center" vertical="center"/>
      <protection locked="0"/>
    </xf>
    <xf numFmtId="0" fontId="166" fillId="0" borderId="527" xfId="11" applyFont="1" applyBorder="1" applyAlignment="1" applyProtection="1">
      <alignment horizontal="center" vertical="center"/>
      <protection locked="0"/>
    </xf>
    <xf numFmtId="0" fontId="166" fillId="17" borderId="527" xfId="11" applyFont="1" applyFill="1" applyBorder="1" applyAlignment="1" applyProtection="1">
      <alignment horizontal="center" vertical="center"/>
      <protection locked="0"/>
    </xf>
    <xf numFmtId="0" fontId="166" fillId="0" borderId="3" xfId="11" applyFont="1" applyBorder="1" applyAlignment="1" applyProtection="1">
      <alignment horizontal="center" vertical="center"/>
      <protection locked="0"/>
    </xf>
    <xf numFmtId="0" fontId="166" fillId="17" borderId="3" xfId="11" applyFont="1" applyFill="1" applyBorder="1" applyAlignment="1" applyProtection="1">
      <alignment horizontal="center" vertical="center"/>
      <protection locked="0"/>
    </xf>
    <xf numFmtId="0" fontId="166" fillId="0" borderId="4" xfId="11" applyFont="1" applyBorder="1" applyAlignment="1" applyProtection="1">
      <alignment horizontal="center" vertical="center"/>
      <protection locked="0"/>
    </xf>
    <xf numFmtId="0" fontId="162" fillId="20" borderId="351" xfId="0" applyFont="1" applyFill="1" applyBorder="1" applyAlignment="1">
      <alignment horizontal="center" vertical="center" wrapText="1"/>
    </xf>
    <xf numFmtId="0" fontId="162" fillId="20" borderId="349" xfId="0" applyFont="1" applyFill="1" applyBorder="1" applyAlignment="1">
      <alignment horizontal="center" vertical="center" wrapText="1"/>
    </xf>
    <xf numFmtId="0" fontId="162" fillId="20" borderId="352" xfId="0" applyFont="1" applyFill="1" applyBorder="1" applyAlignment="1">
      <alignment horizontal="center" vertical="center" wrapText="1"/>
    </xf>
    <xf numFmtId="0" fontId="167" fillId="42" borderId="528" xfId="0" applyFont="1" applyFill="1" applyBorder="1" applyAlignment="1">
      <alignment horizontal="center" vertical="center" wrapText="1"/>
    </xf>
    <xf numFmtId="0" fontId="168" fillId="0" borderId="487" xfId="41" applyFont="1" applyBorder="1" applyAlignment="1">
      <alignment horizontal="center" vertical="center"/>
    </xf>
    <xf numFmtId="0" fontId="168" fillId="0" borderId="451" xfId="41" applyFont="1" applyBorder="1" applyAlignment="1">
      <alignment horizontal="left" vertical="center" wrapText="1"/>
    </xf>
    <xf numFmtId="4" fontId="168" fillId="0" borderId="451" xfId="41" applyNumberFormat="1" applyFont="1" applyBorder="1" applyAlignment="1">
      <alignment horizontal="left" vertical="center"/>
    </xf>
    <xf numFmtId="3" fontId="0" fillId="0" borderId="0" xfId="0" applyNumberFormat="1"/>
    <xf numFmtId="174" fontId="157" fillId="11" borderId="526" xfId="4" applyNumberFormat="1" applyFont="1" applyFill="1" applyBorder="1" applyAlignment="1">
      <alignment horizontal="center" vertical="center" wrapText="1"/>
    </xf>
    <xf numFmtId="175" fontId="157" fillId="11" borderId="526" xfId="4" applyNumberFormat="1" applyFont="1" applyFill="1" applyBorder="1" applyAlignment="1">
      <alignment horizontal="center" vertical="center" wrapText="1"/>
    </xf>
    <xf numFmtId="191" fontId="157" fillId="11" borderId="526" xfId="4" applyNumberFormat="1" applyFont="1" applyFill="1" applyBorder="1" applyAlignment="1">
      <alignment horizontal="center" vertical="center" wrapText="1"/>
    </xf>
    <xf numFmtId="49" fontId="157" fillId="11" borderId="526" xfId="4" applyNumberFormat="1" applyFont="1" applyFill="1" applyBorder="1" applyAlignment="1">
      <alignment horizontal="center" vertical="center" wrapText="1"/>
    </xf>
    <xf numFmtId="174" fontId="157" fillId="11" borderId="526" xfId="4" applyNumberFormat="1" applyFont="1" applyFill="1" applyBorder="1" applyAlignment="1">
      <alignment horizontal="left" vertical="center" wrapText="1"/>
    </xf>
    <xf numFmtId="174" fontId="75" fillId="16" borderId="80" xfId="4" applyNumberFormat="1" applyFont="1" applyFill="1" applyBorder="1" applyAlignment="1">
      <alignment horizontal="center" vertical="center" wrapText="1"/>
    </xf>
    <xf numFmtId="0" fontId="75" fillId="16" borderId="80" xfId="4" applyFont="1" applyFill="1" applyBorder="1" applyAlignment="1">
      <alignment horizontal="center" vertical="center" wrapText="1"/>
    </xf>
    <xf numFmtId="175" fontId="75" fillId="16" borderId="80" xfId="4" applyNumberFormat="1" applyFont="1" applyFill="1" applyBorder="1" applyAlignment="1">
      <alignment horizontal="center" vertical="center" wrapText="1"/>
    </xf>
    <xf numFmtId="14" fontId="75" fillId="16" borderId="80" xfId="4" applyNumberFormat="1" applyFont="1" applyFill="1" applyBorder="1" applyAlignment="1">
      <alignment horizontal="center" vertical="center" wrapText="1"/>
    </xf>
    <xf numFmtId="176" fontId="75" fillId="16" borderId="80" xfId="4" applyNumberFormat="1" applyFont="1" applyFill="1" applyBorder="1" applyAlignment="1">
      <alignment horizontal="center" vertical="center" wrapText="1"/>
    </xf>
    <xf numFmtId="49" fontId="75" fillId="16" borderId="80" xfId="4" applyNumberFormat="1" applyFont="1" applyFill="1" applyBorder="1" applyAlignment="1">
      <alignment horizontal="center" vertical="center" wrapText="1"/>
    </xf>
    <xf numFmtId="1" fontId="75" fillId="16" borderId="80" xfId="4" applyNumberFormat="1" applyFont="1" applyFill="1" applyBorder="1" applyAlignment="1">
      <alignment horizontal="center" vertical="center" wrapText="1"/>
    </xf>
    <xf numFmtId="0" fontId="0" fillId="0" borderId="345" xfId="0" applyBorder="1" applyAlignment="1">
      <alignment horizontal="center" vertical="center"/>
    </xf>
    <xf numFmtId="0" fontId="0" fillId="0" borderId="344" xfId="0" applyBorder="1" applyAlignment="1">
      <alignment horizontal="center" vertical="center"/>
    </xf>
    <xf numFmtId="0" fontId="0" fillId="0" borderId="343" xfId="0" applyBorder="1" applyAlignment="1">
      <alignment horizontal="center" vertical="center"/>
    </xf>
    <xf numFmtId="0" fontId="169" fillId="55" borderId="526" xfId="0" applyFont="1" applyFill="1" applyBorder="1" applyAlignment="1">
      <alignment horizontal="center" vertical="center" wrapText="1" readingOrder="2"/>
    </xf>
    <xf numFmtId="15" fontId="170" fillId="0" borderId="526" xfId="0" applyNumberFormat="1" applyFont="1" applyBorder="1" applyAlignment="1">
      <alignment horizontal="center" vertical="center" wrapText="1" readingOrder="1"/>
    </xf>
    <xf numFmtId="0" fontId="0" fillId="0" borderId="59" xfId="0" applyBorder="1" applyAlignment="1">
      <alignment horizontal="center" vertical="center"/>
    </xf>
    <xf numFmtId="0" fontId="0" fillId="0" borderId="60" xfId="0" applyBorder="1" applyAlignment="1">
      <alignment horizontal="center" vertical="center"/>
    </xf>
    <xf numFmtId="0" fontId="169" fillId="0" borderId="526" xfId="0" applyFont="1" applyBorder="1" applyAlignment="1">
      <alignment horizontal="center" vertical="center" wrapText="1" readingOrder="2"/>
    </xf>
    <xf numFmtId="15" fontId="170" fillId="55" borderId="526" xfId="0" applyNumberFormat="1" applyFont="1" applyFill="1" applyBorder="1" applyAlignment="1">
      <alignment horizontal="center" vertical="center" wrapText="1" readingOrder="1"/>
    </xf>
    <xf numFmtId="9" fontId="169" fillId="0" borderId="526" xfId="2" applyFont="1" applyBorder="1" applyAlignment="1">
      <alignment horizontal="center" vertical="center" wrapText="1" readingOrder="2"/>
    </xf>
    <xf numFmtId="165" fontId="169" fillId="0" borderId="526" xfId="1" applyNumberFormat="1" applyFont="1" applyBorder="1" applyAlignment="1">
      <alignment horizontal="center" vertical="center" wrapText="1" readingOrder="2"/>
    </xf>
    <xf numFmtId="165" fontId="170" fillId="0" borderId="526" xfId="1" applyNumberFormat="1" applyFont="1" applyBorder="1" applyAlignment="1">
      <alignment horizontal="center" vertical="center" wrapText="1" readingOrder="2"/>
    </xf>
    <xf numFmtId="0" fontId="171" fillId="57" borderId="11" xfId="0" applyFont="1" applyFill="1" applyBorder="1" applyAlignment="1">
      <alignment horizontal="center" vertical="center" wrapText="1" readingOrder="1"/>
    </xf>
    <xf numFmtId="0" fontId="0" fillId="0" borderId="55" xfId="0" applyBorder="1" applyAlignment="1">
      <alignment horizontal="center" vertical="center"/>
    </xf>
    <xf numFmtId="0" fontId="0" fillId="0" borderId="54" xfId="0" applyBorder="1" applyAlignment="1">
      <alignment horizontal="center" vertical="center"/>
    </xf>
    <xf numFmtId="0" fontId="0" fillId="0" borderId="218" xfId="0" applyBorder="1" applyAlignment="1">
      <alignment horizontal="center" vertical="center"/>
    </xf>
    <xf numFmtId="9" fontId="169" fillId="55" borderId="526" xfId="2" applyFont="1" applyFill="1" applyBorder="1" applyAlignment="1">
      <alignment horizontal="center" vertical="center" wrapText="1" readingOrder="2"/>
    </xf>
    <xf numFmtId="165" fontId="169" fillId="55" borderId="526" xfId="1" applyNumberFormat="1" applyFont="1" applyFill="1" applyBorder="1" applyAlignment="1">
      <alignment horizontal="center" vertical="center" wrapText="1" readingOrder="2"/>
    </xf>
    <xf numFmtId="165" fontId="170" fillId="55" borderId="526" xfId="1" applyNumberFormat="1" applyFont="1" applyFill="1" applyBorder="1" applyAlignment="1">
      <alignment horizontal="center" vertical="center" wrapText="1" readingOrder="2"/>
    </xf>
    <xf numFmtId="165" fontId="170" fillId="55" borderId="526" xfId="1" applyNumberFormat="1" applyFont="1" applyFill="1" applyBorder="1" applyAlignment="1">
      <alignment vertical="center" wrapText="1" readingOrder="2"/>
    </xf>
    <xf numFmtId="165" fontId="0" fillId="0" borderId="0" xfId="0" applyNumberFormat="1" applyAlignment="1">
      <alignment horizontal="center" vertical="center"/>
    </xf>
    <xf numFmtId="0" fontId="169" fillId="55" borderId="526" xfId="0" applyFont="1" applyFill="1" applyBorder="1" applyAlignment="1">
      <alignment vertical="center" wrapText="1" readingOrder="2"/>
    </xf>
    <xf numFmtId="9" fontId="0" fillId="0" borderId="0" xfId="0" applyNumberFormat="1" applyAlignment="1">
      <alignment horizontal="center" vertical="center"/>
    </xf>
    <xf numFmtId="3" fontId="0" fillId="0" borderId="0" xfId="0" applyNumberFormat="1" applyAlignment="1">
      <alignment horizontal="center" vertical="center"/>
    </xf>
    <xf numFmtId="0" fontId="47" fillId="0" borderId="0" xfId="0" applyFont="1" applyAlignment="1">
      <alignment horizontal="center" vertical="center"/>
    </xf>
    <xf numFmtId="165" fontId="47" fillId="0" borderId="0" xfId="0" applyNumberFormat="1" applyFont="1" applyAlignment="1">
      <alignment horizontal="center" vertical="center"/>
    </xf>
    <xf numFmtId="0" fontId="47" fillId="0" borderId="59" xfId="0" applyFont="1" applyBorder="1" applyAlignment="1">
      <alignment horizontal="center" vertical="center"/>
    </xf>
    <xf numFmtId="0" fontId="47" fillId="0" borderId="60" xfId="0" applyFont="1" applyBorder="1" applyAlignment="1">
      <alignment horizontal="center" vertical="center"/>
    </xf>
    <xf numFmtId="3" fontId="170" fillId="55" borderId="526" xfId="1" applyNumberFormat="1" applyFont="1" applyFill="1" applyBorder="1" applyAlignment="1">
      <alignment horizontal="center" vertical="center" wrapText="1" readingOrder="2"/>
    </xf>
    <xf numFmtId="0" fontId="169" fillId="0" borderId="526" xfId="0" applyFont="1" applyBorder="1" applyAlignment="1">
      <alignment vertical="center" wrapText="1" readingOrder="2"/>
    </xf>
    <xf numFmtId="3" fontId="170" fillId="0" borderId="526" xfId="1" applyNumberFormat="1" applyFont="1" applyBorder="1" applyAlignment="1">
      <alignment horizontal="center" vertical="center" wrapText="1" readingOrder="2"/>
    </xf>
    <xf numFmtId="0" fontId="64" fillId="56" borderId="0" xfId="0" applyFont="1" applyFill="1" applyAlignment="1">
      <alignment horizontal="center" vertical="center"/>
    </xf>
    <xf numFmtId="10" fontId="173" fillId="58" borderId="526" xfId="0" applyNumberFormat="1" applyFont="1" applyFill="1" applyBorder="1" applyAlignment="1">
      <alignment horizontal="center" vertical="center" wrapText="1" readingOrder="2"/>
    </xf>
    <xf numFmtId="0" fontId="174" fillId="57" borderId="526" xfId="0" applyFont="1" applyFill="1" applyBorder="1" applyAlignment="1">
      <alignment horizontal="center" vertical="center" wrapText="1" readingOrder="2"/>
    </xf>
    <xf numFmtId="10" fontId="175" fillId="58" borderId="526" xfId="0" applyNumberFormat="1" applyFont="1" applyFill="1" applyBorder="1" applyAlignment="1">
      <alignment horizontal="center" vertical="center" wrapText="1" readingOrder="2"/>
    </xf>
    <xf numFmtId="0" fontId="176" fillId="55" borderId="526" xfId="0" applyFont="1" applyFill="1" applyBorder="1" applyAlignment="1">
      <alignment horizontal="center" vertical="center" wrapText="1" readingOrder="2"/>
    </xf>
    <xf numFmtId="0" fontId="178" fillId="55" borderId="526" xfId="0" applyFont="1" applyFill="1" applyBorder="1" applyAlignment="1">
      <alignment horizontal="center" vertical="center" wrapText="1" readingOrder="2"/>
    </xf>
    <xf numFmtId="0" fontId="176" fillId="58" borderId="526" xfId="0" applyFont="1" applyFill="1" applyBorder="1" applyAlignment="1">
      <alignment horizontal="center" vertical="center" wrapText="1" readingOrder="2"/>
    </xf>
    <xf numFmtId="0" fontId="47" fillId="0" borderId="55" xfId="0" applyFont="1" applyBorder="1" applyAlignment="1">
      <alignment horizontal="center" vertical="center"/>
    </xf>
    <xf numFmtId="0" fontId="47" fillId="0" borderId="54" xfId="0" applyFont="1" applyBorder="1" applyAlignment="1">
      <alignment horizontal="center" vertical="center"/>
    </xf>
    <xf numFmtId="0" fontId="47" fillId="0" borderId="218" xfId="0" applyFont="1" applyBorder="1" applyAlignment="1">
      <alignment horizontal="center" vertical="center"/>
    </xf>
    <xf numFmtId="0" fontId="171" fillId="57" borderId="11" xfId="0" applyFont="1" applyFill="1" applyBorder="1" applyAlignment="1">
      <alignment vertical="center" wrapText="1" readingOrder="1"/>
    </xf>
    <xf numFmtId="0" fontId="178" fillId="55" borderId="11" xfId="0" applyFont="1" applyFill="1" applyBorder="1" applyAlignment="1">
      <alignment horizontal="center" vertical="center" wrapText="1" readingOrder="2"/>
    </xf>
    <xf numFmtId="0" fontId="174" fillId="57" borderId="11" xfId="0" applyFont="1" applyFill="1" applyBorder="1" applyAlignment="1">
      <alignment horizontal="center" vertical="center" wrapText="1" readingOrder="2"/>
    </xf>
    <xf numFmtId="0" fontId="179" fillId="55" borderId="11" xfId="0" applyFont="1" applyFill="1" applyBorder="1" applyAlignment="1">
      <alignment horizontal="center" vertical="center" wrapText="1" readingOrder="2"/>
    </xf>
    <xf numFmtId="0" fontId="180" fillId="0" borderId="0" xfId="0" applyFont="1" applyAlignment="1">
      <alignment horizontal="center" vertical="center"/>
    </xf>
    <xf numFmtId="0" fontId="181" fillId="0" borderId="0" xfId="0" applyFont="1"/>
    <xf numFmtId="0" fontId="0" fillId="0" borderId="0" xfId="0" applyAlignment="1">
      <alignment horizontal="center" readingOrder="2"/>
    </xf>
    <xf numFmtId="0" fontId="181" fillId="20" borderId="0" xfId="0" applyFont="1" applyFill="1" applyAlignment="1">
      <alignment horizontal="center" vertical="center" wrapText="1" readingOrder="2"/>
    </xf>
    <xf numFmtId="9" fontId="183" fillId="11" borderId="347" xfId="0" applyNumberFormat="1" applyFont="1" applyFill="1" applyBorder="1" applyAlignment="1">
      <alignment horizontal="center" vertical="center" wrapText="1" readingOrder="2"/>
    </xf>
    <xf numFmtId="37" fontId="183" fillId="0" borderId="347" xfId="1" applyNumberFormat="1" applyFont="1" applyFill="1" applyBorder="1" applyAlignment="1">
      <alignment horizontal="center" vertical="center" readingOrder="2"/>
    </xf>
    <xf numFmtId="14" fontId="182" fillId="0" borderId="347" xfId="0" applyNumberFormat="1" applyFont="1" applyBorder="1" applyAlignment="1">
      <alignment horizontal="center" vertical="center" readingOrder="2"/>
    </xf>
    <xf numFmtId="1" fontId="183" fillId="0" borderId="347" xfId="1" applyNumberFormat="1" applyFont="1" applyFill="1" applyBorder="1" applyAlignment="1">
      <alignment horizontal="center" vertical="center" wrapText="1" readingOrder="2"/>
    </xf>
    <xf numFmtId="0" fontId="183" fillId="0" borderId="347" xfId="0" applyFont="1" applyBorder="1" applyAlignment="1">
      <alignment horizontal="center" vertical="center" wrapText="1"/>
    </xf>
    <xf numFmtId="0" fontId="184" fillId="20" borderId="347" xfId="0" applyFont="1" applyFill="1" applyBorder="1" applyAlignment="1">
      <alignment horizontal="center" vertical="center" wrapText="1"/>
    </xf>
    <xf numFmtId="0" fontId="183" fillId="0" borderId="346" xfId="0" applyFont="1" applyBorder="1" applyAlignment="1">
      <alignment horizontal="center" vertical="center" readingOrder="2"/>
    </xf>
    <xf numFmtId="4" fontId="185" fillId="59" borderId="60" xfId="0" applyNumberFormat="1" applyFont="1" applyFill="1" applyBorder="1" applyAlignment="1">
      <alignment horizontal="center" vertical="center" wrapText="1" readingOrder="2"/>
    </xf>
    <xf numFmtId="4" fontId="185" fillId="59" borderId="515" xfId="0" applyNumberFormat="1" applyFont="1" applyFill="1" applyBorder="1" applyAlignment="1">
      <alignment horizontal="center" vertical="center" wrapText="1" readingOrder="2"/>
    </xf>
    <xf numFmtId="4" fontId="185" fillId="59" borderId="118" xfId="0" applyNumberFormat="1" applyFont="1" applyFill="1" applyBorder="1" applyAlignment="1">
      <alignment horizontal="center" vertical="center" wrapText="1" readingOrder="2"/>
    </xf>
    <xf numFmtId="4" fontId="186" fillId="60" borderId="115" xfId="0" applyNumberFormat="1" applyFont="1" applyFill="1" applyBorder="1" applyAlignment="1">
      <alignment horizontal="center" vertical="center" wrapText="1" readingOrder="2"/>
    </xf>
    <xf numFmtId="4" fontId="186" fillId="60" borderId="10" xfId="0" applyNumberFormat="1" applyFont="1" applyFill="1" applyBorder="1" applyAlignment="1">
      <alignment horizontal="center" vertical="center" wrapText="1" readingOrder="2"/>
    </xf>
    <xf numFmtId="4" fontId="186" fillId="60" borderId="514" xfId="0" applyNumberFormat="1" applyFont="1" applyFill="1" applyBorder="1" applyAlignment="1">
      <alignment horizontal="center" vertical="center" wrapText="1" readingOrder="2"/>
    </xf>
    <xf numFmtId="3" fontId="187" fillId="61" borderId="515" xfId="0" applyNumberFormat="1" applyFont="1" applyFill="1" applyBorder="1" applyAlignment="1">
      <alignment horizontal="center" vertical="center" wrapText="1" readingOrder="2"/>
    </xf>
    <xf numFmtId="4" fontId="187" fillId="61" borderId="115" xfId="0" applyNumberFormat="1" applyFont="1" applyFill="1" applyBorder="1" applyAlignment="1">
      <alignment horizontal="center" vertical="center" wrapText="1" readingOrder="2"/>
    </xf>
    <xf numFmtId="3" fontId="187" fillId="61" borderId="115" xfId="0" applyNumberFormat="1" applyFont="1" applyFill="1" applyBorder="1" applyAlignment="1">
      <alignment horizontal="center" vertical="center" wrapText="1" readingOrder="2"/>
    </xf>
    <xf numFmtId="4" fontId="187" fillId="61" borderId="514" xfId="0" applyNumberFormat="1" applyFont="1" applyFill="1" applyBorder="1" applyAlignment="1">
      <alignment horizontal="center" vertical="center" wrapText="1" readingOrder="2"/>
    </xf>
    <xf numFmtId="185" fontId="182" fillId="3" borderId="347" xfId="0" applyNumberFormat="1" applyFont="1" applyFill="1" applyBorder="1" applyAlignment="1">
      <alignment horizontal="center" vertical="center" wrapText="1"/>
    </xf>
    <xf numFmtId="195" fontId="157" fillId="11" borderId="526" xfId="4" applyNumberFormat="1" applyFont="1" applyFill="1" applyBorder="1" applyAlignment="1">
      <alignment horizontal="center" vertical="center" wrapText="1"/>
    </xf>
    <xf numFmtId="0" fontId="157" fillId="11" borderId="526" xfId="4" applyFont="1" applyFill="1" applyBorder="1" applyAlignment="1">
      <alignment horizontal="center" vertical="center" wrapText="1"/>
    </xf>
    <xf numFmtId="9" fontId="183" fillId="11" borderId="347" xfId="0" applyNumberFormat="1" applyFont="1" applyFill="1" applyBorder="1" applyAlignment="1">
      <alignment horizontal="right" vertical="center" wrapText="1" readingOrder="2"/>
    </xf>
    <xf numFmtId="37" fontId="182" fillId="11" borderId="347" xfId="1" applyNumberFormat="1" applyFont="1" applyFill="1" applyBorder="1" applyAlignment="1">
      <alignment horizontal="center" vertical="center" wrapText="1"/>
    </xf>
    <xf numFmtId="14" fontId="182" fillId="11" borderId="404" xfId="0" applyNumberFormat="1" applyFont="1" applyFill="1" applyBorder="1" applyAlignment="1">
      <alignment horizontal="center" vertical="center" readingOrder="2"/>
    </xf>
    <xf numFmtId="3" fontId="0" fillId="0" borderId="490" xfId="0" quotePrefix="1" applyNumberFormat="1" applyBorder="1" applyAlignment="1">
      <alignment vertical="center"/>
    </xf>
    <xf numFmtId="3" fontId="0" fillId="0" borderId="526" xfId="0" quotePrefix="1" applyNumberFormat="1" applyBorder="1" applyAlignment="1">
      <alignment horizontal="center" vertical="center"/>
    </xf>
    <xf numFmtId="3" fontId="0" fillId="0" borderId="526" xfId="0" quotePrefix="1" applyNumberFormat="1" applyBorder="1" applyAlignment="1">
      <alignment vertical="center"/>
    </xf>
    <xf numFmtId="3" fontId="0" fillId="0" borderId="527" xfId="0" quotePrefix="1" applyNumberFormat="1" applyBorder="1" applyAlignment="1">
      <alignment horizontal="center" vertical="center"/>
    </xf>
    <xf numFmtId="10" fontId="0" fillId="2" borderId="526" xfId="2" quotePrefix="1" applyNumberFormat="1" applyFont="1" applyFill="1" applyBorder="1" applyAlignment="1">
      <alignment horizontal="center" vertical="center"/>
    </xf>
    <xf numFmtId="43" fontId="0" fillId="0" borderId="526" xfId="1" applyFont="1" applyBorder="1" applyAlignment="1">
      <alignment vertical="center"/>
    </xf>
    <xf numFmtId="9" fontId="0" fillId="0" borderId="0" xfId="2" applyFont="1" applyAlignment="1">
      <alignment vertical="center"/>
    </xf>
    <xf numFmtId="0" fontId="86" fillId="16" borderId="354" xfId="0" applyFont="1" applyFill="1" applyBorder="1" applyAlignment="1">
      <alignment horizontal="center" vertical="center"/>
    </xf>
    <xf numFmtId="167" fontId="0" fillId="2" borderId="26" xfId="0" applyNumberFormat="1" applyFill="1" applyBorder="1" applyAlignment="1">
      <alignment horizontal="center" vertical="center"/>
    </xf>
    <xf numFmtId="3" fontId="169" fillId="0" borderId="526" xfId="0" applyNumberFormat="1" applyFont="1" applyBorder="1" applyAlignment="1">
      <alignment horizontal="center" vertical="center" wrapText="1" readingOrder="2"/>
    </xf>
    <xf numFmtId="0" fontId="189" fillId="0" borderId="0" xfId="0" applyFont="1"/>
    <xf numFmtId="9" fontId="190" fillId="11" borderId="526" xfId="2" applyFont="1" applyFill="1" applyBorder="1" applyAlignment="1" applyProtection="1">
      <alignment horizontal="center" vertical="center"/>
    </xf>
    <xf numFmtId="15" fontId="0" fillId="0" borderId="0" xfId="1" applyNumberFormat="1" applyFont="1"/>
    <xf numFmtId="167" fontId="95" fillId="11" borderId="451" xfId="0" applyNumberFormat="1" applyFont="1" applyFill="1" applyBorder="1" applyAlignment="1">
      <alignment horizontal="center" vertical="center" shrinkToFit="1"/>
    </xf>
    <xf numFmtId="167" fontId="95" fillId="0" borderId="451" xfId="44" applyNumberFormat="1" applyFont="1" applyFill="1" applyBorder="1" applyAlignment="1">
      <alignment horizontal="center" vertical="center"/>
    </xf>
    <xf numFmtId="0" fontId="20" fillId="12" borderId="66" xfId="0" applyFont="1" applyFill="1" applyBorder="1" applyAlignment="1">
      <alignment horizontal="center" vertical="center" wrapText="1"/>
    </xf>
    <xf numFmtId="0" fontId="21" fillId="16" borderId="116" xfId="0" applyFont="1" applyFill="1" applyBorder="1" applyAlignment="1">
      <alignment horizontal="center" vertical="center" wrapText="1"/>
    </xf>
    <xf numFmtId="165" fontId="65" fillId="11" borderId="533" xfId="1" applyNumberFormat="1" applyFont="1" applyFill="1" applyBorder="1" applyAlignment="1">
      <alignment horizontal="center" vertical="center"/>
    </xf>
    <xf numFmtId="165" fontId="65" fillId="0" borderId="533" xfId="1" applyNumberFormat="1" applyFont="1" applyFill="1" applyBorder="1" applyAlignment="1">
      <alignment horizontal="center" vertical="center"/>
    </xf>
    <xf numFmtId="165" fontId="65" fillId="0" borderId="534" xfId="0" applyNumberFormat="1" applyFont="1" applyBorder="1" applyAlignment="1">
      <alignment horizontal="center" vertical="center"/>
    </xf>
    <xf numFmtId="165" fontId="65" fillId="11" borderId="114" xfId="1" applyNumberFormat="1" applyFont="1" applyFill="1" applyBorder="1" applyAlignment="1">
      <alignment horizontal="center" vertical="center"/>
    </xf>
    <xf numFmtId="165" fontId="65" fillId="0" borderId="114" xfId="1" applyNumberFormat="1" applyFont="1" applyFill="1" applyBorder="1" applyAlignment="1">
      <alignment horizontal="center" vertical="center"/>
    </xf>
    <xf numFmtId="165" fontId="65" fillId="0" borderId="536" xfId="0" applyNumberFormat="1" applyFont="1" applyBorder="1" applyAlignment="1">
      <alignment horizontal="center" vertical="center"/>
    </xf>
    <xf numFmtId="165" fontId="65" fillId="11" borderId="538" xfId="1" applyNumberFormat="1" applyFont="1" applyFill="1" applyBorder="1" applyAlignment="1">
      <alignment horizontal="center" vertical="center"/>
    </xf>
    <xf numFmtId="165" fontId="65" fillId="0" borderId="538" xfId="1" applyNumberFormat="1" applyFont="1" applyFill="1" applyBorder="1" applyAlignment="1">
      <alignment horizontal="center" vertical="center"/>
    </xf>
    <xf numFmtId="165" fontId="65" fillId="0" borderId="539" xfId="0" applyNumberFormat="1" applyFont="1" applyBorder="1" applyAlignment="1">
      <alignment horizontal="center" vertical="center"/>
    </xf>
    <xf numFmtId="165" fontId="72" fillId="16" borderId="94" xfId="27" applyNumberFormat="1" applyFont="1" applyFill="1" applyBorder="1" applyAlignment="1">
      <alignment horizontal="center" vertical="center"/>
    </xf>
    <xf numFmtId="165" fontId="65" fillId="11" borderId="533" xfId="1" applyNumberFormat="1" applyFont="1" applyFill="1" applyBorder="1"/>
    <xf numFmtId="165" fontId="65" fillId="0" borderId="533" xfId="1" applyNumberFormat="1" applyFont="1" applyFill="1" applyBorder="1"/>
    <xf numFmtId="165" fontId="65" fillId="11" borderId="114" xfId="1" applyNumberFormat="1" applyFont="1" applyFill="1" applyBorder="1"/>
    <xf numFmtId="165" fontId="65" fillId="0" borderId="114" xfId="1" applyNumberFormat="1" applyFont="1" applyFill="1" applyBorder="1"/>
    <xf numFmtId="165" fontId="65" fillId="11" borderId="538" xfId="1" applyNumberFormat="1" applyFont="1" applyFill="1" applyBorder="1"/>
    <xf numFmtId="165" fontId="65" fillId="0" borderId="538" xfId="1" applyNumberFormat="1" applyFont="1" applyFill="1" applyBorder="1"/>
    <xf numFmtId="165" fontId="72" fillId="16" borderId="94" xfId="27" applyNumberFormat="1" applyFont="1" applyFill="1" applyBorder="1"/>
    <xf numFmtId="165" fontId="72" fillId="16" borderId="543" xfId="27" applyNumberFormat="1" applyFont="1" applyFill="1" applyBorder="1"/>
    <xf numFmtId="0" fontId="7" fillId="0" borderId="0" xfId="2" applyNumberFormat="1" applyFont="1" applyAlignment="1">
      <alignment horizontal="center"/>
    </xf>
    <xf numFmtId="4" fontId="163" fillId="46" borderId="510" xfId="0" applyNumberFormat="1" applyFont="1" applyFill="1" applyBorder="1"/>
    <xf numFmtId="15" fontId="164" fillId="0" borderId="0" xfId="0" applyNumberFormat="1" applyFont="1"/>
    <xf numFmtId="10" fontId="0" fillId="0" borderId="0" xfId="1" applyNumberFormat="1" applyFont="1"/>
    <xf numFmtId="198" fontId="0" fillId="0" borderId="0" xfId="0" applyNumberFormat="1"/>
    <xf numFmtId="40" fontId="7" fillId="0" borderId="0" xfId="0" applyNumberFormat="1" applyFont="1"/>
    <xf numFmtId="10" fontId="7" fillId="0" borderId="0" xfId="2" applyNumberFormat="1" applyFont="1"/>
    <xf numFmtId="0" fontId="0" fillId="0" borderId="0" xfId="1" applyNumberFormat="1" applyFont="1"/>
    <xf numFmtId="40" fontId="7" fillId="0" borderId="0" xfId="2" applyNumberFormat="1" applyFont="1" applyAlignment="1">
      <alignment horizontal="center"/>
    </xf>
    <xf numFmtId="167" fontId="155" fillId="0" borderId="481" xfId="0" applyNumberFormat="1" applyFont="1" applyBorder="1" applyAlignment="1">
      <alignment horizontal="center" vertical="center" wrapText="1"/>
    </xf>
    <xf numFmtId="167" fontId="155" fillId="20" borderId="80" xfId="0" applyNumberFormat="1" applyFont="1" applyFill="1" applyBorder="1" applyAlignment="1">
      <alignment horizontal="center" vertical="center" wrapText="1"/>
    </xf>
    <xf numFmtId="167" fontId="161" fillId="42" borderId="486" xfId="0" applyNumberFormat="1" applyFont="1" applyFill="1" applyBorder="1" applyAlignment="1">
      <alignment horizontal="center" vertical="center" wrapText="1"/>
    </xf>
    <xf numFmtId="167" fontId="95" fillId="11" borderId="451" xfId="0" applyNumberFormat="1" applyFont="1" applyFill="1" applyBorder="1" applyAlignment="1">
      <alignment horizontal="left" shrinkToFit="1"/>
    </xf>
    <xf numFmtId="167" fontId="95" fillId="0" borderId="451" xfId="0" applyNumberFormat="1" applyFont="1" applyBorder="1" applyAlignment="1">
      <alignment horizontal="center" vertical="center" shrinkToFit="1"/>
    </xf>
    <xf numFmtId="167" fontId="162" fillId="0" borderId="0" xfId="0" applyNumberFormat="1" applyFont="1" applyAlignment="1">
      <alignment horizontal="center" vertical="center" wrapText="1"/>
    </xf>
    <xf numFmtId="167" fontId="162" fillId="20" borderId="349" xfId="0" applyNumberFormat="1" applyFont="1" applyFill="1" applyBorder="1" applyAlignment="1">
      <alignment horizontal="center" vertical="center" wrapText="1"/>
    </xf>
    <xf numFmtId="0" fontId="162" fillId="0" borderId="0" xfId="0" applyFont="1"/>
    <xf numFmtId="15" fontId="162" fillId="0" borderId="0" xfId="0" applyNumberFormat="1" applyFont="1"/>
    <xf numFmtId="4" fontId="162" fillId="0" borderId="0" xfId="0" applyNumberFormat="1" applyFont="1" applyAlignment="1">
      <alignment wrapText="1"/>
    </xf>
    <xf numFmtId="9" fontId="162" fillId="0" borderId="0" xfId="0" applyNumberFormat="1" applyFont="1" applyAlignment="1">
      <alignment wrapText="1"/>
    </xf>
    <xf numFmtId="10" fontId="162" fillId="0" borderId="0" xfId="0" applyNumberFormat="1" applyFont="1" applyAlignment="1">
      <alignment wrapText="1"/>
    </xf>
    <xf numFmtId="10" fontId="7" fillId="0" borderId="0" xfId="2" applyNumberFormat="1" applyFont="1" applyAlignment="1">
      <alignment horizontal="center"/>
    </xf>
    <xf numFmtId="199" fontId="7" fillId="0" borderId="0" xfId="0" applyNumberFormat="1" applyFont="1" applyAlignment="1">
      <alignment horizontal="center"/>
    </xf>
    <xf numFmtId="198" fontId="7" fillId="0" borderId="0" xfId="2" applyNumberFormat="1" applyFont="1" applyAlignment="1">
      <alignment horizontal="center"/>
    </xf>
    <xf numFmtId="0" fontId="168" fillId="0" borderId="451" xfId="18" applyFont="1" applyBorder="1" applyAlignment="1">
      <alignment horizontal="center" vertical="center"/>
    </xf>
    <xf numFmtId="0" fontId="168" fillId="0" borderId="451" xfId="18" applyFont="1" applyBorder="1" applyAlignment="1">
      <alignment horizontal="left" vertical="center" wrapText="1"/>
    </xf>
    <xf numFmtId="0" fontId="168" fillId="0" borderId="451" xfId="4" applyFont="1" applyBorder="1" applyAlignment="1">
      <alignment horizontal="center" vertical="center" wrapText="1"/>
    </xf>
    <xf numFmtId="0" fontId="168" fillId="11" borderId="545" xfId="45" applyFont="1" applyFill="1" applyBorder="1" applyAlignment="1">
      <alignment horizontal="center" vertical="center" wrapText="1"/>
    </xf>
    <xf numFmtId="191" fontId="157" fillId="11" borderId="72" xfId="4" applyNumberFormat="1" applyFont="1" applyFill="1" applyBorder="1" applyAlignment="1">
      <alignment horizontal="center" vertical="center" wrapText="1"/>
    </xf>
    <xf numFmtId="0" fontId="169" fillId="55" borderId="526" xfId="0" applyFont="1" applyFill="1" applyBorder="1" applyAlignment="1">
      <alignment horizontal="right" vertical="center" wrapText="1" readingOrder="2"/>
    </xf>
    <xf numFmtId="167" fontId="0" fillId="2" borderId="33" xfId="0" applyNumberFormat="1" applyFill="1" applyBorder="1" applyAlignment="1">
      <alignment horizontal="center" vertical="center"/>
    </xf>
    <xf numFmtId="9" fontId="0" fillId="0" borderId="33" xfId="2" applyFont="1" applyBorder="1" applyAlignment="1">
      <alignment horizontal="center" vertical="center"/>
    </xf>
    <xf numFmtId="0" fontId="67" fillId="32" borderId="284" xfId="2" applyNumberFormat="1" applyFont="1" applyFill="1" applyBorder="1" applyAlignment="1" applyProtection="1">
      <alignment horizontal="center" vertical="center"/>
    </xf>
    <xf numFmtId="10" fontId="182" fillId="11" borderId="347" xfId="2" applyNumberFormat="1" applyFont="1" applyFill="1" applyBorder="1" applyAlignment="1">
      <alignment horizontal="center" vertical="center" wrapText="1"/>
    </xf>
    <xf numFmtId="0" fontId="23" fillId="13" borderId="546" xfId="0" quotePrefix="1" applyFont="1" applyFill="1" applyBorder="1" applyAlignment="1">
      <alignment horizontal="center" vertical="center" wrapText="1"/>
    </xf>
    <xf numFmtId="0" fontId="0" fillId="0" borderId="547" xfId="0" applyBorder="1"/>
    <xf numFmtId="167" fontId="25" fillId="13" borderId="548" xfId="0" applyNumberFormat="1" applyFont="1" applyFill="1" applyBorder="1" applyAlignment="1">
      <alignment horizontal="center" vertical="center" wrapText="1"/>
    </xf>
    <xf numFmtId="177" fontId="23" fillId="13" borderId="549" xfId="0" applyNumberFormat="1" applyFont="1" applyFill="1" applyBorder="1" applyAlignment="1">
      <alignment horizontal="center" vertical="center" wrapText="1"/>
    </xf>
    <xf numFmtId="15" fontId="0" fillId="11" borderId="218" xfId="0" applyNumberFormat="1" applyFill="1" applyBorder="1" applyAlignment="1">
      <alignment horizontal="center"/>
    </xf>
    <xf numFmtId="0" fontId="183" fillId="11" borderId="347" xfId="0" applyFont="1" applyFill="1" applyBorder="1" applyAlignment="1">
      <alignment horizontal="center" vertical="center" wrapText="1"/>
    </xf>
    <xf numFmtId="0" fontId="0" fillId="0" borderId="374" xfId="0" applyBorder="1"/>
    <xf numFmtId="1" fontId="50" fillId="0" borderId="26" xfId="0" applyNumberFormat="1" applyFont="1" applyBorder="1" applyAlignment="1">
      <alignment horizontal="center" vertical="center"/>
    </xf>
    <xf numFmtId="9" fontId="0" fillId="0" borderId="550" xfId="0" applyNumberFormat="1" applyBorder="1"/>
    <xf numFmtId="9" fontId="163" fillId="46" borderId="551" xfId="0" applyNumberFormat="1" applyFont="1" applyFill="1" applyBorder="1"/>
    <xf numFmtId="10" fontId="163" fillId="46" borderId="551" xfId="0" applyNumberFormat="1" applyFont="1" applyFill="1" applyBorder="1"/>
    <xf numFmtId="9" fontId="0" fillId="0" borderId="552" xfId="0" applyNumberFormat="1" applyBorder="1"/>
    <xf numFmtId="9" fontId="163" fillId="46" borderId="553" xfId="0" applyNumberFormat="1" applyFont="1" applyFill="1" applyBorder="1"/>
    <xf numFmtId="167" fontId="198" fillId="13" borderId="548" xfId="0" applyNumberFormat="1" applyFont="1" applyFill="1" applyBorder="1" applyAlignment="1">
      <alignment horizontal="center" vertical="center" wrapText="1"/>
    </xf>
    <xf numFmtId="0" fontId="0" fillId="65" borderId="0" xfId="0" applyFill="1"/>
    <xf numFmtId="4" fontId="0" fillId="65" borderId="0" xfId="0" applyNumberFormat="1" applyFill="1"/>
    <xf numFmtId="9" fontId="0" fillId="65" borderId="0" xfId="0" applyNumberFormat="1" applyFill="1"/>
    <xf numFmtId="10" fontId="0" fillId="65" borderId="0" xfId="0" applyNumberFormat="1" applyFill="1"/>
    <xf numFmtId="0" fontId="0" fillId="44" borderId="0" xfId="0" applyFill="1"/>
    <xf numFmtId="15" fontId="0" fillId="44" borderId="0" xfId="0" applyNumberFormat="1" applyFill="1"/>
    <xf numFmtId="9" fontId="0" fillId="44" borderId="0" xfId="0" applyNumberFormat="1" applyFill="1"/>
    <xf numFmtId="0" fontId="0" fillId="9" borderId="0" xfId="0" applyFill="1"/>
    <xf numFmtId="15" fontId="0" fillId="9" borderId="0" xfId="0" applyNumberFormat="1" applyFill="1"/>
    <xf numFmtId="4" fontId="0" fillId="9" borderId="0" xfId="0" applyNumberFormat="1" applyFill="1"/>
    <xf numFmtId="9" fontId="0" fillId="9" borderId="0" xfId="0" applyNumberFormat="1" applyFill="1"/>
    <xf numFmtId="10" fontId="0" fillId="9" borderId="0" xfId="0" applyNumberFormat="1" applyFill="1"/>
    <xf numFmtId="4" fontId="0" fillId="44" borderId="0" xfId="0" applyNumberFormat="1" applyFill="1"/>
    <xf numFmtId="0" fontId="0" fillId="50" borderId="0" xfId="0" applyFill="1"/>
    <xf numFmtId="15" fontId="0" fillId="50" borderId="0" xfId="0" applyNumberFormat="1" applyFill="1"/>
    <xf numFmtId="4" fontId="0" fillId="50" borderId="0" xfId="0" applyNumberFormat="1" applyFill="1"/>
    <xf numFmtId="9" fontId="0" fillId="50" borderId="0" xfId="0" applyNumberFormat="1" applyFill="1"/>
    <xf numFmtId="15" fontId="0" fillId="65" borderId="0" xfId="0" applyNumberFormat="1" applyFill="1"/>
    <xf numFmtId="0" fontId="0" fillId="66" borderId="0" xfId="0" applyFill="1"/>
    <xf numFmtId="15" fontId="0" fillId="66" borderId="0" xfId="0" applyNumberFormat="1" applyFill="1"/>
    <xf numFmtId="4" fontId="0" fillId="66" borderId="0" xfId="0" applyNumberFormat="1" applyFill="1"/>
    <xf numFmtId="9" fontId="0" fillId="66" borderId="0" xfId="0" applyNumberFormat="1" applyFill="1"/>
    <xf numFmtId="0" fontId="0" fillId="67" borderId="0" xfId="0" applyFill="1"/>
    <xf numFmtId="15" fontId="0" fillId="67" borderId="0" xfId="0" applyNumberFormat="1" applyFill="1"/>
    <xf numFmtId="4" fontId="0" fillId="67" borderId="0" xfId="0" applyNumberFormat="1" applyFill="1"/>
    <xf numFmtId="9" fontId="0" fillId="67" borderId="0" xfId="0" applyNumberFormat="1" applyFill="1"/>
    <xf numFmtId="10" fontId="0" fillId="67" borderId="0" xfId="0" applyNumberFormat="1" applyFill="1"/>
    <xf numFmtId="0" fontId="0" fillId="68" borderId="0" xfId="0" applyFill="1"/>
    <xf numFmtId="9" fontId="0" fillId="68" borderId="0" xfId="0" applyNumberFormat="1" applyFill="1"/>
    <xf numFmtId="4" fontId="0" fillId="0" borderId="503" xfId="0" applyNumberFormat="1" applyBorder="1"/>
    <xf numFmtId="0" fontId="0" fillId="0" borderId="503" xfId="0" applyBorder="1"/>
    <xf numFmtId="9" fontId="0" fillId="0" borderId="579" xfId="0" applyNumberFormat="1" applyBorder="1"/>
    <xf numFmtId="0" fontId="0" fillId="0" borderId="507" xfId="0" applyBorder="1"/>
    <xf numFmtId="165" fontId="2" fillId="40" borderId="263" xfId="1" applyNumberFormat="1" applyFont="1" applyFill="1" applyBorder="1" applyAlignment="1" applyProtection="1">
      <alignment horizontal="right" vertical="center"/>
    </xf>
    <xf numFmtId="0" fontId="168" fillId="0" borderId="9" xfId="18" applyFont="1" applyBorder="1" applyAlignment="1">
      <alignment horizontal="center" vertical="center"/>
    </xf>
    <xf numFmtId="0" fontId="114" fillId="39" borderId="526" xfId="0" applyFont="1" applyFill="1" applyBorder="1" applyAlignment="1">
      <alignment horizontal="center" vertical="center" wrapText="1"/>
    </xf>
    <xf numFmtId="0" fontId="102" fillId="0" borderId="526" xfId="0" applyFont="1" applyBorder="1" applyAlignment="1">
      <alignment horizontal="center" vertical="center"/>
    </xf>
    <xf numFmtId="10" fontId="102" fillId="0" borderId="526" xfId="0" applyNumberFormat="1" applyFont="1" applyBorder="1" applyAlignment="1">
      <alignment horizontal="center" vertical="center"/>
    </xf>
    <xf numFmtId="1" fontId="50" fillId="0" borderId="53" xfId="0" applyNumberFormat="1" applyFont="1" applyBorder="1" applyAlignment="1">
      <alignment horizontal="center" vertical="center"/>
    </xf>
    <xf numFmtId="165" fontId="38" fillId="0" borderId="534" xfId="0" applyNumberFormat="1" applyFont="1" applyBorder="1" applyAlignment="1">
      <alignment horizontal="right" vertical="center"/>
    </xf>
    <xf numFmtId="15" fontId="0" fillId="0" borderId="400" xfId="0" applyNumberFormat="1" applyBorder="1" applyAlignment="1">
      <alignment horizontal="center"/>
    </xf>
    <xf numFmtId="40" fontId="7" fillId="0" borderId="0" xfId="0" applyNumberFormat="1" applyFont="1" applyAlignment="1">
      <alignment horizontal="center"/>
    </xf>
    <xf numFmtId="3" fontId="0" fillId="0" borderId="0" xfId="0" applyNumberFormat="1" applyAlignment="1">
      <alignment vertical="center"/>
    </xf>
    <xf numFmtId="165" fontId="38" fillId="0" borderId="536" xfId="0" applyNumberFormat="1" applyFont="1" applyBorder="1" applyAlignment="1">
      <alignment horizontal="center" vertical="center"/>
    </xf>
    <xf numFmtId="165" fontId="38" fillId="0" borderId="536" xfId="0" applyNumberFormat="1" applyFont="1" applyBorder="1" applyAlignment="1">
      <alignment horizontal="right" vertical="center"/>
    </xf>
    <xf numFmtId="165" fontId="38" fillId="0" borderId="539" xfId="0" applyNumberFormat="1" applyFont="1" applyBorder="1" applyAlignment="1">
      <alignment horizontal="center" vertical="center"/>
    </xf>
    <xf numFmtId="165" fontId="65" fillId="11" borderId="533" xfId="1" applyNumberFormat="1" applyFont="1" applyFill="1" applyBorder="1" applyAlignment="1">
      <alignment horizontal="left" vertical="center"/>
    </xf>
    <xf numFmtId="165" fontId="65" fillId="11" borderId="114" xfId="1" applyNumberFormat="1" applyFont="1" applyFill="1" applyBorder="1" applyAlignment="1">
      <alignment horizontal="left" vertical="center"/>
    </xf>
    <xf numFmtId="165" fontId="65" fillId="11" borderId="538" xfId="1" applyNumberFormat="1" applyFont="1" applyFill="1" applyBorder="1" applyAlignment="1">
      <alignment horizontal="left" vertical="center"/>
    </xf>
    <xf numFmtId="165" fontId="72" fillId="16" borderId="94" xfId="27" applyNumberFormat="1" applyFont="1" applyFill="1" applyBorder="1" applyAlignment="1">
      <alignment horizontal="left" vertical="center"/>
    </xf>
    <xf numFmtId="165" fontId="65" fillId="11" borderId="584" xfId="1" applyNumberFormat="1" applyFont="1" applyFill="1" applyBorder="1" applyAlignment="1">
      <alignment horizontal="center" vertical="center"/>
    </xf>
    <xf numFmtId="165" fontId="65" fillId="11" borderId="583" xfId="1" applyNumberFormat="1" applyFont="1" applyFill="1" applyBorder="1" applyAlignment="1">
      <alignment horizontal="center" vertical="center"/>
    </xf>
    <xf numFmtId="0" fontId="165" fillId="0" borderId="350" xfId="4" applyFont="1" applyBorder="1" applyAlignment="1" applyProtection="1">
      <alignment vertical="center" wrapText="1"/>
      <protection locked="0"/>
    </xf>
    <xf numFmtId="0" fontId="165" fillId="0" borderId="0" xfId="4" applyFont="1" applyAlignment="1" applyProtection="1">
      <alignment vertical="center" wrapText="1"/>
      <protection locked="0"/>
    </xf>
    <xf numFmtId="4" fontId="95" fillId="0" borderId="451" xfId="41" applyNumberFormat="1" applyFont="1" applyBorder="1" applyAlignment="1">
      <alignment horizontal="left" vertical="center"/>
    </xf>
    <xf numFmtId="43" fontId="170" fillId="55" borderId="526" xfId="1" applyFont="1" applyFill="1" applyBorder="1" applyAlignment="1">
      <alignment horizontal="center" vertical="center" wrapText="1" readingOrder="2"/>
    </xf>
    <xf numFmtId="43" fontId="169" fillId="55" borderId="526" xfId="1" applyFont="1" applyFill="1" applyBorder="1" applyAlignment="1">
      <alignment horizontal="center" vertical="center" wrapText="1" readingOrder="2"/>
    </xf>
    <xf numFmtId="192" fontId="7" fillId="0" borderId="0" xfId="0" applyNumberFormat="1" applyFont="1" applyAlignment="1">
      <alignment horizontal="center"/>
    </xf>
    <xf numFmtId="9" fontId="183" fillId="11" borderId="347" xfId="0" applyNumberFormat="1" applyFont="1" applyFill="1" applyBorder="1" applyAlignment="1">
      <alignment horizontal="right" vertical="top" wrapText="1" readingOrder="2"/>
    </xf>
    <xf numFmtId="0" fontId="80" fillId="11" borderId="296" xfId="0" applyFont="1" applyFill="1" applyBorder="1" applyAlignment="1">
      <alignment horizontal="right" vertical="center"/>
    </xf>
    <xf numFmtId="0" fontId="80" fillId="11" borderId="290" xfId="0" applyFont="1" applyFill="1" applyBorder="1" applyAlignment="1">
      <alignment horizontal="right" vertical="center"/>
    </xf>
    <xf numFmtId="0" fontId="80" fillId="11" borderId="293" xfId="0" applyFont="1" applyFill="1" applyBorder="1" applyAlignment="1">
      <alignment horizontal="right" vertical="center"/>
    </xf>
    <xf numFmtId="0" fontId="60" fillId="27" borderId="428" xfId="0" applyFont="1" applyFill="1" applyBorder="1" applyAlignment="1">
      <alignment horizontal="center"/>
    </xf>
    <xf numFmtId="0" fontId="0" fillId="0" borderId="493" xfId="0" applyBorder="1" applyAlignment="1">
      <alignment horizontal="left" vertical="center"/>
    </xf>
    <xf numFmtId="0" fontId="0" fillId="0" borderId="272" xfId="0" applyBorder="1" applyAlignment="1">
      <alignment horizontal="left" vertical="center"/>
    </xf>
    <xf numFmtId="0" fontId="80" fillId="11" borderId="293" xfId="0" applyFont="1" applyFill="1" applyBorder="1" applyAlignment="1">
      <alignment horizontal="right"/>
    </xf>
    <xf numFmtId="0" fontId="80" fillId="11" borderId="295" xfId="0" applyFont="1" applyFill="1" applyBorder="1" applyAlignment="1">
      <alignment horizontal="right"/>
    </xf>
    <xf numFmtId="0" fontId="80" fillId="11" borderId="290" xfId="0" applyFont="1" applyFill="1" applyBorder="1" applyAlignment="1">
      <alignment horizontal="right"/>
    </xf>
    <xf numFmtId="1" fontId="108" fillId="0" borderId="0" xfId="1" applyNumberFormat="1" applyFont="1" applyBorder="1" applyAlignment="1" applyProtection="1">
      <alignment vertical="center" wrapText="1"/>
      <protection locked="0"/>
    </xf>
    <xf numFmtId="197" fontId="61" fillId="2" borderId="237" xfId="0" applyNumberFormat="1" applyFont="1" applyFill="1" applyBorder="1" applyAlignment="1">
      <alignment horizontal="center" vertical="center"/>
    </xf>
    <xf numFmtId="0" fontId="2" fillId="44" borderId="586" xfId="0" applyFont="1" applyFill="1" applyBorder="1" applyAlignment="1">
      <alignment horizontal="center" vertical="center"/>
    </xf>
    <xf numFmtId="0" fontId="0" fillId="44" borderId="587" xfId="0" applyFill="1" applyBorder="1" applyAlignment="1">
      <alignment horizontal="center"/>
    </xf>
    <xf numFmtId="0" fontId="35" fillId="11" borderId="79" xfId="0" applyFont="1" applyFill="1" applyBorder="1" applyAlignment="1">
      <alignment horizontal="center" vertical="center"/>
    </xf>
    <xf numFmtId="10" fontId="35" fillId="11" borderId="79" xfId="2" applyNumberFormat="1" applyFont="1" applyFill="1" applyBorder="1" applyAlignment="1">
      <alignment horizontal="center" vertical="center"/>
    </xf>
    <xf numFmtId="0" fontId="35" fillId="44" borderId="79" xfId="0" applyFont="1" applyFill="1" applyBorder="1" applyAlignment="1">
      <alignment horizontal="center" vertical="center"/>
    </xf>
    <xf numFmtId="10" fontId="35" fillId="44" borderId="79" xfId="2" applyNumberFormat="1" applyFont="1" applyFill="1" applyBorder="1" applyAlignment="1">
      <alignment horizontal="center" vertical="center"/>
    </xf>
    <xf numFmtId="182" fontId="2" fillId="44" borderId="79" xfId="0" applyNumberFormat="1" applyFont="1" applyFill="1" applyBorder="1"/>
    <xf numFmtId="182" fontId="2" fillId="44" borderId="79" xfId="0" applyNumberFormat="1" applyFont="1" applyFill="1" applyBorder="1" applyAlignment="1">
      <alignment horizontal="center"/>
    </xf>
    <xf numFmtId="0" fontId="2" fillId="11" borderId="586" xfId="0" applyFont="1" applyFill="1" applyBorder="1" applyAlignment="1">
      <alignment horizontal="center" vertical="center"/>
    </xf>
    <xf numFmtId="0" fontId="0" fillId="11" borderId="587" xfId="0" applyFill="1" applyBorder="1" applyAlignment="1">
      <alignment horizontal="center"/>
    </xf>
    <xf numFmtId="0" fontId="159" fillId="43" borderId="469" xfId="0" applyFont="1" applyFill="1" applyBorder="1" applyAlignment="1">
      <alignment horizontal="left" vertical="center"/>
    </xf>
    <xf numFmtId="165" fontId="1" fillId="36" borderId="464" xfId="1" applyNumberFormat="1" applyFont="1" applyFill="1" applyBorder="1" applyAlignment="1" applyProtection="1">
      <alignment horizontal="left" vertical="center"/>
    </xf>
    <xf numFmtId="165" fontId="2" fillId="40" borderId="464" xfId="1" applyNumberFormat="1" applyFont="1" applyFill="1" applyBorder="1" applyAlignment="1" applyProtection="1">
      <alignment horizontal="left" vertical="center"/>
    </xf>
    <xf numFmtId="0" fontId="159" fillId="43" borderId="468" xfId="0" applyFont="1" applyFill="1" applyBorder="1" applyAlignment="1">
      <alignment horizontal="left" vertical="center"/>
    </xf>
    <xf numFmtId="165" fontId="1" fillId="36" borderId="464" xfId="1" applyNumberFormat="1" applyFont="1" applyFill="1" applyBorder="1" applyAlignment="1" applyProtection="1">
      <alignment vertical="center"/>
    </xf>
    <xf numFmtId="0" fontId="95" fillId="0" borderId="0" xfId="0" applyFont="1" applyAlignment="1">
      <alignment horizontal="center" vertical="center" wrapText="1"/>
    </xf>
    <xf numFmtId="0" fontId="47" fillId="0" borderId="344" xfId="0" applyFont="1" applyBorder="1"/>
    <xf numFmtId="10" fontId="161" fillId="0" borderId="0" xfId="0" applyNumberFormat="1" applyFont="1" applyAlignment="1">
      <alignment horizontal="center" vertical="center" wrapText="1"/>
    </xf>
    <xf numFmtId="0" fontId="162" fillId="11" borderId="0" xfId="0" applyFont="1" applyFill="1" applyAlignment="1">
      <alignment horizontal="center" vertical="center" wrapText="1"/>
    </xf>
    <xf numFmtId="0" fontId="95" fillId="11" borderId="0" xfId="0" applyFont="1" applyFill="1" applyAlignment="1">
      <alignment horizontal="center" vertical="center" wrapText="1"/>
    </xf>
    <xf numFmtId="1" fontId="22" fillId="18" borderId="0" xfId="0" applyNumberFormat="1" applyFont="1" applyFill="1" applyAlignment="1">
      <alignment horizontal="center" vertical="center"/>
    </xf>
    <xf numFmtId="1" fontId="86" fillId="16" borderId="354" xfId="0" applyNumberFormat="1" applyFont="1" applyFill="1" applyBorder="1" applyAlignment="1">
      <alignment horizontal="center" vertical="center"/>
    </xf>
    <xf numFmtId="0" fontId="2" fillId="0" borderId="586" xfId="0" applyFont="1" applyBorder="1" applyAlignment="1">
      <alignment horizontal="center" vertical="center"/>
    </xf>
    <xf numFmtId="0" fontId="35" fillId="0" borderId="79" xfId="0" applyFont="1" applyBorder="1" applyAlignment="1">
      <alignment horizontal="center" vertical="center"/>
    </xf>
    <xf numFmtId="10" fontId="35" fillId="0" borderId="79" xfId="2" applyNumberFormat="1" applyFont="1" applyFill="1" applyBorder="1" applyAlignment="1">
      <alignment horizontal="center" vertical="center"/>
    </xf>
    <xf numFmtId="182" fontId="2" fillId="44" borderId="79" xfId="0" applyNumberFormat="1" applyFont="1" applyFill="1" applyBorder="1" applyAlignment="1">
      <alignment horizontal="left"/>
    </xf>
    <xf numFmtId="0" fontId="203" fillId="0" borderId="0" xfId="0" applyFont="1" applyAlignment="1">
      <alignment horizontal="center"/>
    </xf>
    <xf numFmtId="0" fontId="204" fillId="0" borderId="0" xfId="0" applyFont="1" applyAlignment="1">
      <alignment horizontal="center"/>
    </xf>
    <xf numFmtId="165" fontId="203" fillId="0" borderId="0" xfId="0" applyNumberFormat="1" applyFont="1" applyAlignment="1">
      <alignment horizontal="center"/>
    </xf>
    <xf numFmtId="0" fontId="205" fillId="62" borderId="501" xfId="0" applyFont="1" applyFill="1" applyBorder="1" applyAlignment="1">
      <alignment horizontal="center" vertical="center"/>
    </xf>
    <xf numFmtId="0" fontId="205" fillId="63" borderId="559" xfId="0" applyFont="1" applyFill="1" applyBorder="1" applyAlignment="1">
      <alignment horizontal="center" vertical="center"/>
    </xf>
    <xf numFmtId="165" fontId="193" fillId="0" borderId="562" xfId="0" applyNumberFormat="1" applyFont="1" applyBorder="1" applyAlignment="1">
      <alignment horizontal="center" vertical="center"/>
    </xf>
    <xf numFmtId="165" fontId="193" fillId="0" borderId="563" xfId="0" applyNumberFormat="1" applyFont="1" applyBorder="1" applyAlignment="1">
      <alignment horizontal="center" vertical="center"/>
    </xf>
    <xf numFmtId="165" fontId="193" fillId="0" borderId="564" xfId="0" applyNumberFormat="1" applyFont="1" applyBorder="1" applyAlignment="1">
      <alignment horizontal="center" vertical="center"/>
    </xf>
    <xf numFmtId="165" fontId="203" fillId="0" borderId="0" xfId="0" applyNumberFormat="1" applyFont="1"/>
    <xf numFmtId="0" fontId="205" fillId="63" borderId="565" xfId="0" applyFont="1" applyFill="1" applyBorder="1" applyAlignment="1">
      <alignment horizontal="center" vertical="center"/>
    </xf>
    <xf numFmtId="165" fontId="193" fillId="0" borderId="568" xfId="0" applyNumberFormat="1" applyFont="1" applyBorder="1" applyAlignment="1">
      <alignment vertical="center"/>
    </xf>
    <xf numFmtId="165" fontId="193" fillId="0" borderId="569" xfId="0" applyNumberFormat="1" applyFont="1" applyBorder="1" applyAlignment="1">
      <alignment horizontal="center" vertical="center"/>
    </xf>
    <xf numFmtId="165" fontId="193" fillId="0" borderId="570" xfId="0" applyNumberFormat="1" applyFont="1" applyBorder="1" applyAlignment="1">
      <alignment horizontal="center" vertical="center"/>
    </xf>
    <xf numFmtId="0" fontId="203" fillId="0" borderId="0" xfId="0" applyFont="1"/>
    <xf numFmtId="37" fontId="193" fillId="64" borderId="568" xfId="0" applyNumberFormat="1" applyFont="1" applyFill="1" applyBorder="1" applyAlignment="1">
      <alignment horizontal="center" vertical="center"/>
    </xf>
    <xf numFmtId="37" fontId="193" fillId="64" borderId="569" xfId="0" applyNumberFormat="1" applyFont="1" applyFill="1" applyBorder="1" applyAlignment="1">
      <alignment horizontal="center" vertical="center"/>
    </xf>
    <xf numFmtId="37" fontId="193" fillId="64" borderId="570" xfId="0" applyNumberFormat="1" applyFont="1" applyFill="1" applyBorder="1" applyAlignment="1">
      <alignment horizontal="center" vertical="center"/>
    </xf>
    <xf numFmtId="37" fontId="193" fillId="0" borderId="568" xfId="0" applyNumberFormat="1" applyFont="1" applyBorder="1" applyAlignment="1">
      <alignment horizontal="center" vertical="center"/>
    </xf>
    <xf numFmtId="37" fontId="193" fillId="0" borderId="569" xfId="0" applyNumberFormat="1" applyFont="1" applyBorder="1" applyAlignment="1">
      <alignment horizontal="center" vertical="center"/>
    </xf>
    <xf numFmtId="37" fontId="193" fillId="0" borderId="570" xfId="0" applyNumberFormat="1" applyFont="1" applyBorder="1" applyAlignment="1">
      <alignment horizontal="center" vertical="center"/>
    </xf>
    <xf numFmtId="37" fontId="193" fillId="0" borderId="572" xfId="0" applyNumberFormat="1" applyFont="1" applyBorder="1" applyAlignment="1">
      <alignment horizontal="center" vertical="center"/>
    </xf>
    <xf numFmtId="37" fontId="193" fillId="0" borderId="573" xfId="0" applyNumberFormat="1" applyFont="1" applyBorder="1" applyAlignment="1">
      <alignment horizontal="center" vertical="center"/>
    </xf>
    <xf numFmtId="37" fontId="193" fillId="0" borderId="576" xfId="0" applyNumberFormat="1" applyFont="1" applyBorder="1" applyAlignment="1">
      <alignment horizontal="center" vertical="center"/>
    </xf>
    <xf numFmtId="37" fontId="193" fillId="0" borderId="577" xfId="0" applyNumberFormat="1" applyFont="1" applyBorder="1" applyAlignment="1">
      <alignment horizontal="center" vertical="center"/>
    </xf>
    <xf numFmtId="37" fontId="193" fillId="0" borderId="578" xfId="0" applyNumberFormat="1" applyFont="1" applyBorder="1" applyAlignment="1">
      <alignment horizontal="center" vertical="center"/>
    </xf>
    <xf numFmtId="0" fontId="206" fillId="16" borderId="490" xfId="0" applyFont="1" applyFill="1" applyBorder="1" applyAlignment="1">
      <alignment horizontal="center" vertical="center"/>
    </xf>
    <xf numFmtId="0" fontId="208" fillId="16" borderId="68" xfId="0" applyFont="1" applyFill="1" applyBorder="1" applyAlignment="1">
      <alignment horizontal="center" vertical="center" wrapText="1"/>
    </xf>
    <xf numFmtId="10" fontId="203" fillId="0" borderId="100" xfId="0" applyNumberFormat="1" applyFont="1" applyBorder="1" applyAlignment="1">
      <alignment horizontal="center" vertical="center"/>
    </xf>
    <xf numFmtId="0" fontId="208" fillId="16" borderId="66" xfId="0" applyFont="1" applyFill="1" applyBorder="1" applyAlignment="1">
      <alignment horizontal="center" vertical="center" wrapText="1"/>
    </xf>
    <xf numFmtId="10" fontId="203" fillId="0" borderId="101" xfId="0" applyNumberFormat="1" applyFont="1" applyBorder="1" applyAlignment="1">
      <alignment horizontal="center" vertical="center" wrapText="1"/>
    </xf>
    <xf numFmtId="0" fontId="209" fillId="44" borderId="586" xfId="0" applyFont="1" applyFill="1" applyBorder="1" applyAlignment="1">
      <alignment horizontal="center" vertical="center"/>
    </xf>
    <xf numFmtId="182" fontId="209" fillId="44" borderId="79" xfId="0" applyNumberFormat="1" applyFont="1" applyFill="1" applyBorder="1" applyAlignment="1">
      <alignment horizontal="left"/>
    </xf>
    <xf numFmtId="0" fontId="202" fillId="44" borderId="79" xfId="0" applyFont="1" applyFill="1" applyBorder="1" applyAlignment="1">
      <alignment horizontal="center" vertical="center"/>
    </xf>
    <xf numFmtId="182" fontId="209" fillId="44" borderId="79" xfId="0" applyNumberFormat="1" applyFont="1" applyFill="1" applyBorder="1" applyAlignment="1">
      <alignment horizontal="center"/>
    </xf>
    <xf numFmtId="0" fontId="203" fillId="44" borderId="587" xfId="0" applyFont="1" applyFill="1" applyBorder="1" applyAlignment="1">
      <alignment horizontal="center"/>
    </xf>
    <xf numFmtId="0" fontId="209" fillId="11" borderId="586" xfId="0" applyFont="1" applyFill="1" applyBorder="1" applyAlignment="1">
      <alignment horizontal="center" vertical="center"/>
    </xf>
    <xf numFmtId="0" fontId="202" fillId="11" borderId="79" xfId="0" applyFont="1" applyFill="1" applyBorder="1" applyAlignment="1">
      <alignment horizontal="center" vertical="center"/>
    </xf>
    <xf numFmtId="10" fontId="202" fillId="11" borderId="585" xfId="2" applyNumberFormat="1" applyFont="1" applyFill="1" applyBorder="1" applyAlignment="1">
      <alignment horizontal="center"/>
    </xf>
    <xf numFmtId="0" fontId="203" fillId="11" borderId="587" xfId="0" applyFont="1" applyFill="1" applyBorder="1" applyAlignment="1">
      <alignment horizontal="center"/>
    </xf>
    <xf numFmtId="10" fontId="202" fillId="11" borderId="26" xfId="2" applyNumberFormat="1" applyFont="1" applyFill="1" applyBorder="1" applyAlignment="1">
      <alignment horizontal="center"/>
    </xf>
    <xf numFmtId="10" fontId="203" fillId="11" borderId="26" xfId="2" applyNumberFormat="1" applyFont="1" applyFill="1" applyBorder="1" applyAlignment="1">
      <alignment horizontal="center"/>
    </xf>
    <xf numFmtId="0" fontId="209" fillId="0" borderId="586" xfId="0" applyFont="1" applyBorder="1" applyAlignment="1">
      <alignment horizontal="center" vertical="center"/>
    </xf>
    <xf numFmtId="0" fontId="202" fillId="0" borderId="79" xfId="0" applyFont="1" applyBorder="1" applyAlignment="1">
      <alignment horizontal="center" vertical="center"/>
    </xf>
    <xf numFmtId="10" fontId="203" fillId="0" borderId="472" xfId="2" applyNumberFormat="1" applyFont="1" applyFill="1" applyBorder="1" applyAlignment="1">
      <alignment horizontal="center"/>
    </xf>
    <xf numFmtId="15" fontId="202" fillId="0" borderId="472" xfId="0" applyNumberFormat="1" applyFont="1" applyBorder="1" applyAlignment="1">
      <alignment horizontal="center"/>
    </xf>
    <xf numFmtId="0" fontId="203" fillId="0" borderId="472" xfId="0" applyFont="1" applyBorder="1" applyAlignment="1">
      <alignment horizontal="center"/>
    </xf>
    <xf numFmtId="10" fontId="203" fillId="0" borderId="472" xfId="2" applyNumberFormat="1" applyFont="1" applyBorder="1" applyAlignment="1">
      <alignment horizontal="center"/>
    </xf>
    <xf numFmtId="0" fontId="203" fillId="0" borderId="473" xfId="0" applyFont="1" applyBorder="1" applyAlignment="1">
      <alignment horizontal="center"/>
    </xf>
    <xf numFmtId="15" fontId="202" fillId="0" borderId="475" xfId="0" applyNumberFormat="1" applyFont="1" applyBorder="1" applyAlignment="1">
      <alignment horizontal="center"/>
    </xf>
    <xf numFmtId="0" fontId="203" fillId="0" borderId="475" xfId="0" applyFont="1" applyBorder="1" applyAlignment="1">
      <alignment horizontal="center"/>
    </xf>
    <xf numFmtId="10" fontId="203" fillId="0" borderId="475" xfId="2" applyNumberFormat="1" applyFont="1" applyBorder="1" applyAlignment="1">
      <alignment horizontal="center"/>
    </xf>
    <xf numFmtId="0" fontId="203" fillId="0" borderId="476" xfId="0" applyFont="1" applyBorder="1" applyAlignment="1">
      <alignment horizontal="center"/>
    </xf>
    <xf numFmtId="10" fontId="102" fillId="0" borderId="0" xfId="2" applyNumberFormat="1" applyFont="1" applyProtection="1"/>
    <xf numFmtId="0" fontId="117" fillId="0" borderId="371" xfId="11" applyFont="1" applyBorder="1" applyAlignment="1" applyProtection="1">
      <alignment horizontal="center" vertical="center"/>
      <protection locked="0"/>
    </xf>
    <xf numFmtId="0" fontId="117" fillId="0" borderId="526" xfId="11" applyFont="1" applyBorder="1" applyAlignment="1" applyProtection="1">
      <alignment horizontal="center" vertical="center"/>
      <protection locked="0"/>
    </xf>
    <xf numFmtId="0" fontId="117" fillId="17" borderId="526" xfId="11" applyFont="1" applyFill="1" applyBorder="1" applyAlignment="1" applyProtection="1">
      <alignment horizontal="center" vertical="center"/>
      <protection locked="0"/>
    </xf>
    <xf numFmtId="0" fontId="117" fillId="0" borderId="3" xfId="11" applyFont="1" applyBorder="1" applyAlignment="1" applyProtection="1">
      <alignment horizontal="center" vertical="center"/>
      <protection locked="0"/>
    </xf>
    <xf numFmtId="201" fontId="209" fillId="11" borderId="79" xfId="0" applyNumberFormat="1" applyFont="1" applyFill="1" applyBorder="1" applyAlignment="1">
      <alignment horizontal="left"/>
    </xf>
    <xf numFmtId="201" fontId="209" fillId="44" borderId="79" xfId="0" applyNumberFormat="1" applyFont="1" applyFill="1" applyBorder="1" applyAlignment="1">
      <alignment horizontal="left"/>
    </xf>
    <xf numFmtId="201" fontId="209" fillId="0" borderId="79" xfId="0" applyNumberFormat="1" applyFont="1" applyBorder="1" applyAlignment="1">
      <alignment horizontal="left"/>
    </xf>
    <xf numFmtId="0" fontId="210" fillId="46" borderId="588" xfId="0" applyFont="1" applyFill="1" applyBorder="1" applyAlignment="1">
      <alignment vertical="top" wrapText="1"/>
    </xf>
    <xf numFmtId="0" fontId="17" fillId="0" borderId="0" xfId="0" applyFont="1" applyAlignment="1">
      <alignment horizontal="center" vertical="center" wrapText="1"/>
    </xf>
    <xf numFmtId="43" fontId="17" fillId="0" borderId="0" xfId="0" applyNumberFormat="1" applyFont="1" applyAlignment="1">
      <alignment horizontal="center" vertical="center" wrapText="1"/>
    </xf>
    <xf numFmtId="4" fontId="17" fillId="0" borderId="0" xfId="0" applyNumberFormat="1" applyFont="1" applyAlignment="1">
      <alignment horizontal="center" vertical="center" wrapText="1"/>
    </xf>
    <xf numFmtId="0" fontId="161" fillId="0" borderId="0" xfId="0" applyFont="1" applyAlignment="1">
      <alignment horizontal="center" vertical="center" wrapText="1"/>
    </xf>
    <xf numFmtId="10" fontId="161" fillId="11" borderId="0" xfId="1" applyNumberFormat="1" applyFont="1" applyFill="1" applyAlignment="1">
      <alignment horizontal="center" vertical="center" wrapText="1"/>
    </xf>
    <xf numFmtId="43" fontId="161" fillId="11" borderId="0" xfId="1" applyFont="1" applyFill="1" applyAlignment="1">
      <alignment horizontal="center" vertical="center" wrapText="1"/>
    </xf>
    <xf numFmtId="43" fontId="161" fillId="0" borderId="0" xfId="1" applyFont="1" applyAlignment="1">
      <alignment horizontal="center" vertical="center" wrapText="1"/>
    </xf>
    <xf numFmtId="0" fontId="161" fillId="11" borderId="0" xfId="0" applyFont="1" applyFill="1" applyAlignment="1">
      <alignment horizontal="center" vertical="center" wrapText="1"/>
    </xf>
    <xf numFmtId="10" fontId="161" fillId="0" borderId="0" xfId="1" applyNumberFormat="1" applyFont="1" applyAlignment="1">
      <alignment horizontal="center" vertical="center" wrapText="1"/>
    </xf>
    <xf numFmtId="4" fontId="161" fillId="0" borderId="0" xfId="0" applyNumberFormat="1" applyFont="1" applyAlignment="1">
      <alignment horizontal="center" vertical="center" wrapText="1"/>
    </xf>
    <xf numFmtId="0" fontId="207" fillId="16" borderId="68" xfId="0" applyFont="1" applyFill="1" applyBorder="1" applyAlignment="1">
      <alignment horizontal="center" vertical="center"/>
    </xf>
    <xf numFmtId="0" fontId="207" fillId="16" borderId="69" xfId="0" applyFont="1" applyFill="1" applyBorder="1" applyAlignment="1">
      <alignment horizontal="center" vertical="center"/>
    </xf>
    <xf numFmtId="0" fontId="193" fillId="64" borderId="566" xfId="0" applyFont="1" applyFill="1" applyBorder="1" applyAlignment="1">
      <alignment horizontal="left" vertical="center"/>
    </xf>
    <xf numFmtId="0" fontId="202" fillId="0" borderId="567" xfId="0" applyFont="1" applyBorder="1"/>
    <xf numFmtId="0" fontId="193" fillId="0" borderId="566" xfId="0" applyFont="1" applyBorder="1" applyAlignment="1">
      <alignment horizontal="left" vertical="center"/>
    </xf>
    <xf numFmtId="0" fontId="205" fillId="63" borderId="559" xfId="0" applyFont="1" applyFill="1" applyBorder="1" applyAlignment="1">
      <alignment horizontal="center" vertical="center"/>
    </xf>
    <xf numFmtId="0" fontId="202" fillId="0" borderId="565" xfId="0" applyFont="1" applyBorder="1"/>
    <xf numFmtId="0" fontId="202" fillId="0" borderId="571" xfId="0" applyFont="1" applyBorder="1"/>
    <xf numFmtId="0" fontId="206" fillId="16" borderId="530" xfId="0" applyFont="1" applyFill="1" applyBorder="1" applyAlignment="1">
      <alignment horizontal="center" vertical="center"/>
    </xf>
    <xf numFmtId="0" fontId="206" fillId="16" borderId="529" xfId="0" applyFont="1" applyFill="1" applyBorder="1" applyAlignment="1">
      <alignment horizontal="center" vertical="center"/>
    </xf>
    <xf numFmtId="0" fontId="201" fillId="62" borderId="0" xfId="0" applyFont="1" applyFill="1" applyAlignment="1">
      <alignment horizontal="center" vertical="center"/>
    </xf>
    <xf numFmtId="0" fontId="202" fillId="0" borderId="0" xfId="0" applyFont="1"/>
    <xf numFmtId="0" fontId="202" fillId="0" borderId="554" xfId="0" applyFont="1" applyBorder="1"/>
    <xf numFmtId="0" fontId="202" fillId="0" borderId="555" xfId="0" applyFont="1" applyBorder="1"/>
    <xf numFmtId="0" fontId="202" fillId="0" borderId="556" xfId="0" applyFont="1" applyBorder="1"/>
    <xf numFmtId="0" fontId="193" fillId="0" borderId="574" xfId="0" applyFont="1" applyBorder="1" applyAlignment="1">
      <alignment horizontal="left" vertical="center"/>
    </xf>
    <xf numFmtId="0" fontId="202" fillId="0" borderId="575" xfId="0" applyFont="1" applyBorder="1"/>
    <xf numFmtId="0" fontId="205" fillId="62" borderId="557" xfId="0" applyFont="1" applyFill="1" applyBorder="1" applyAlignment="1">
      <alignment horizontal="center" vertical="center"/>
    </xf>
    <xf numFmtId="0" fontId="202" fillId="0" borderId="558" xfId="0" applyFont="1" applyBorder="1"/>
    <xf numFmtId="0" fontId="193" fillId="0" borderId="560" xfId="0" applyFont="1" applyBorder="1" applyAlignment="1">
      <alignment horizontal="left" vertical="center"/>
    </xf>
    <xf numFmtId="0" fontId="202" fillId="0" borderId="561" xfId="0" applyFont="1" applyBorder="1"/>
    <xf numFmtId="0" fontId="205" fillId="63" borderId="565" xfId="0" applyFont="1" applyFill="1" applyBorder="1" applyAlignment="1">
      <alignment horizontal="center" vertical="center"/>
    </xf>
    <xf numFmtId="0" fontId="81" fillId="0" borderId="387" xfId="0" applyFont="1" applyBorder="1" applyAlignment="1">
      <alignment horizontal="left" vertical="center"/>
    </xf>
    <xf numFmtId="0" fontId="81" fillId="0" borderId="388" xfId="0" applyFont="1" applyBorder="1" applyAlignment="1">
      <alignment horizontal="left" vertical="center"/>
    </xf>
    <xf numFmtId="0" fontId="81" fillId="0" borderId="389" xfId="0" applyFont="1" applyBorder="1" applyAlignment="1">
      <alignment horizontal="left" vertical="center"/>
    </xf>
    <xf numFmtId="0" fontId="60" fillId="38" borderId="440" xfId="0" applyFont="1" applyFill="1" applyBorder="1" applyAlignment="1">
      <alignment horizontal="center" vertical="center" wrapText="1"/>
    </xf>
    <xf numFmtId="0" fontId="60" fillId="38" borderId="441" xfId="0" applyFont="1" applyFill="1" applyBorder="1" applyAlignment="1">
      <alignment horizontal="center" vertical="center" wrapText="1"/>
    </xf>
    <xf numFmtId="167" fontId="73" fillId="36" borderId="459" xfId="0" applyNumberFormat="1" applyFont="1" applyFill="1" applyBorder="1" applyAlignment="1">
      <alignment horizontal="left" vertical="center" wrapText="1"/>
    </xf>
    <xf numFmtId="167" fontId="73" fillId="36" borderId="458" xfId="0" applyNumberFormat="1" applyFont="1" applyFill="1" applyBorder="1" applyAlignment="1">
      <alignment horizontal="left" vertical="center" wrapText="1"/>
    </xf>
    <xf numFmtId="167" fontId="73" fillId="36" borderId="390" xfId="0" applyNumberFormat="1" applyFont="1" applyFill="1" applyBorder="1" applyAlignment="1">
      <alignment horizontal="left" vertical="center" wrapText="1"/>
    </xf>
    <xf numFmtId="167" fontId="73" fillId="36" borderId="392" xfId="0" applyNumberFormat="1" applyFont="1" applyFill="1" applyBorder="1" applyAlignment="1">
      <alignment horizontal="left" vertical="center" wrapText="1"/>
    </xf>
    <xf numFmtId="0" fontId="60" fillId="28" borderId="0" xfId="0" applyFont="1" applyFill="1" applyAlignment="1">
      <alignment horizontal="center" vertical="center"/>
    </xf>
    <xf numFmtId="0" fontId="74" fillId="0" borderId="290" xfId="0" applyFont="1" applyBorder="1" applyAlignment="1">
      <alignment horizontal="left" vertical="center" indent="1"/>
    </xf>
    <xf numFmtId="0" fontId="74" fillId="0" borderId="390" xfId="0" applyFont="1" applyBorder="1" applyAlignment="1">
      <alignment horizontal="left" vertical="center" indent="1"/>
    </xf>
    <xf numFmtId="0" fontId="74" fillId="0" borderId="391" xfId="0" applyFont="1" applyBorder="1" applyAlignment="1">
      <alignment horizontal="left" vertical="center" indent="1"/>
    </xf>
    <xf numFmtId="0" fontId="74" fillId="0" borderId="392" xfId="0" applyFont="1" applyBorder="1" applyAlignment="1">
      <alignment horizontal="left" vertical="center" indent="1"/>
    </xf>
    <xf numFmtId="0" fontId="60" fillId="27" borderId="182" xfId="0" applyFont="1" applyFill="1" applyBorder="1" applyAlignment="1">
      <alignment horizontal="center" vertical="center" wrapText="1"/>
    </xf>
    <xf numFmtId="0" fontId="60" fillId="27" borderId="190" xfId="0" applyFont="1" applyFill="1" applyBorder="1" applyAlignment="1">
      <alignment horizontal="center" vertical="center" wrapText="1"/>
    </xf>
    <xf numFmtId="167" fontId="74" fillId="0" borderId="293" xfId="0" applyNumberFormat="1" applyFont="1" applyBorder="1" applyAlignment="1">
      <alignment horizontal="center" vertical="center"/>
    </xf>
    <xf numFmtId="0" fontId="81" fillId="0" borderId="390" xfId="0" applyFont="1" applyBorder="1" applyAlignment="1">
      <alignment horizontal="left" vertical="center" wrapText="1"/>
    </xf>
    <xf numFmtId="0" fontId="81" fillId="0" borderId="391" xfId="0" applyFont="1" applyBorder="1" applyAlignment="1">
      <alignment horizontal="left" vertical="center" wrapText="1"/>
    </xf>
    <xf numFmtId="0" fontId="81" fillId="0" borderId="392" xfId="0" applyFont="1" applyBorder="1" applyAlignment="1">
      <alignment horizontal="left" vertical="center" wrapText="1"/>
    </xf>
    <xf numFmtId="0" fontId="81" fillId="0" borderId="390" xfId="0" applyFont="1" applyBorder="1" applyAlignment="1">
      <alignment horizontal="left" vertical="center"/>
    </xf>
    <xf numFmtId="0" fontId="81" fillId="0" borderId="391" xfId="0" applyFont="1" applyBorder="1" applyAlignment="1">
      <alignment horizontal="left" vertical="center"/>
    </xf>
    <xf numFmtId="0" fontId="81" fillId="0" borderId="392" xfId="0" applyFont="1" applyBorder="1" applyAlignment="1">
      <alignment horizontal="left" vertical="center"/>
    </xf>
    <xf numFmtId="174" fontId="60" fillId="0" borderId="316" xfId="0" applyNumberFormat="1" applyFont="1" applyBorder="1" applyAlignment="1">
      <alignment horizontal="center" vertical="center"/>
    </xf>
    <xf numFmtId="174" fontId="60" fillId="0" borderId="293" xfId="0" applyNumberFormat="1" applyFont="1" applyBorder="1" applyAlignment="1">
      <alignment horizontal="center" vertical="center"/>
    </xf>
    <xf numFmtId="0" fontId="60" fillId="27" borderId="49" xfId="0" applyFont="1" applyFill="1" applyBorder="1" applyAlignment="1">
      <alignment horizontal="center"/>
    </xf>
    <xf numFmtId="0" fontId="60" fillId="27" borderId="0" xfId="0" applyFont="1" applyFill="1" applyAlignment="1">
      <alignment horizontal="center"/>
    </xf>
    <xf numFmtId="0" fontId="60" fillId="27" borderId="358" xfId="0" applyFont="1" applyFill="1" applyBorder="1" applyAlignment="1">
      <alignment horizontal="center"/>
    </xf>
    <xf numFmtId="0" fontId="60" fillId="28" borderId="329" xfId="0" applyFont="1" applyFill="1" applyBorder="1" applyAlignment="1">
      <alignment horizontal="center" vertical="center" wrapText="1"/>
    </xf>
    <xf numFmtId="0" fontId="60" fillId="28" borderId="330" xfId="0" applyFont="1" applyFill="1" applyBorder="1" applyAlignment="1">
      <alignment horizontal="center" vertical="center" wrapText="1"/>
    </xf>
    <xf numFmtId="0" fontId="79" fillId="0" borderId="310" xfId="0" applyFont="1" applyBorder="1" applyAlignment="1">
      <alignment vertical="center"/>
    </xf>
    <xf numFmtId="0" fontId="79" fillId="0" borderId="311" xfId="0" applyFont="1" applyBorder="1" applyAlignment="1">
      <alignment vertical="center"/>
    </xf>
    <xf numFmtId="167" fontId="80" fillId="11" borderId="290" xfId="1" applyNumberFormat="1" applyFont="1" applyFill="1" applyBorder="1" applyAlignment="1" applyProtection="1">
      <alignment horizontal="center"/>
    </xf>
    <xf numFmtId="167" fontId="80" fillId="11" borderId="291" xfId="1" applyNumberFormat="1" applyFont="1" applyFill="1" applyBorder="1" applyAlignment="1" applyProtection="1">
      <alignment horizontal="center"/>
    </xf>
    <xf numFmtId="0" fontId="60" fillId="28" borderId="328" xfId="0" applyFont="1" applyFill="1" applyBorder="1" applyAlignment="1">
      <alignment horizontal="center" vertical="center"/>
    </xf>
    <xf numFmtId="0" fontId="60" fillId="28" borderId="173" xfId="0" applyFont="1" applyFill="1" applyBorder="1" applyAlignment="1">
      <alignment horizontal="center" vertical="center"/>
    </xf>
    <xf numFmtId="174" fontId="60" fillId="0" borderId="317" xfId="0" applyNumberFormat="1" applyFont="1" applyBorder="1" applyAlignment="1">
      <alignment horizontal="center" vertical="center"/>
    </xf>
    <xf numFmtId="174" fontId="60" fillId="0" borderId="296" xfId="0" applyNumberFormat="1" applyFont="1" applyBorder="1" applyAlignment="1">
      <alignment horizontal="center" vertical="center"/>
    </xf>
    <xf numFmtId="0" fontId="132" fillId="34" borderId="200" xfId="0" applyFont="1" applyFill="1" applyBorder="1" applyAlignment="1">
      <alignment horizontal="left" vertical="center" indent="1"/>
    </xf>
    <xf numFmtId="0" fontId="132" fillId="34" borderId="169" xfId="0" applyFont="1" applyFill="1" applyBorder="1" applyAlignment="1">
      <alignment horizontal="left" vertical="center" indent="1"/>
    </xf>
    <xf numFmtId="167" fontId="74" fillId="0" borderId="290" xfId="0" applyNumberFormat="1" applyFont="1" applyBorder="1" applyAlignment="1">
      <alignment horizontal="center" vertical="center"/>
    </xf>
    <xf numFmtId="0" fontId="80" fillId="35" borderId="413" xfId="0" applyFont="1" applyFill="1" applyBorder="1" applyAlignment="1">
      <alignment horizontal="center" vertical="center"/>
    </xf>
    <xf numFmtId="0" fontId="80" fillId="35" borderId="169" xfId="0" applyFont="1" applyFill="1" applyBorder="1" applyAlignment="1">
      <alignment horizontal="center" vertical="center"/>
    </xf>
    <xf numFmtId="0" fontId="80" fillId="35" borderId="170" xfId="0" applyFont="1" applyFill="1" applyBorder="1" applyAlignment="1">
      <alignment horizontal="center" vertical="center"/>
    </xf>
    <xf numFmtId="0" fontId="79" fillId="34" borderId="162" xfId="0" applyFont="1" applyFill="1" applyBorder="1" applyAlignment="1">
      <alignment horizontal="left" vertical="center" indent="2"/>
    </xf>
    <xf numFmtId="0" fontId="79" fillId="34" borderId="0" xfId="0" applyFont="1" applyFill="1" applyAlignment="1">
      <alignment horizontal="left" vertical="center" indent="2"/>
    </xf>
    <xf numFmtId="0" fontId="60" fillId="28" borderId="200" xfId="0" applyFont="1" applyFill="1" applyBorder="1" applyAlignment="1">
      <alignment horizontal="center" vertical="center"/>
    </xf>
    <xf numFmtId="0" fontId="80" fillId="36" borderId="315" xfId="0" applyFont="1" applyFill="1" applyBorder="1" applyAlignment="1">
      <alignment horizontal="center" vertical="center"/>
    </xf>
    <xf numFmtId="0" fontId="80" fillId="36" borderId="290" xfId="0" applyFont="1" applyFill="1" applyBorder="1" applyAlignment="1">
      <alignment horizontal="center" vertical="center"/>
    </xf>
    <xf numFmtId="0" fontId="80" fillId="36" borderId="291" xfId="0" applyFont="1" applyFill="1" applyBorder="1" applyAlignment="1">
      <alignment horizontal="center" vertical="center"/>
    </xf>
    <xf numFmtId="0" fontId="80" fillId="36" borderId="316" xfId="0" applyFont="1" applyFill="1" applyBorder="1" applyAlignment="1">
      <alignment horizontal="center" vertical="center"/>
    </xf>
    <xf numFmtId="0" fontId="80" fillId="36" borderId="293" xfId="0" applyFont="1" applyFill="1" applyBorder="1" applyAlignment="1">
      <alignment horizontal="center" vertical="center"/>
    </xf>
    <xf numFmtId="0" fontId="80" fillId="36" borderId="294" xfId="0" applyFont="1" applyFill="1" applyBorder="1" applyAlignment="1">
      <alignment horizontal="center" vertical="center"/>
    </xf>
    <xf numFmtId="0" fontId="81" fillId="0" borderId="293" xfId="0" applyFont="1" applyBorder="1" applyAlignment="1">
      <alignment horizontal="left" vertical="center" wrapText="1"/>
    </xf>
    <xf numFmtId="0" fontId="60" fillId="27" borderId="340" xfId="0" quotePrefix="1" applyFont="1" applyFill="1" applyBorder="1" applyAlignment="1">
      <alignment horizontal="center" vertical="center" wrapText="1"/>
    </xf>
    <xf numFmtId="0" fontId="60" fillId="36" borderId="316" xfId="0" applyFont="1" applyFill="1" applyBorder="1" applyAlignment="1">
      <alignment horizontal="center" vertical="center" wrapText="1"/>
    </xf>
    <xf numFmtId="0" fontId="60" fillId="36" borderId="293" xfId="0" applyFont="1" applyFill="1" applyBorder="1" applyAlignment="1">
      <alignment horizontal="center" vertical="center" wrapText="1"/>
    </xf>
    <xf numFmtId="0" fontId="74" fillId="0" borderId="316" xfId="0" applyFont="1" applyBorder="1" applyAlignment="1">
      <alignment horizontal="center" vertical="center"/>
    </xf>
    <xf numFmtId="0" fontId="74" fillId="0" borderId="317" xfId="0" applyFont="1" applyBorder="1" applyAlignment="1">
      <alignment horizontal="center" vertical="center"/>
    </xf>
    <xf numFmtId="167" fontId="74" fillId="0" borderId="296" xfId="0" applyNumberFormat="1" applyFont="1" applyBorder="1" applyAlignment="1">
      <alignment horizontal="center" vertical="center"/>
    </xf>
    <xf numFmtId="0" fontId="60" fillId="36" borderId="294" xfId="0" applyFont="1" applyFill="1" applyBorder="1" applyAlignment="1">
      <alignment horizontal="center" vertical="center" wrapText="1"/>
    </xf>
    <xf numFmtId="0" fontId="75" fillId="37" borderId="393" xfId="0" applyFont="1" applyFill="1" applyBorder="1" applyAlignment="1">
      <alignment horizontal="center" vertical="center"/>
    </xf>
    <xf numFmtId="0" fontId="75" fillId="37" borderId="394" xfId="0" applyFont="1" applyFill="1" applyBorder="1" applyAlignment="1">
      <alignment horizontal="center" vertical="center"/>
    </xf>
    <xf numFmtId="0" fontId="80" fillId="27" borderId="395" xfId="0" applyFont="1" applyFill="1" applyBorder="1" applyAlignment="1">
      <alignment horizontal="center" vertical="center"/>
    </xf>
    <xf numFmtId="0" fontId="80" fillId="27" borderId="396" xfId="0" applyFont="1" applyFill="1" applyBorder="1" applyAlignment="1">
      <alignment horizontal="center" vertical="center"/>
    </xf>
    <xf numFmtId="0" fontId="72" fillId="26" borderId="445" xfId="0" applyFont="1" applyFill="1" applyBorder="1" applyAlignment="1">
      <alignment horizontal="center" vertical="center"/>
    </xf>
    <xf numFmtId="0" fontId="74" fillId="0" borderId="367" xfId="0" applyFont="1" applyBorder="1" applyAlignment="1">
      <alignment horizontal="center" vertical="center"/>
    </xf>
    <xf numFmtId="0" fontId="74" fillId="0" borderId="443" xfId="0" applyFont="1" applyBorder="1" applyAlignment="1">
      <alignment horizontal="center" vertical="center"/>
    </xf>
    <xf numFmtId="0" fontId="60" fillId="27" borderId="0" xfId="0" applyFont="1" applyFill="1" applyAlignment="1">
      <alignment horizontal="center" vertical="center" wrapText="1"/>
    </xf>
    <xf numFmtId="0" fontId="72" fillId="26" borderId="446" xfId="0" applyFont="1" applyFill="1" applyBorder="1" applyAlignment="1">
      <alignment horizontal="center" vertical="center"/>
    </xf>
    <xf numFmtId="0" fontId="74" fillId="0" borderId="290" xfId="0" applyFont="1" applyBorder="1" applyAlignment="1">
      <alignment horizontal="center" vertical="center"/>
    </xf>
    <xf numFmtId="0" fontId="74" fillId="0" borderId="293" xfId="0" applyFont="1" applyBorder="1" applyAlignment="1">
      <alignment horizontal="center" vertical="center"/>
    </xf>
    <xf numFmtId="0" fontId="60" fillId="2" borderId="296" xfId="0" applyFont="1" applyFill="1" applyBorder="1" applyAlignment="1">
      <alignment horizontal="center" vertical="center"/>
    </xf>
    <xf numFmtId="0" fontId="60" fillId="2" borderId="297" xfId="0" applyFont="1" applyFill="1" applyBorder="1" applyAlignment="1">
      <alignment horizontal="center" vertical="center"/>
    </xf>
    <xf numFmtId="0" fontId="75" fillId="37" borderId="0" xfId="0" applyFont="1" applyFill="1" applyAlignment="1">
      <alignment horizontal="center" vertical="center" wrapText="1"/>
    </xf>
    <xf numFmtId="0" fontId="60" fillId="27" borderId="358" xfId="0" applyFont="1" applyFill="1" applyBorder="1" applyAlignment="1">
      <alignment horizontal="center" vertical="center" wrapText="1"/>
    </xf>
    <xf numFmtId="0" fontId="60" fillId="27" borderId="359" xfId="0" applyFont="1" applyFill="1" applyBorder="1" applyAlignment="1">
      <alignment horizontal="center" vertical="center" wrapText="1"/>
    </xf>
    <xf numFmtId="0" fontId="74" fillId="0" borderId="290" xfId="0" applyFont="1" applyBorder="1" applyAlignment="1">
      <alignment horizontal="left" vertical="center" wrapText="1" indent="1"/>
    </xf>
    <xf numFmtId="0" fontId="74" fillId="0" borderId="293" xfId="0" applyFont="1" applyBorder="1" applyAlignment="1">
      <alignment horizontal="left" vertical="center" wrapText="1" indent="1"/>
    </xf>
    <xf numFmtId="0" fontId="74" fillId="0" borderId="296" xfId="0" applyFont="1" applyBorder="1" applyAlignment="1">
      <alignment horizontal="left" vertical="center" wrapText="1" indent="1"/>
    </xf>
    <xf numFmtId="0" fontId="74" fillId="0" borderId="296" xfId="0" applyFont="1" applyBorder="1" applyAlignment="1">
      <alignment horizontal="center" vertical="center"/>
    </xf>
    <xf numFmtId="3" fontId="74" fillId="0" borderId="293" xfId="0" applyNumberFormat="1" applyFont="1" applyBorder="1" applyAlignment="1">
      <alignment horizontal="center" vertical="center"/>
    </xf>
    <xf numFmtId="3" fontId="74" fillId="0" borderId="296" xfId="0" applyNumberFormat="1" applyFont="1" applyBorder="1" applyAlignment="1">
      <alignment horizontal="center" vertical="center"/>
    </xf>
    <xf numFmtId="3" fontId="74" fillId="0" borderId="290" xfId="0" applyNumberFormat="1" applyFont="1" applyBorder="1" applyAlignment="1">
      <alignment horizontal="center" vertical="center"/>
    </xf>
    <xf numFmtId="15" fontId="74" fillId="0" borderId="290" xfId="0" applyNumberFormat="1" applyFont="1" applyBorder="1" applyAlignment="1">
      <alignment horizontal="center" vertical="center"/>
    </xf>
    <xf numFmtId="15" fontId="74" fillId="0" borderId="293" xfId="0" applyNumberFormat="1" applyFont="1" applyBorder="1" applyAlignment="1">
      <alignment horizontal="center" vertical="center"/>
    </xf>
    <xf numFmtId="0" fontId="74" fillId="0" borderId="442" xfId="0" applyFont="1" applyBorder="1" applyAlignment="1">
      <alignment horizontal="center" vertical="center"/>
    </xf>
    <xf numFmtId="15" fontId="74" fillId="0" borderId="296" xfId="0" applyNumberFormat="1" applyFont="1" applyBorder="1" applyAlignment="1">
      <alignment horizontal="center" vertical="center"/>
    </xf>
    <xf numFmtId="0" fontId="75" fillId="37" borderId="176" xfId="0" applyFont="1" applyFill="1" applyBorder="1" applyAlignment="1">
      <alignment horizontal="center" vertical="center"/>
    </xf>
    <xf numFmtId="0" fontId="75" fillId="37" borderId="182" xfId="0" applyFont="1" applyFill="1" applyBorder="1" applyAlignment="1">
      <alignment horizontal="center" vertical="center"/>
    </xf>
    <xf numFmtId="0" fontId="75" fillId="37" borderId="364" xfId="0" applyFont="1" applyFill="1" applyBorder="1" applyAlignment="1">
      <alignment horizontal="center" vertical="center"/>
    </xf>
    <xf numFmtId="0" fontId="75" fillId="37" borderId="174" xfId="0" applyFont="1" applyFill="1" applyBorder="1" applyAlignment="1">
      <alignment horizontal="center" vertical="center"/>
    </xf>
    <xf numFmtId="0" fontId="75" fillId="37" borderId="190" xfId="0" applyFont="1" applyFill="1" applyBorder="1" applyAlignment="1">
      <alignment horizontal="center" vertical="center"/>
    </xf>
    <xf numFmtId="0" fontId="75" fillId="37" borderId="359" xfId="0" applyFont="1" applyFill="1" applyBorder="1" applyAlignment="1">
      <alignment horizontal="center" vertical="center"/>
    </xf>
    <xf numFmtId="0" fontId="60" fillId="27" borderId="200" xfId="0" applyFont="1" applyFill="1" applyBorder="1" applyAlignment="1">
      <alignment horizontal="center" vertical="center" wrapText="1"/>
    </xf>
    <xf numFmtId="0" fontId="60" fillId="27" borderId="174" xfId="0" applyFont="1" applyFill="1" applyBorder="1" applyAlignment="1">
      <alignment horizontal="center" vertical="center" wrapText="1"/>
    </xf>
    <xf numFmtId="0" fontId="74" fillId="0" borderId="315" xfId="0" applyFont="1" applyBorder="1" applyAlignment="1">
      <alignment horizontal="center" vertical="center"/>
    </xf>
    <xf numFmtId="0" fontId="82" fillId="16" borderId="353" xfId="0" applyFont="1" applyFill="1" applyBorder="1" applyAlignment="1" applyProtection="1">
      <alignment horizontal="left" vertical="center"/>
      <protection locked="0"/>
    </xf>
    <xf numFmtId="0" fontId="80" fillId="27" borderId="75" xfId="0" applyFont="1" applyFill="1" applyBorder="1" applyAlignment="1">
      <alignment horizontal="center" vertical="center"/>
    </xf>
    <xf numFmtId="0" fontId="80" fillId="27" borderId="299" xfId="0" applyFont="1" applyFill="1" applyBorder="1" applyAlignment="1">
      <alignment horizontal="center" vertical="center"/>
    </xf>
    <xf numFmtId="0" fontId="88" fillId="33" borderId="307" xfId="0" applyFont="1" applyFill="1" applyBorder="1" applyAlignment="1">
      <alignment horizontal="center" vertical="center"/>
    </xf>
    <xf numFmtId="0" fontId="88" fillId="33" borderId="302" xfId="0" applyFont="1" applyFill="1" applyBorder="1" applyAlignment="1">
      <alignment horizontal="center" vertical="center"/>
    </xf>
    <xf numFmtId="0" fontId="88" fillId="33" borderId="191" xfId="0" applyFont="1" applyFill="1" applyBorder="1" applyAlignment="1">
      <alignment horizontal="center" vertical="center"/>
    </xf>
    <xf numFmtId="0" fontId="88" fillId="33" borderId="192" xfId="0" applyFont="1" applyFill="1" applyBorder="1" applyAlignment="1">
      <alignment horizontal="center" vertical="center"/>
    </xf>
    <xf numFmtId="0" fontId="88" fillId="33" borderId="306" xfId="0" applyFont="1" applyFill="1" applyBorder="1" applyAlignment="1">
      <alignment horizontal="center" vertical="center"/>
    </xf>
    <xf numFmtId="0" fontId="88" fillId="33" borderId="309" xfId="0" applyFont="1" applyFill="1" applyBorder="1" applyAlignment="1">
      <alignment horizontal="center" vertical="center"/>
    </xf>
    <xf numFmtId="0" fontId="60" fillId="28" borderId="205" xfId="0" applyFont="1" applyFill="1" applyBorder="1" applyAlignment="1">
      <alignment horizontal="center" vertical="center"/>
    </xf>
    <xf numFmtId="0" fontId="60" fillId="28" borderId="193" xfId="0" applyFont="1" applyFill="1" applyBorder="1" applyAlignment="1">
      <alignment horizontal="center" vertical="center"/>
    </xf>
    <xf numFmtId="0" fontId="75" fillId="26" borderId="151" xfId="0" applyFont="1" applyFill="1" applyBorder="1" applyAlignment="1">
      <alignment horizontal="center" vertical="center"/>
    </xf>
    <xf numFmtId="0" fontId="75" fillId="26" borderId="158" xfId="0" applyFont="1" applyFill="1" applyBorder="1" applyAlignment="1">
      <alignment horizontal="center" vertical="center"/>
    </xf>
    <xf numFmtId="0" fontId="80" fillId="0" borderId="430" xfId="0" applyFont="1" applyBorder="1" applyAlignment="1">
      <alignment horizontal="center" vertical="center" wrapText="1"/>
    </xf>
    <xf numFmtId="0" fontId="80" fillId="0" borderId="431" xfId="0" applyFont="1" applyBorder="1" applyAlignment="1">
      <alignment horizontal="center" vertical="center" wrapText="1"/>
    </xf>
    <xf numFmtId="0" fontId="60" fillId="28" borderId="206" xfId="0" applyFont="1" applyFill="1" applyBorder="1" applyAlignment="1">
      <alignment horizontal="center" vertical="center" wrapText="1"/>
    </xf>
    <xf numFmtId="0" fontId="60" fillId="28" borderId="196" xfId="0" applyFont="1" applyFill="1" applyBorder="1" applyAlignment="1">
      <alignment horizontal="center" vertical="center" wrapText="1"/>
    </xf>
    <xf numFmtId="0" fontId="60" fillId="28" borderId="183" xfId="0" applyFont="1" applyFill="1" applyBorder="1" applyAlignment="1">
      <alignment horizontal="center" vertical="center" wrapText="1"/>
    </xf>
    <xf numFmtId="0" fontId="60" fillId="28" borderId="195" xfId="0" applyFont="1" applyFill="1" applyBorder="1" applyAlignment="1">
      <alignment horizontal="center" vertical="center" wrapText="1"/>
    </xf>
    <xf numFmtId="0" fontId="60" fillId="33" borderId="302" xfId="0" applyFont="1" applyFill="1" applyBorder="1" applyAlignment="1">
      <alignment horizontal="center" vertical="center"/>
    </xf>
    <xf numFmtId="0" fontId="60" fillId="33" borderId="110" xfId="0" applyFont="1" applyFill="1" applyBorder="1" applyAlignment="1">
      <alignment horizontal="center" vertical="center"/>
    </xf>
    <xf numFmtId="0" fontId="60" fillId="33" borderId="300" xfId="0" applyFont="1" applyFill="1" applyBorder="1" applyAlignment="1">
      <alignment horizontal="center" vertical="center"/>
    </xf>
    <xf numFmtId="0" fontId="60" fillId="33" borderId="301" xfId="0" applyFont="1" applyFill="1" applyBorder="1" applyAlignment="1">
      <alignment horizontal="center" vertical="center"/>
    </xf>
    <xf numFmtId="0" fontId="60" fillId="33" borderId="287" xfId="0" applyFont="1" applyFill="1" applyBorder="1" applyAlignment="1">
      <alignment horizontal="center" vertical="center"/>
    </xf>
    <xf numFmtId="0" fontId="60" fillId="33" borderId="65" xfId="0" applyFont="1" applyFill="1" applyBorder="1" applyAlignment="1">
      <alignment horizontal="center" vertical="center"/>
    </xf>
    <xf numFmtId="0" fontId="60" fillId="33" borderId="303" xfId="0" applyFont="1" applyFill="1" applyBorder="1" applyAlignment="1">
      <alignment horizontal="center" vertical="center" wrapText="1"/>
    </xf>
    <xf numFmtId="0" fontId="60" fillId="33" borderId="116" xfId="0" applyFont="1" applyFill="1" applyBorder="1" applyAlignment="1">
      <alignment horizontal="center" vertical="center" wrapText="1"/>
    </xf>
    <xf numFmtId="0" fontId="60" fillId="33" borderId="303" xfId="0" applyFont="1" applyFill="1" applyBorder="1" applyAlignment="1">
      <alignment horizontal="center" vertical="center"/>
    </xf>
    <xf numFmtId="0" fontId="60" fillId="33" borderId="116" xfId="0" applyFont="1" applyFill="1" applyBorder="1" applyAlignment="1">
      <alignment horizontal="center" vertical="center"/>
    </xf>
    <xf numFmtId="0" fontId="60" fillId="29" borderId="152" xfId="0" applyFont="1" applyFill="1" applyBorder="1" applyAlignment="1">
      <alignment horizontal="center" vertical="center" wrapText="1"/>
    </xf>
    <xf numFmtId="0" fontId="60" fillId="29" borderId="255" xfId="0" applyFont="1" applyFill="1" applyBorder="1" applyAlignment="1">
      <alignment horizontal="center" vertical="center" wrapText="1"/>
    </xf>
    <xf numFmtId="0" fontId="72" fillId="14" borderId="437" xfId="0" applyFont="1" applyFill="1" applyBorder="1" applyAlignment="1">
      <alignment horizontal="center" vertical="center" wrapText="1"/>
    </xf>
    <xf numFmtId="0" fontId="72" fillId="14" borderId="438" xfId="0" applyFont="1" applyFill="1" applyBorder="1" applyAlignment="1">
      <alignment horizontal="center" vertical="center" wrapText="1"/>
    </xf>
    <xf numFmtId="0" fontId="60" fillId="28" borderId="183" xfId="0" applyFont="1" applyFill="1" applyBorder="1" applyAlignment="1">
      <alignment horizontal="center" vertical="center"/>
    </xf>
    <xf numFmtId="0" fontId="60" fillId="28" borderId="195" xfId="0" applyFont="1" applyFill="1" applyBorder="1" applyAlignment="1">
      <alignment horizontal="center" vertical="center"/>
    </xf>
    <xf numFmtId="0" fontId="89" fillId="2" borderId="465" xfId="0" applyFont="1" applyFill="1" applyBorder="1" applyAlignment="1">
      <alignment horizontal="center" vertical="center" wrapText="1"/>
    </xf>
    <xf numFmtId="0" fontId="89" fillId="2" borderId="223" xfId="0" applyFont="1" applyFill="1" applyBorder="1" applyAlignment="1">
      <alignment horizontal="center" vertical="center" wrapText="1"/>
    </xf>
    <xf numFmtId="0" fontId="72" fillId="14" borderId="139" xfId="0" applyFont="1" applyFill="1" applyBorder="1" applyAlignment="1">
      <alignment horizontal="center" vertical="center" wrapText="1"/>
    </xf>
    <xf numFmtId="0" fontId="72" fillId="14" borderId="72" xfId="0" applyFont="1" applyFill="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4" xfId="0" applyFont="1" applyBorder="1" applyAlignment="1">
      <alignment horizontal="center" vertical="center" wrapText="1"/>
    </xf>
    <xf numFmtId="0" fontId="72" fillId="14" borderId="166" xfId="0" applyFont="1" applyFill="1" applyBorder="1" applyAlignment="1">
      <alignment horizontal="center" vertical="center" wrapText="1"/>
    </xf>
    <xf numFmtId="0" fontId="72" fillId="14" borderId="148" xfId="0" applyFont="1" applyFill="1" applyBorder="1" applyAlignment="1">
      <alignment horizontal="center" vertical="center" wrapText="1"/>
    </xf>
    <xf numFmtId="37" fontId="80" fillId="0" borderId="210" xfId="1" applyNumberFormat="1" applyFont="1" applyFill="1" applyBorder="1" applyAlignment="1" applyProtection="1">
      <alignment horizontal="center" vertical="center"/>
    </xf>
    <xf numFmtId="37" fontId="80" fillId="0" borderId="227" xfId="1" applyNumberFormat="1" applyFont="1" applyFill="1" applyBorder="1" applyAlignment="1" applyProtection="1">
      <alignment horizontal="center" vertical="center"/>
    </xf>
    <xf numFmtId="38" fontId="30" fillId="0" borderId="452" xfId="0" applyNumberFormat="1" applyFont="1" applyBorder="1" applyAlignment="1" applyProtection="1">
      <alignment horizontal="center" vertical="center"/>
      <protection locked="0"/>
    </xf>
    <xf numFmtId="38" fontId="30" fillId="0" borderId="453" xfId="0" applyNumberFormat="1" applyFont="1" applyBorder="1" applyAlignment="1" applyProtection="1">
      <alignment horizontal="center" vertical="center"/>
      <protection locked="0"/>
    </xf>
    <xf numFmtId="0" fontId="60" fillId="29" borderId="251" xfId="0" applyFont="1" applyFill="1" applyBorder="1" applyAlignment="1">
      <alignment horizontal="center" vertical="center" wrapText="1"/>
    </xf>
    <xf numFmtId="0" fontId="60" fillId="29" borderId="248" xfId="0" applyFont="1" applyFill="1" applyBorder="1" applyAlignment="1">
      <alignment horizontal="center" vertical="center" wrapText="1"/>
    </xf>
    <xf numFmtId="0" fontId="60" fillId="29" borderId="226" xfId="0" applyFont="1" applyFill="1" applyBorder="1" applyAlignment="1">
      <alignment horizontal="center" vertical="center" wrapText="1"/>
    </xf>
    <xf numFmtId="0" fontId="60" fillId="29" borderId="213" xfId="0" applyFont="1" applyFill="1" applyBorder="1" applyAlignment="1">
      <alignment horizontal="center" vertical="center" wrapText="1"/>
    </xf>
    <xf numFmtId="0" fontId="60" fillId="29" borderId="228" xfId="0" applyFont="1" applyFill="1" applyBorder="1" applyAlignment="1">
      <alignment horizontal="center" vertical="center" wrapText="1"/>
    </xf>
    <xf numFmtId="0" fontId="60" fillId="29" borderId="212" xfId="0" applyFont="1" applyFill="1" applyBorder="1" applyAlignment="1">
      <alignment horizontal="center" vertical="center" wrapText="1"/>
    </xf>
    <xf numFmtId="0" fontId="60" fillId="2" borderId="222" xfId="0" applyFont="1" applyFill="1" applyBorder="1" applyAlignment="1">
      <alignment horizontal="center" vertical="center" wrapText="1"/>
    </xf>
    <xf numFmtId="0" fontId="60" fillId="2" borderId="464" xfId="0" applyFont="1" applyFill="1" applyBorder="1" applyAlignment="1">
      <alignment horizontal="center" vertical="center" wrapText="1"/>
    </xf>
    <xf numFmtId="0" fontId="72" fillId="14" borderId="152" xfId="0" applyFont="1" applyFill="1" applyBorder="1" applyAlignment="1">
      <alignment horizontal="center" vertical="center" wrapText="1"/>
    </xf>
    <xf numFmtId="0" fontId="72" fillId="14" borderId="157" xfId="0" applyFont="1" applyFill="1" applyBorder="1" applyAlignment="1">
      <alignment horizontal="center" vertical="center" wrapText="1"/>
    </xf>
    <xf numFmtId="0" fontId="60" fillId="2" borderId="466" xfId="0" applyFont="1" applyFill="1" applyBorder="1" applyAlignment="1">
      <alignment horizontal="center" vertical="center" wrapText="1"/>
    </xf>
    <xf numFmtId="0" fontId="60" fillId="2" borderId="243" xfId="0" applyFont="1" applyFill="1" applyBorder="1" applyAlignment="1">
      <alignment horizontal="center" vertical="center" wrapText="1"/>
    </xf>
    <xf numFmtId="0" fontId="60" fillId="2" borderId="241" xfId="0" applyFont="1" applyFill="1" applyBorder="1" applyAlignment="1">
      <alignment horizontal="center" vertical="center" wrapText="1"/>
    </xf>
    <xf numFmtId="0" fontId="60" fillId="2" borderId="467" xfId="0" applyFont="1" applyFill="1" applyBorder="1" applyAlignment="1">
      <alignment horizontal="center" vertical="center" wrapText="1"/>
    </xf>
    <xf numFmtId="0" fontId="60" fillId="29" borderId="247" xfId="0" applyFont="1" applyFill="1" applyBorder="1" applyAlignment="1">
      <alignment horizontal="center" vertical="center" wrapText="1"/>
    </xf>
    <xf numFmtId="37" fontId="80" fillId="0" borderId="211" xfId="1" applyNumberFormat="1" applyFont="1" applyFill="1" applyBorder="1" applyAlignment="1" applyProtection="1">
      <alignment horizontal="center" vertical="center"/>
    </xf>
    <xf numFmtId="38" fontId="80" fillId="0" borderId="249" xfId="0" applyNumberFormat="1" applyFont="1" applyBorder="1" applyAlignment="1">
      <alignment horizontal="center" vertical="center"/>
    </xf>
    <xf numFmtId="38" fontId="80" fillId="0" borderId="250" xfId="0" applyNumberFormat="1" applyFont="1" applyBorder="1" applyAlignment="1">
      <alignment horizontal="center" vertical="center"/>
    </xf>
    <xf numFmtId="0" fontId="60" fillId="29" borderId="208" xfId="0" applyFont="1" applyFill="1" applyBorder="1" applyAlignment="1">
      <alignment horizontal="center" vertical="center" wrapText="1"/>
    </xf>
    <xf numFmtId="0" fontId="60" fillId="29" borderId="150" xfId="0" applyFont="1" applyFill="1" applyBorder="1" applyAlignment="1">
      <alignment horizontal="center" vertical="center" wrapText="1"/>
    </xf>
    <xf numFmtId="0" fontId="88" fillId="33" borderId="111" xfId="0" applyFont="1" applyFill="1" applyBorder="1" applyAlignment="1">
      <alignment horizontal="center" vertical="center"/>
    </xf>
    <xf numFmtId="0" fontId="88" fillId="33" borderId="103" xfId="0" applyFont="1" applyFill="1" applyBorder="1" applyAlignment="1">
      <alignment horizontal="center" vertical="center"/>
    </xf>
    <xf numFmtId="181" fontId="60" fillId="28" borderId="110" xfId="0" applyNumberFormat="1" applyFont="1" applyFill="1" applyBorder="1" applyAlignment="1">
      <alignment horizontal="center" vertical="center"/>
    </xf>
    <xf numFmtId="181" fontId="60" fillId="28" borderId="192" xfId="0" applyNumberFormat="1" applyFont="1" applyFill="1" applyBorder="1" applyAlignment="1">
      <alignment horizontal="center" vertical="center"/>
    </xf>
    <xf numFmtId="0" fontId="80" fillId="0" borderId="0" xfId="0" applyFont="1" applyAlignment="1">
      <alignment horizontal="center" vertical="center"/>
    </xf>
    <xf numFmtId="167" fontId="80" fillId="0" borderId="0" xfId="1" applyNumberFormat="1" applyFont="1" applyFill="1" applyBorder="1" applyAlignment="1" applyProtection="1">
      <alignment horizontal="center" vertical="center"/>
    </xf>
    <xf numFmtId="167" fontId="80" fillId="0" borderId="161" xfId="1" applyNumberFormat="1" applyFont="1" applyFill="1" applyBorder="1" applyAlignment="1" applyProtection="1">
      <alignment horizontal="center" vertical="center"/>
    </xf>
    <xf numFmtId="181" fontId="79" fillId="34" borderId="200" xfId="0" applyNumberFormat="1" applyFont="1" applyFill="1" applyBorder="1" applyAlignment="1">
      <alignment horizontal="left" vertical="center" wrapText="1" indent="2"/>
    </xf>
    <xf numFmtId="181" fontId="79" fillId="34" borderId="0" xfId="0" applyNumberFormat="1" applyFont="1" applyFill="1" applyAlignment="1">
      <alignment horizontal="left" vertical="center" wrapText="1" indent="2"/>
    </xf>
    <xf numFmtId="0" fontId="60" fillId="2" borderId="290" xfId="0" applyFont="1" applyFill="1" applyBorder="1" applyAlignment="1">
      <alignment horizontal="center" vertical="center"/>
    </xf>
    <xf numFmtId="0" fontId="60" fillId="2" borderId="291" xfId="0" applyFont="1" applyFill="1" applyBorder="1" applyAlignment="1">
      <alignment horizontal="center" vertical="center"/>
    </xf>
    <xf numFmtId="0" fontId="60" fillId="2" borderId="315" xfId="0" applyFont="1" applyFill="1" applyBorder="1" applyAlignment="1">
      <alignment horizontal="center" vertical="center"/>
    </xf>
    <xf numFmtId="0" fontId="60" fillId="27" borderId="175" xfId="0" applyFont="1" applyFill="1" applyBorder="1" applyAlignment="1">
      <alignment horizontal="center" vertical="center"/>
    </xf>
    <xf numFmtId="0" fontId="60" fillId="27" borderId="178" xfId="0" applyFont="1" applyFill="1" applyBorder="1" applyAlignment="1">
      <alignment horizontal="center" vertical="center"/>
    </xf>
    <xf numFmtId="167" fontId="61" fillId="27" borderId="258" xfId="1" applyNumberFormat="1" applyFont="1" applyFill="1" applyBorder="1" applyAlignment="1" applyProtection="1">
      <alignment horizontal="center"/>
    </xf>
    <xf numFmtId="167" fontId="61" fillId="27" borderId="178" xfId="1" applyNumberFormat="1" applyFont="1" applyFill="1" applyBorder="1" applyAlignment="1" applyProtection="1">
      <alignment horizontal="center"/>
    </xf>
    <xf numFmtId="167" fontId="61" fillId="27" borderId="318" xfId="1" applyNumberFormat="1" applyFont="1" applyFill="1" applyBorder="1" applyAlignment="1" applyProtection="1">
      <alignment horizontal="center"/>
    </xf>
    <xf numFmtId="0" fontId="60" fillId="28" borderId="328" xfId="0" applyFont="1" applyFill="1" applyBorder="1" applyAlignment="1">
      <alignment horizontal="center" vertical="center" wrapText="1"/>
    </xf>
    <xf numFmtId="0" fontId="60" fillId="28" borderId="173" xfId="0" applyFont="1" applyFill="1" applyBorder="1" applyAlignment="1">
      <alignment horizontal="center" vertical="center" wrapText="1"/>
    </xf>
    <xf numFmtId="0" fontId="60" fillId="28" borderId="116" xfId="0" applyFont="1" applyFill="1" applyBorder="1" applyAlignment="1">
      <alignment horizontal="center" vertical="center" wrapText="1"/>
    </xf>
    <xf numFmtId="0" fontId="60" fillId="28" borderId="197" xfId="0" applyFont="1" applyFill="1" applyBorder="1" applyAlignment="1">
      <alignment horizontal="center" vertical="center" wrapText="1"/>
    </xf>
    <xf numFmtId="0" fontId="60" fillId="33" borderId="304" xfId="0" applyFont="1" applyFill="1" applyBorder="1" applyAlignment="1">
      <alignment horizontal="center" vertical="center"/>
    </xf>
    <xf numFmtId="0" fontId="60" fillId="33" borderId="305" xfId="0" applyFont="1" applyFill="1" applyBorder="1" applyAlignment="1">
      <alignment horizontal="center" vertical="center"/>
    </xf>
    <xf numFmtId="0" fontId="60" fillId="33" borderId="74" xfId="0" applyFont="1" applyFill="1" applyBorder="1" applyAlignment="1">
      <alignment horizontal="center" vertical="center" wrapText="1"/>
    </xf>
    <xf numFmtId="0" fontId="60" fillId="33" borderId="177" xfId="0" applyFont="1" applyFill="1" applyBorder="1" applyAlignment="1">
      <alignment horizontal="center" vertical="center" wrapText="1"/>
    </xf>
    <xf numFmtId="0" fontId="60" fillId="33" borderId="66" xfId="0" applyFont="1" applyFill="1" applyBorder="1" applyAlignment="1">
      <alignment horizontal="center" vertical="center" wrapText="1"/>
    </xf>
    <xf numFmtId="181" fontId="79" fillId="34" borderId="162" xfId="0" applyNumberFormat="1" applyFont="1" applyFill="1" applyBorder="1" applyAlignment="1">
      <alignment horizontal="left" vertical="center" wrapText="1" indent="2"/>
    </xf>
    <xf numFmtId="0" fontId="75" fillId="26" borderId="175" xfId="0" applyFont="1" applyFill="1" applyBorder="1" applyAlignment="1">
      <alignment horizontal="center" vertical="center" wrapText="1"/>
    </xf>
    <xf numFmtId="0" fontId="75" fillId="26" borderId="178" xfId="0" applyFont="1" applyFill="1" applyBorder="1" applyAlignment="1">
      <alignment horizontal="center" vertical="center" wrapText="1"/>
    </xf>
    <xf numFmtId="0" fontId="75" fillId="26" borderId="318" xfId="0" applyFont="1" applyFill="1" applyBorder="1" applyAlignment="1">
      <alignment horizontal="center" vertical="center" wrapText="1"/>
    </xf>
    <xf numFmtId="0" fontId="79" fillId="34" borderId="0" xfId="0" applyFont="1" applyFill="1" applyAlignment="1">
      <alignment horizontal="right" vertical="center"/>
    </xf>
    <xf numFmtId="167" fontId="80" fillId="0" borderId="0" xfId="0" applyNumberFormat="1" applyFont="1" applyAlignment="1">
      <alignment horizontal="center" vertical="center"/>
    </xf>
    <xf numFmtId="167" fontId="80" fillId="0" borderId="169" xfId="0" applyNumberFormat="1" applyFont="1" applyBorder="1" applyAlignment="1">
      <alignment horizontal="center" vertical="center"/>
    </xf>
    <xf numFmtId="0" fontId="133" fillId="0" borderId="219" xfId="0" applyFont="1" applyBorder="1" applyAlignment="1">
      <alignment horizontal="left" vertical="center" wrapText="1"/>
    </xf>
    <xf numFmtId="0" fontId="133" fillId="0" borderId="357" xfId="0" applyFont="1" applyBorder="1" applyAlignment="1">
      <alignment horizontal="left" vertical="center" wrapText="1"/>
    </xf>
    <xf numFmtId="0" fontId="133" fillId="0" borderId="0" xfId="0" applyFont="1" applyAlignment="1">
      <alignment horizontal="left" vertical="center" wrapText="1"/>
    </xf>
    <xf numFmtId="0" fontId="133" fillId="0" borderId="358" xfId="0" applyFont="1" applyBorder="1" applyAlignment="1">
      <alignment horizontal="left" vertical="center" wrapText="1"/>
    </xf>
    <xf numFmtId="0" fontId="133" fillId="0" borderId="190" xfId="0" applyFont="1" applyBorder="1" applyAlignment="1">
      <alignment horizontal="left" vertical="center" wrapText="1"/>
    </xf>
    <xf numFmtId="0" fontId="133" fillId="0" borderId="359" xfId="0" applyFont="1" applyBorder="1" applyAlignment="1">
      <alignment horizontal="left" vertical="center" wrapText="1"/>
    </xf>
    <xf numFmtId="0" fontId="132" fillId="34" borderId="174" xfId="0" applyFont="1" applyFill="1" applyBorder="1" applyAlignment="1">
      <alignment horizontal="left" vertical="center" indent="1"/>
    </xf>
    <xf numFmtId="0" fontId="132" fillId="34" borderId="170" xfId="0" applyFont="1" applyFill="1" applyBorder="1" applyAlignment="1">
      <alignment horizontal="left" vertical="center" indent="1"/>
    </xf>
    <xf numFmtId="0" fontId="132" fillId="34" borderId="176" xfId="0" applyFont="1" applyFill="1" applyBorder="1" applyAlignment="1">
      <alignment horizontal="left" vertical="center" indent="1"/>
    </xf>
    <xf numFmtId="0" fontId="132" fillId="34" borderId="168" xfId="0" applyFont="1" applyFill="1" applyBorder="1" applyAlignment="1">
      <alignment horizontal="left" vertical="center" indent="1"/>
    </xf>
    <xf numFmtId="0" fontId="87" fillId="34" borderId="200" xfId="0" applyFont="1" applyFill="1" applyBorder="1" applyAlignment="1">
      <alignment horizontal="left" vertical="center" wrapText="1" indent="1"/>
    </xf>
    <xf numFmtId="0" fontId="87" fillId="34" borderId="169" xfId="0" applyFont="1" applyFill="1" applyBorder="1" applyAlignment="1">
      <alignment horizontal="left" vertical="center" wrapText="1" indent="1"/>
    </xf>
    <xf numFmtId="0" fontId="88" fillId="33" borderId="303" xfId="0" applyFont="1" applyFill="1" applyBorder="1" applyAlignment="1">
      <alignment horizontal="center" vertical="center"/>
    </xf>
    <xf numFmtId="0" fontId="88" fillId="33" borderId="197" xfId="0" applyFont="1" applyFill="1" applyBorder="1" applyAlignment="1">
      <alignment horizontal="center" vertical="center"/>
    </xf>
    <xf numFmtId="0" fontId="88" fillId="33" borderId="308" xfId="0" applyFont="1" applyFill="1" applyBorder="1" applyAlignment="1">
      <alignment horizontal="center" vertical="center"/>
    </xf>
    <xf numFmtId="0" fontId="88" fillId="33" borderId="412" xfId="0" applyFont="1" applyFill="1" applyBorder="1" applyAlignment="1">
      <alignment horizontal="center" vertical="center"/>
    </xf>
    <xf numFmtId="0" fontId="60" fillId="29" borderId="157" xfId="0" applyFont="1" applyFill="1" applyBorder="1" applyAlignment="1">
      <alignment horizontal="center" vertical="center" wrapText="1"/>
    </xf>
    <xf numFmtId="0" fontId="60" fillId="29" borderId="238" xfId="0" applyFont="1" applyFill="1" applyBorder="1" applyAlignment="1">
      <alignment horizontal="center" vertical="center" wrapText="1"/>
    </xf>
    <xf numFmtId="174" fontId="60" fillId="0" borderId="315" xfId="0" applyNumberFormat="1" applyFont="1" applyBorder="1" applyAlignment="1">
      <alignment horizontal="center" vertical="center"/>
    </xf>
    <xf numFmtId="174" fontId="60" fillId="0" borderId="290" xfId="0" applyNumberFormat="1" applyFont="1" applyBorder="1" applyAlignment="1">
      <alignment horizontal="center" vertical="center"/>
    </xf>
    <xf numFmtId="0" fontId="60" fillId="28" borderId="116" xfId="0" applyFont="1" applyFill="1" applyBorder="1" applyAlignment="1">
      <alignment horizontal="center" vertical="center"/>
    </xf>
    <xf numFmtId="0" fontId="60" fillId="28" borderId="197" xfId="0" applyFont="1" applyFill="1" applyBorder="1" applyAlignment="1">
      <alignment horizontal="center" vertical="center"/>
    </xf>
    <xf numFmtId="0" fontId="60" fillId="28" borderId="109" xfId="0" applyFont="1" applyFill="1" applyBorder="1" applyAlignment="1">
      <alignment horizontal="center" vertical="center" wrapText="1"/>
    </xf>
    <xf numFmtId="0" fontId="60" fillId="28" borderId="191" xfId="0" applyFont="1" applyFill="1" applyBorder="1" applyAlignment="1">
      <alignment horizontal="center" vertical="center" wrapText="1"/>
    </xf>
    <xf numFmtId="0" fontId="80" fillId="35" borderId="414" xfId="0" applyFont="1" applyFill="1" applyBorder="1" applyAlignment="1">
      <alignment horizontal="center" vertical="center"/>
    </xf>
    <xf numFmtId="0" fontId="80" fillId="27" borderId="158" xfId="0" applyFont="1" applyFill="1" applyBorder="1" applyAlignment="1">
      <alignment horizontal="center" vertical="center"/>
    </xf>
    <xf numFmtId="0" fontId="80" fillId="27" borderId="221" xfId="0" applyFont="1" applyFill="1" applyBorder="1" applyAlignment="1">
      <alignment horizontal="center" vertical="center"/>
    </xf>
    <xf numFmtId="0" fontId="79" fillId="0" borderId="310" xfId="0" applyFont="1" applyBorder="1" applyAlignment="1">
      <alignment vertical="center" wrapText="1"/>
    </xf>
    <xf numFmtId="0" fontId="79" fillId="0" borderId="311" xfId="0" applyFont="1" applyBorder="1" applyAlignment="1">
      <alignment vertical="center" wrapText="1"/>
    </xf>
    <xf numFmtId="0" fontId="79" fillId="34" borderId="200" xfId="0" applyFont="1" applyFill="1" applyBorder="1" applyAlignment="1">
      <alignment horizontal="right" vertical="center"/>
    </xf>
    <xf numFmtId="0" fontId="79" fillId="0" borderId="312" xfId="0" applyFont="1" applyBorder="1" applyAlignment="1">
      <alignment vertical="center" wrapText="1"/>
    </xf>
    <xf numFmtId="0" fontId="79" fillId="0" borderId="257" xfId="0" applyFont="1" applyBorder="1" applyAlignment="1">
      <alignment vertical="center" wrapText="1"/>
    </xf>
    <xf numFmtId="181" fontId="79" fillId="34" borderId="176" xfId="0" applyNumberFormat="1" applyFont="1" applyFill="1" applyBorder="1" applyAlignment="1">
      <alignment horizontal="left" vertical="center" wrapText="1" indent="2"/>
    </xf>
    <xf numFmtId="181" fontId="79" fillId="34" borderId="182" xfId="0" applyNumberFormat="1" applyFont="1" applyFill="1" applyBorder="1" applyAlignment="1">
      <alignment horizontal="left" vertical="center" wrapText="1" indent="2"/>
    </xf>
    <xf numFmtId="0" fontId="60" fillId="28" borderId="0" xfId="0" applyFont="1" applyFill="1" applyAlignment="1">
      <alignment horizontal="center" vertical="center" wrapText="1"/>
    </xf>
    <xf numFmtId="0" fontId="60" fillId="28" borderId="170" xfId="0" applyFont="1" applyFill="1" applyBorder="1" applyAlignment="1">
      <alignment horizontal="center" vertical="center" wrapText="1"/>
    </xf>
    <xf numFmtId="0" fontId="167" fillId="42" borderId="528" xfId="0" applyFont="1" applyFill="1" applyBorder="1" applyAlignment="1">
      <alignment horizontal="center" vertical="center" wrapText="1"/>
    </xf>
    <xf numFmtId="0" fontId="167" fillId="42" borderId="529" xfId="0" applyFont="1" applyFill="1" applyBorder="1" applyAlignment="1">
      <alignment horizontal="center" vertical="center" wrapText="1"/>
    </xf>
    <xf numFmtId="4" fontId="155" fillId="0" borderId="481" xfId="0" applyNumberFormat="1" applyFont="1" applyBorder="1" applyAlignment="1">
      <alignment horizontal="center" vertical="center" wrapText="1"/>
    </xf>
    <xf numFmtId="4" fontId="155" fillId="0" borderId="482" xfId="0" applyNumberFormat="1" applyFont="1" applyBorder="1" applyAlignment="1">
      <alignment horizontal="center" vertical="center" wrapText="1"/>
    </xf>
    <xf numFmtId="0" fontId="17" fillId="42" borderId="483" xfId="0" applyFont="1" applyFill="1" applyBorder="1" applyAlignment="1">
      <alignment horizontal="center" vertical="center" wrapText="1"/>
    </xf>
    <xf numFmtId="0" fontId="17" fillId="42" borderId="481" xfId="0" applyFont="1" applyFill="1" applyBorder="1" applyAlignment="1">
      <alignment horizontal="center" vertical="center" wrapText="1"/>
    </xf>
    <xf numFmtId="183" fontId="155" fillId="0" borderId="483" xfId="0" applyNumberFormat="1" applyFont="1" applyBorder="1" applyAlignment="1">
      <alignment horizontal="center" vertical="center" wrapText="1"/>
    </xf>
    <xf numFmtId="183" fontId="155" fillId="0" borderId="482" xfId="0" applyNumberFormat="1" applyFont="1" applyBorder="1" applyAlignment="1">
      <alignment horizontal="center" vertical="center" wrapText="1"/>
    </xf>
    <xf numFmtId="183" fontId="155" fillId="0" borderId="481" xfId="0" applyNumberFormat="1" applyFont="1" applyBorder="1" applyAlignment="1">
      <alignment horizontal="center" vertical="center" wrapText="1"/>
    </xf>
    <xf numFmtId="0" fontId="83" fillId="0" borderId="483" xfId="0" applyFont="1" applyBorder="1" applyAlignment="1">
      <alignment horizontal="center" vertical="center" wrapText="1"/>
    </xf>
    <xf numFmtId="0" fontId="83" fillId="0" borderId="481" xfId="0" applyFont="1" applyBorder="1" applyAlignment="1">
      <alignment horizontal="center" vertical="center" wrapText="1"/>
    </xf>
    <xf numFmtId="0" fontId="75" fillId="42" borderId="483" xfId="0" applyFont="1" applyFill="1" applyBorder="1" applyAlignment="1">
      <alignment horizontal="center" vertical="center" wrapText="1"/>
    </xf>
    <xf numFmtId="0" fontId="75" fillId="42" borderId="481" xfId="0" applyFont="1" applyFill="1" applyBorder="1" applyAlignment="1">
      <alignment horizontal="center" vertical="center" wrapText="1"/>
    </xf>
    <xf numFmtId="0" fontId="75" fillId="42" borderId="482" xfId="0" applyFont="1" applyFill="1" applyBorder="1" applyAlignment="1">
      <alignment horizontal="center" vertical="center" wrapText="1"/>
    </xf>
    <xf numFmtId="0" fontId="155" fillId="0" borderId="483" xfId="0" applyFont="1" applyBorder="1" applyAlignment="1">
      <alignment horizontal="center" vertical="center" wrapText="1"/>
    </xf>
    <xf numFmtId="0" fontId="155" fillId="0" borderId="482" xfId="0" applyFont="1" applyBorder="1" applyAlignment="1">
      <alignment horizontal="center" vertical="center" wrapText="1"/>
    </xf>
    <xf numFmtId="169" fontId="30" fillId="2" borderId="489" xfId="0" applyNumberFormat="1" applyFont="1" applyFill="1" applyBorder="1" applyAlignment="1">
      <alignment horizontal="center" vertical="center"/>
    </xf>
    <xf numFmtId="169" fontId="30" fillId="2" borderId="139" xfId="0" applyNumberFormat="1" applyFont="1" applyFill="1" applyBorder="1" applyAlignment="1">
      <alignment horizontal="center" vertical="center"/>
    </xf>
    <xf numFmtId="169" fontId="30" fillId="2" borderId="64" xfId="0" applyNumberFormat="1" applyFont="1" applyFill="1" applyBorder="1" applyAlignment="1">
      <alignment horizontal="center" vertical="center"/>
    </xf>
    <xf numFmtId="167" fontId="30" fillId="2" borderId="109" xfId="0" applyNumberFormat="1" applyFont="1" applyFill="1" applyBorder="1" applyAlignment="1" applyProtection="1">
      <alignment horizontal="center" vertical="center"/>
      <protection locked="0"/>
    </xf>
    <xf numFmtId="167" fontId="30" fillId="2" borderId="0" xfId="0" applyNumberFormat="1" applyFont="1" applyFill="1" applyAlignment="1" applyProtection="1">
      <alignment horizontal="center" vertical="center"/>
      <protection locked="0"/>
    </xf>
    <xf numFmtId="167" fontId="30" fillId="2" borderId="10" xfId="0" applyNumberFormat="1" applyFont="1" applyFill="1" applyBorder="1" applyAlignment="1" applyProtection="1">
      <alignment horizontal="center" vertical="center"/>
      <protection locked="0"/>
    </xf>
    <xf numFmtId="0" fontId="0" fillId="0" borderId="373" xfId="0" applyBorder="1" applyAlignment="1">
      <alignment horizontal="center" vertical="center"/>
    </xf>
    <xf numFmtId="0" fontId="0" fillId="0" borderId="374" xfId="0" applyBorder="1" applyAlignment="1">
      <alignment horizontal="center" vertical="center"/>
    </xf>
    <xf numFmtId="0" fontId="0" fillId="0" borderId="380" xfId="0" applyBorder="1" applyAlignment="1">
      <alignment horizontal="center" vertical="center"/>
    </xf>
    <xf numFmtId="0" fontId="47" fillId="16" borderId="401" xfId="0" applyFont="1" applyFill="1" applyBorder="1" applyAlignment="1">
      <alignment horizontal="center"/>
    </xf>
    <xf numFmtId="0" fontId="47" fillId="16" borderId="402" xfId="0" applyFont="1" applyFill="1" applyBorder="1" applyAlignment="1">
      <alignment horizontal="center"/>
    </xf>
    <xf numFmtId="0" fontId="47" fillId="16" borderId="484" xfId="0" applyFont="1" applyFill="1" applyBorder="1" applyAlignment="1">
      <alignment horizontal="center"/>
    </xf>
    <xf numFmtId="0" fontId="47" fillId="16" borderId="485" xfId="0" applyFont="1" applyFill="1" applyBorder="1" applyAlignment="1">
      <alignment horizontal="center"/>
    </xf>
    <xf numFmtId="0" fontId="47" fillId="16" borderId="384" xfId="0" applyFont="1" applyFill="1" applyBorder="1" applyAlignment="1">
      <alignment horizontal="center"/>
    </xf>
    <xf numFmtId="0" fontId="47" fillId="16" borderId="403" xfId="0" applyFont="1" applyFill="1" applyBorder="1" applyAlignment="1">
      <alignment horizontal="center"/>
    </xf>
    <xf numFmtId="0" fontId="47" fillId="16" borderId="346" xfId="0" applyFont="1" applyFill="1" applyBorder="1" applyAlignment="1">
      <alignment horizontal="center"/>
    </xf>
    <xf numFmtId="0" fontId="47" fillId="16" borderId="404" xfId="0" applyFont="1" applyFill="1" applyBorder="1" applyAlignment="1">
      <alignment horizontal="center"/>
    </xf>
    <xf numFmtId="0" fontId="47" fillId="16" borderId="377" xfId="0" applyFont="1" applyFill="1" applyBorder="1" applyAlignment="1">
      <alignment horizontal="center"/>
    </xf>
    <xf numFmtId="0" fontId="47" fillId="16" borderId="4" xfId="0" applyFont="1" applyFill="1" applyBorder="1" applyAlignment="1">
      <alignment horizontal="center"/>
    </xf>
    <xf numFmtId="0" fontId="47" fillId="16" borderId="5" xfId="0" applyFont="1" applyFill="1" applyBorder="1" applyAlignment="1">
      <alignment horizontal="center"/>
    </xf>
    <xf numFmtId="0" fontId="47" fillId="16" borderId="6" xfId="0" applyFont="1" applyFill="1" applyBorder="1" applyAlignment="1">
      <alignment horizontal="center"/>
    </xf>
    <xf numFmtId="0" fontId="47" fillId="16" borderId="483" xfId="0" applyFont="1" applyFill="1" applyBorder="1" applyAlignment="1">
      <alignment horizontal="center"/>
    </xf>
    <xf numFmtId="0" fontId="47" fillId="16" borderId="386" xfId="0" applyFont="1" applyFill="1" applyBorder="1" applyAlignment="1">
      <alignment horizontal="center"/>
    </xf>
    <xf numFmtId="0" fontId="34" fillId="14" borderId="218" xfId="0" applyFont="1" applyFill="1" applyBorder="1" applyAlignment="1">
      <alignment horizontal="center" vertical="center" wrapText="1"/>
    </xf>
    <xf numFmtId="0" fontId="34" fillId="14" borderId="55" xfId="0" applyFont="1" applyFill="1" applyBorder="1" applyAlignment="1">
      <alignment horizontal="center" vertical="center" wrapText="1"/>
    </xf>
    <xf numFmtId="0" fontId="28" fillId="16" borderId="139" xfId="0" applyFont="1" applyFill="1" applyBorder="1" applyAlignment="1">
      <alignment horizontal="center" vertical="center"/>
    </xf>
    <xf numFmtId="0" fontId="29" fillId="16" borderId="82" xfId="0" applyFont="1" applyFill="1" applyBorder="1" applyAlignment="1">
      <alignment horizontal="center" vertical="center" wrapText="1"/>
    </xf>
    <xf numFmtId="0" fontId="29" fillId="16" borderId="70" xfId="0" applyFont="1" applyFill="1" applyBorder="1" applyAlignment="1">
      <alignment horizontal="center" vertical="center" wrapText="1"/>
    </xf>
    <xf numFmtId="0" fontId="29" fillId="16" borderId="83" xfId="0" applyFont="1" applyFill="1" applyBorder="1" applyAlignment="1">
      <alignment horizontal="center" vertical="center" wrapText="1"/>
    </xf>
    <xf numFmtId="0" fontId="29" fillId="16" borderId="84" xfId="0" applyFont="1" applyFill="1" applyBorder="1" applyAlignment="1">
      <alignment horizontal="center" vertical="center" wrapText="1"/>
    </xf>
    <xf numFmtId="0" fontId="30" fillId="0" borderId="77" xfId="0" applyFont="1" applyBorder="1" applyAlignment="1" applyProtection="1">
      <alignment horizontal="center" vertical="center"/>
      <protection locked="0"/>
    </xf>
    <xf numFmtId="0" fontId="30" fillId="0" borderId="72" xfId="0" applyFont="1" applyBorder="1" applyAlignment="1" applyProtection="1">
      <alignment horizontal="center" vertical="center"/>
      <protection locked="0"/>
    </xf>
    <xf numFmtId="0" fontId="30" fillId="0" borderId="73" xfId="0" applyFont="1" applyBorder="1" applyAlignment="1" applyProtection="1">
      <alignment horizontal="center" vertical="center"/>
      <protection locked="0"/>
    </xf>
    <xf numFmtId="0" fontId="30" fillId="11" borderId="544" xfId="0" applyFont="1" applyFill="1" applyBorder="1" applyAlignment="1" applyProtection="1">
      <alignment horizontal="center" vertical="center"/>
      <protection locked="0"/>
    </xf>
    <xf numFmtId="0" fontId="30" fillId="11" borderId="528" xfId="0" applyFont="1" applyFill="1" applyBorder="1" applyAlignment="1" applyProtection="1">
      <alignment horizontal="center" vertical="center"/>
      <protection locked="0"/>
    </xf>
    <xf numFmtId="0" fontId="30" fillId="11" borderId="529" xfId="0" applyFont="1" applyFill="1" applyBorder="1" applyAlignment="1" applyProtection="1">
      <alignment horizontal="center" vertical="center"/>
      <protection locked="0"/>
    </xf>
    <xf numFmtId="0" fontId="29" fillId="16" borderId="87" xfId="0" applyFont="1" applyFill="1" applyBorder="1" applyAlignment="1">
      <alignment horizontal="center" vertical="center" wrapText="1"/>
    </xf>
    <xf numFmtId="0" fontId="29" fillId="16" borderId="78" xfId="0" applyFont="1" applyFill="1" applyBorder="1" applyAlignment="1">
      <alignment horizontal="center" vertical="center" wrapText="1"/>
    </xf>
    <xf numFmtId="0" fontId="30" fillId="0" borderId="77" xfId="0" applyFont="1" applyBorder="1" applyAlignment="1" applyProtection="1">
      <alignment horizontal="center" vertical="center" wrapText="1"/>
      <protection locked="0"/>
    </xf>
    <xf numFmtId="0" fontId="30" fillId="0" borderId="72" xfId="0" applyFont="1" applyBorder="1" applyAlignment="1" applyProtection="1">
      <alignment horizontal="center" vertical="center" wrapText="1"/>
      <protection locked="0"/>
    </xf>
    <xf numFmtId="0" fontId="30" fillId="0" borderId="73" xfId="0" applyFont="1" applyBorder="1" applyAlignment="1" applyProtection="1">
      <alignment horizontal="center" vertical="center" wrapText="1"/>
      <protection locked="0"/>
    </xf>
    <xf numFmtId="167" fontId="30" fillId="2" borderId="109" xfId="0" applyNumberFormat="1" applyFont="1" applyFill="1" applyBorder="1" applyAlignment="1">
      <alignment horizontal="center" vertical="center"/>
    </xf>
    <xf numFmtId="167" fontId="30" fillId="2" borderId="0" xfId="0" applyNumberFormat="1" applyFont="1" applyFill="1" applyAlignment="1">
      <alignment horizontal="center" vertical="center"/>
    </xf>
    <xf numFmtId="167" fontId="30" fillId="2" borderId="10" xfId="0" applyNumberFormat="1" applyFont="1" applyFill="1" applyBorder="1" applyAlignment="1">
      <alignment horizontal="center" vertical="center"/>
    </xf>
    <xf numFmtId="0" fontId="0" fillId="0" borderId="218" xfId="0" applyBorder="1" applyAlignment="1">
      <alignment horizontal="left" vertical="center" wrapText="1"/>
    </xf>
    <xf numFmtId="0" fontId="0" fillId="0" borderId="54" xfId="0" applyBorder="1" applyAlignment="1">
      <alignment horizontal="left" vertical="center" wrapText="1"/>
    </xf>
    <xf numFmtId="0" fontId="0" fillId="0" borderId="55" xfId="0" applyBorder="1" applyAlignment="1">
      <alignment horizontal="left" vertical="center" wrapText="1"/>
    </xf>
    <xf numFmtId="0" fontId="0" fillId="0" borderId="60" xfId="0" applyBorder="1" applyAlignment="1">
      <alignment horizontal="left" vertical="center" wrapText="1"/>
    </xf>
    <xf numFmtId="0" fontId="0" fillId="0" borderId="0" xfId="0" applyAlignment="1">
      <alignment horizontal="left" vertical="center" wrapText="1"/>
    </xf>
    <xf numFmtId="0" fontId="0" fillId="0" borderId="59" xfId="0" applyBorder="1" applyAlignment="1">
      <alignment horizontal="left" vertical="center" wrapText="1"/>
    </xf>
    <xf numFmtId="0" fontId="72" fillId="14" borderId="167" xfId="0" applyFont="1" applyFill="1" applyBorder="1" applyAlignment="1">
      <alignment horizontal="center" vertical="center" wrapText="1"/>
    </xf>
    <xf numFmtId="0" fontId="72" fillId="14" borderId="165" xfId="0" applyFont="1" applyFill="1" applyBorder="1" applyAlignment="1">
      <alignment horizontal="center" vertical="center" wrapText="1"/>
    </xf>
    <xf numFmtId="0" fontId="61" fillId="0" borderId="202" xfId="0" applyFont="1" applyBorder="1" applyAlignment="1">
      <alignment horizontal="center" vertical="center" wrapText="1"/>
    </xf>
    <xf numFmtId="0" fontId="61" fillId="0" borderId="203" xfId="0" applyFont="1" applyBorder="1" applyAlignment="1">
      <alignment horizontal="center" vertical="center" wrapText="1"/>
    </xf>
    <xf numFmtId="0" fontId="61" fillId="0" borderId="495" xfId="0" applyFont="1" applyBorder="1" applyAlignment="1">
      <alignment horizontal="center" vertical="center" wrapText="1"/>
    </xf>
    <xf numFmtId="0" fontId="75" fillId="26" borderId="494" xfId="0" applyFont="1" applyFill="1" applyBorder="1" applyAlignment="1">
      <alignment horizontal="center" vertical="center"/>
    </xf>
    <xf numFmtId="0" fontId="75" fillId="26" borderId="54" xfId="0" applyFont="1" applyFill="1" applyBorder="1" applyAlignment="1">
      <alignment horizontal="center" vertical="center"/>
    </xf>
    <xf numFmtId="0" fontId="75" fillId="26" borderId="55" xfId="0" applyFont="1" applyFill="1" applyBorder="1" applyAlignment="1">
      <alignment horizontal="center" vertical="center"/>
    </xf>
    <xf numFmtId="0" fontId="80" fillId="0" borderId="462" xfId="0" applyFont="1" applyBorder="1" applyAlignment="1">
      <alignment horizontal="center" vertical="center" wrapText="1"/>
    </xf>
    <xf numFmtId="0" fontId="80" fillId="0" borderId="429" xfId="0" applyFont="1" applyBorder="1" applyAlignment="1">
      <alignment horizontal="center" vertical="center" wrapText="1"/>
    </xf>
    <xf numFmtId="0" fontId="90" fillId="26" borderId="54" xfId="0" applyFont="1" applyFill="1" applyBorder="1" applyAlignment="1">
      <alignment horizontal="center" vertical="center" wrapText="1"/>
    </xf>
    <xf numFmtId="0" fontId="0" fillId="0" borderId="60" xfId="0" applyBorder="1" applyAlignment="1">
      <alignment horizontal="center"/>
    </xf>
    <xf numFmtId="0" fontId="0" fillId="0" borderId="0" xfId="0" applyAlignment="1">
      <alignment horizontal="center"/>
    </xf>
    <xf numFmtId="0" fontId="0" fillId="0" borderId="218" xfId="0" applyBorder="1" applyAlignment="1">
      <alignment horizontal="center"/>
    </xf>
    <xf numFmtId="0" fontId="0" fillId="0" borderId="54" xfId="0" applyBorder="1" applyAlignment="1">
      <alignment horizontal="center"/>
    </xf>
    <xf numFmtId="0" fontId="0" fillId="0" borderId="55" xfId="0" applyBorder="1" applyAlignment="1">
      <alignment horizontal="center"/>
    </xf>
    <xf numFmtId="0" fontId="64" fillId="26" borderId="450" xfId="0" applyFont="1" applyFill="1" applyBorder="1" applyAlignment="1">
      <alignment horizontal="center" vertical="center" wrapText="1"/>
    </xf>
    <xf numFmtId="0" fontId="64" fillId="26" borderId="344" xfId="0" applyFont="1" applyFill="1" applyBorder="1" applyAlignment="1">
      <alignment horizontal="center" vertical="center" wrapText="1"/>
    </xf>
    <xf numFmtId="15" fontId="28" fillId="18" borderId="0" xfId="0" applyNumberFormat="1" applyFont="1" applyFill="1" applyAlignment="1">
      <alignment horizontal="center" vertical="center"/>
    </xf>
    <xf numFmtId="0" fontId="103" fillId="2" borderId="0" xfId="11" applyFont="1" applyFill="1" applyAlignment="1">
      <alignment horizontal="left" vertical="center" wrapText="1"/>
    </xf>
    <xf numFmtId="0" fontId="103" fillId="2" borderId="0" xfId="11" applyFont="1" applyFill="1" applyAlignment="1">
      <alignment vertical="center" wrapText="1"/>
    </xf>
    <xf numFmtId="0" fontId="102" fillId="2" borderId="0" xfId="0" applyFont="1" applyFill="1" applyAlignment="1">
      <alignment horizontal="left" vertical="center" wrapText="1"/>
    </xf>
    <xf numFmtId="0" fontId="123" fillId="2" borderId="0" xfId="11" applyFont="1" applyFill="1" applyAlignment="1">
      <alignment horizontal="center"/>
    </xf>
    <xf numFmtId="0" fontId="103" fillId="2" borderId="0" xfId="11" applyFont="1" applyFill="1" applyAlignment="1">
      <alignment horizontal="left" vertical="top" wrapText="1"/>
    </xf>
    <xf numFmtId="0" fontId="115" fillId="2" borderId="526" xfId="0" applyFont="1" applyFill="1" applyBorder="1" applyAlignment="1">
      <alignment horizontal="left" vertical="center" wrapText="1"/>
    </xf>
    <xf numFmtId="0" fontId="115" fillId="2" borderId="526" xfId="0" applyFont="1" applyFill="1" applyBorder="1" applyAlignment="1">
      <alignment horizontal="left" vertical="center"/>
    </xf>
    <xf numFmtId="0" fontId="124" fillId="25" borderId="351" xfId="0" applyFont="1" applyFill="1" applyBorder="1" applyAlignment="1">
      <alignment horizontal="right" vertical="center" wrapText="1"/>
    </xf>
    <xf numFmtId="0" fontId="124" fillId="25" borderId="349" xfId="0" applyFont="1" applyFill="1" applyBorder="1" applyAlignment="1">
      <alignment horizontal="right" vertical="center" wrapText="1"/>
    </xf>
    <xf numFmtId="0" fontId="112" fillId="11" borderId="349" xfId="0" applyFont="1" applyFill="1" applyBorder="1" applyAlignment="1" applyProtection="1">
      <alignment horizontal="left" vertical="center" wrapText="1"/>
      <protection locked="0"/>
    </xf>
    <xf numFmtId="0" fontId="112" fillId="11" borderId="350" xfId="0" applyFont="1" applyFill="1" applyBorder="1" applyAlignment="1" applyProtection="1">
      <alignment horizontal="left" vertical="center" wrapText="1"/>
      <protection locked="0"/>
    </xf>
    <xf numFmtId="182" fontId="165" fillId="0" borderId="348" xfId="4" applyNumberFormat="1" applyFont="1" applyBorder="1" applyAlignment="1" applyProtection="1">
      <alignment horizontal="center" vertical="center" wrapText="1"/>
      <protection locked="0"/>
    </xf>
    <xf numFmtId="182" fontId="165" fillId="0" borderId="349" xfId="4" applyNumberFormat="1" applyFont="1" applyBorder="1" applyAlignment="1" applyProtection="1">
      <alignment horizontal="center" vertical="center" wrapText="1"/>
      <protection locked="0"/>
    </xf>
    <xf numFmtId="182" fontId="165" fillId="0" borderId="350" xfId="4" applyNumberFormat="1" applyFont="1" applyBorder="1" applyAlignment="1" applyProtection="1">
      <alignment horizontal="center" vertical="center" wrapText="1"/>
      <protection locked="0"/>
    </xf>
    <xf numFmtId="0" fontId="116" fillId="2" borderId="3" xfId="11" applyFont="1" applyFill="1" applyBorder="1" applyAlignment="1">
      <alignment horizontal="left" vertical="center" wrapText="1"/>
    </xf>
    <xf numFmtId="0" fontId="116" fillId="2" borderId="3" xfId="11" applyFont="1" applyFill="1" applyBorder="1" applyAlignment="1">
      <alignment vertical="center" wrapText="1"/>
    </xf>
    <xf numFmtId="0" fontId="116" fillId="2" borderId="0" xfId="11" applyFont="1" applyFill="1" applyAlignment="1">
      <alignment horizontal="center" vertical="top"/>
    </xf>
    <xf numFmtId="0" fontId="125" fillId="25" borderId="351" xfId="0" applyFont="1" applyFill="1" applyBorder="1" applyAlignment="1">
      <alignment horizontal="center" vertical="center" wrapText="1"/>
    </xf>
    <xf numFmtId="0" fontId="125" fillId="25" borderId="349" xfId="0" applyFont="1" applyFill="1" applyBorder="1" applyAlignment="1">
      <alignment horizontal="center" vertical="center" wrapText="1"/>
    </xf>
    <xf numFmtId="0" fontId="125" fillId="25" borderId="350" xfId="0" applyFont="1" applyFill="1" applyBorder="1" applyAlignment="1">
      <alignment horizontal="center" vertical="center" wrapText="1"/>
    </xf>
    <xf numFmtId="166" fontId="125" fillId="25" borderId="351" xfId="2" applyNumberFormat="1" applyFont="1" applyFill="1" applyBorder="1" applyAlignment="1" applyProtection="1">
      <alignment horizontal="center" vertical="distributed" wrapText="1"/>
    </xf>
    <xf numFmtId="166" fontId="126" fillId="25" borderId="349" xfId="0" applyNumberFormat="1" applyFont="1" applyFill="1" applyBorder="1" applyAlignment="1">
      <alignment horizontal="center" vertical="distributed" wrapText="1"/>
    </xf>
    <xf numFmtId="166" fontId="126" fillId="25" borderId="350" xfId="0" applyNumberFormat="1" applyFont="1" applyFill="1" applyBorder="1" applyAlignment="1">
      <alignment horizontal="center" vertical="distributed" wrapText="1"/>
    </xf>
    <xf numFmtId="0" fontId="116" fillId="2" borderId="526" xfId="11" applyFont="1" applyFill="1" applyBorder="1" applyAlignment="1">
      <alignment horizontal="left" vertical="center" wrapText="1"/>
    </xf>
    <xf numFmtId="0" fontId="116" fillId="2" borderId="526" xfId="11" applyFont="1" applyFill="1" applyBorder="1" applyAlignment="1">
      <alignment horizontal="left" vertical="top" wrapText="1"/>
    </xf>
    <xf numFmtId="0" fontId="116" fillId="2" borderId="526" xfId="11" applyFont="1" applyFill="1" applyBorder="1" applyAlignment="1">
      <alignment vertical="center" wrapText="1"/>
    </xf>
    <xf numFmtId="0" fontId="102" fillId="13" borderId="343" xfId="0" applyFont="1" applyFill="1" applyBorder="1" applyAlignment="1">
      <alignment horizontal="center" vertical="center"/>
    </xf>
    <xf numFmtId="0" fontId="102" fillId="0" borderId="344" xfId="0" applyFont="1" applyBorder="1" applyAlignment="1">
      <alignment horizontal="center" vertical="center"/>
    </xf>
    <xf numFmtId="0" fontId="102" fillId="0" borderId="345" xfId="0" applyFont="1" applyBorder="1" applyAlignment="1">
      <alignment vertical="center"/>
    </xf>
    <xf numFmtId="2" fontId="102" fillId="2" borderId="60" xfId="0" applyNumberFormat="1" applyFont="1" applyFill="1" applyBorder="1" applyAlignment="1">
      <alignment horizontal="right" vertical="center"/>
    </xf>
    <xf numFmtId="2" fontId="102" fillId="2" borderId="0" xfId="0" applyNumberFormat="1" applyFont="1" applyFill="1" applyAlignment="1">
      <alignment horizontal="right" vertical="center"/>
    </xf>
    <xf numFmtId="2" fontId="102" fillId="2" borderId="343" xfId="0" applyNumberFormat="1" applyFont="1" applyFill="1" applyBorder="1" applyAlignment="1">
      <alignment horizontal="right" vertical="center"/>
    </xf>
    <xf numFmtId="2" fontId="102" fillId="2" borderId="344" xfId="0" applyNumberFormat="1" applyFont="1" applyFill="1" applyBorder="1" applyAlignment="1">
      <alignment horizontal="right" vertical="center"/>
    </xf>
    <xf numFmtId="2" fontId="102" fillId="2" borderId="382" xfId="0" applyNumberFormat="1" applyFont="1" applyFill="1" applyBorder="1" applyAlignment="1">
      <alignment horizontal="left" vertical="center"/>
    </xf>
    <xf numFmtId="2" fontId="102" fillId="2" borderId="10" xfId="0" applyNumberFormat="1" applyFont="1" applyFill="1" applyBorder="1" applyAlignment="1">
      <alignment horizontal="left" vertical="center"/>
    </xf>
    <xf numFmtId="2" fontId="102" fillId="2" borderId="383" xfId="0" applyNumberFormat="1" applyFont="1" applyFill="1" applyBorder="1" applyAlignment="1">
      <alignment horizontal="left" vertical="center"/>
    </xf>
    <xf numFmtId="0" fontId="106" fillId="2" borderId="526" xfId="0" applyFont="1" applyFill="1" applyBorder="1" applyAlignment="1">
      <alignment horizontal="left" vertical="center" wrapText="1"/>
    </xf>
    <xf numFmtId="0" fontId="114" fillId="39" borderId="218" xfId="0" applyFont="1" applyFill="1" applyBorder="1" applyAlignment="1">
      <alignment horizontal="center" vertical="center"/>
    </xf>
    <xf numFmtId="0" fontId="114" fillId="39" borderId="54" xfId="0" applyFont="1" applyFill="1" applyBorder="1" applyAlignment="1">
      <alignment horizontal="center" vertical="center"/>
    </xf>
    <xf numFmtId="0" fontId="114" fillId="39" borderId="55" xfId="0" applyFont="1" applyFill="1" applyBorder="1" applyAlignment="1">
      <alignment vertical="center"/>
    </xf>
    <xf numFmtId="0" fontId="114" fillId="39" borderId="351" xfId="0" applyFont="1" applyFill="1" applyBorder="1" applyAlignment="1">
      <alignment horizontal="center" vertical="center"/>
    </xf>
    <xf numFmtId="0" fontId="114" fillId="39" borderId="349" xfId="0" applyFont="1" applyFill="1" applyBorder="1" applyAlignment="1">
      <alignment horizontal="center" vertical="center"/>
    </xf>
    <xf numFmtId="0" fontId="114" fillId="39" borderId="352" xfId="0" applyFont="1" applyFill="1" applyBorder="1" applyAlignment="1">
      <alignment horizontal="center" vertical="center"/>
    </xf>
    <xf numFmtId="0" fontId="114" fillId="39" borderId="80" xfId="0" applyFont="1" applyFill="1" applyBorder="1" applyAlignment="1">
      <alignment horizontal="center" vertical="center"/>
    </xf>
    <xf numFmtId="0" fontId="114" fillId="39" borderId="381" xfId="0" applyFont="1" applyFill="1" applyBorder="1" applyAlignment="1">
      <alignment horizontal="center" vertical="center"/>
    </xf>
    <xf numFmtId="0" fontId="114" fillId="39" borderId="526" xfId="0" applyFont="1" applyFill="1" applyBorder="1" applyAlignment="1">
      <alignment horizontal="center" vertical="center"/>
    </xf>
    <xf numFmtId="0" fontId="116" fillId="2" borderId="371" xfId="11" applyFont="1" applyFill="1" applyBorder="1" applyAlignment="1">
      <alignment horizontal="left" vertical="center" wrapText="1"/>
    </xf>
    <xf numFmtId="0" fontId="114" fillId="39" borderId="80" xfId="0" applyFont="1" applyFill="1" applyBorder="1" applyAlignment="1">
      <alignment horizontal="center" vertical="center" wrapText="1"/>
    </xf>
    <xf numFmtId="0" fontId="114" fillId="39" borderId="11" xfId="0" applyFont="1" applyFill="1" applyBorder="1" applyAlignment="1">
      <alignment horizontal="center" vertical="center" wrapText="1"/>
    </xf>
    <xf numFmtId="0" fontId="114" fillId="39" borderId="530" xfId="0" applyFont="1" applyFill="1" applyBorder="1" applyAlignment="1">
      <alignment horizontal="center" vertical="center" wrapText="1"/>
    </xf>
    <xf numFmtId="0" fontId="114" fillId="39" borderId="529" xfId="0" applyFont="1" applyFill="1" applyBorder="1" applyAlignment="1">
      <alignment horizontal="center" vertical="center" wrapText="1"/>
    </xf>
    <xf numFmtId="0" fontId="107" fillId="16" borderId="375" xfId="0" applyFont="1" applyFill="1" applyBorder="1" applyAlignment="1">
      <alignment horizontal="center" vertical="center"/>
    </xf>
    <xf numFmtId="0" fontId="107" fillId="16" borderId="376" xfId="0" applyFont="1" applyFill="1" applyBorder="1" applyAlignment="1">
      <alignment horizontal="center" vertical="center"/>
    </xf>
    <xf numFmtId="0" fontId="109" fillId="0" borderId="377" xfId="0" applyFont="1" applyBorder="1" applyAlignment="1">
      <alignment horizontal="center" vertical="center" wrapText="1"/>
    </xf>
    <xf numFmtId="0" fontId="109" fillId="0" borderId="3" xfId="0" applyFont="1" applyBorder="1" applyAlignment="1">
      <alignment horizontal="center" vertical="center" wrapText="1"/>
    </xf>
    <xf numFmtId="0" fontId="109" fillId="0" borderId="4" xfId="0" applyFont="1" applyBorder="1" applyAlignment="1">
      <alignment horizontal="center" vertical="center" wrapText="1"/>
    </xf>
    <xf numFmtId="0" fontId="109" fillId="0" borderId="12" xfId="0" applyFont="1" applyBorder="1" applyAlignment="1">
      <alignment horizontal="left" vertical="center" wrapText="1"/>
    </xf>
    <xf numFmtId="0" fontId="109" fillId="0" borderId="3" xfId="0" applyFont="1" applyBorder="1" applyAlignment="1">
      <alignment horizontal="left" vertical="center" wrapText="1"/>
    </xf>
    <xf numFmtId="0" fontId="109" fillId="0" borderId="4" xfId="0" applyFont="1" applyBorder="1" applyAlignment="1">
      <alignment horizontal="left" vertical="center" wrapText="1"/>
    </xf>
    <xf numFmtId="0" fontId="110" fillId="0" borderId="378" xfId="0" applyFont="1" applyBorder="1" applyAlignment="1">
      <alignment horizontal="center" vertical="center"/>
    </xf>
    <xf numFmtId="0" fontId="110" fillId="0" borderId="379" xfId="0" applyFont="1" applyBorder="1" applyAlignment="1">
      <alignment horizontal="center" vertical="center"/>
    </xf>
    <xf numFmtId="0" fontId="106" fillId="2" borderId="349" xfId="0" applyFont="1" applyFill="1" applyBorder="1" applyAlignment="1">
      <alignment horizontal="center"/>
    </xf>
    <xf numFmtId="0" fontId="106" fillId="2" borderId="344" xfId="0" applyFont="1" applyFill="1" applyBorder="1" applyAlignment="1">
      <alignment horizontal="center"/>
    </xf>
    <xf numFmtId="0" fontId="110" fillId="25" borderId="371" xfId="0" applyFont="1" applyFill="1" applyBorder="1" applyAlignment="1">
      <alignment horizontal="center" vertical="center"/>
    </xf>
    <xf numFmtId="0" fontId="110" fillId="25" borderId="6" xfId="0" applyFont="1" applyFill="1" applyBorder="1" applyAlignment="1">
      <alignment horizontal="center" vertical="center"/>
    </xf>
    <xf numFmtId="0" fontId="110" fillId="25" borderId="1" xfId="0" applyFont="1" applyFill="1" applyBorder="1" applyAlignment="1">
      <alignment horizontal="center" vertical="center"/>
    </xf>
    <xf numFmtId="0" fontId="110" fillId="25" borderId="7" xfId="0" applyFont="1" applyFill="1" applyBorder="1" applyAlignment="1">
      <alignment horizontal="center" vertical="center"/>
    </xf>
    <xf numFmtId="0" fontId="111" fillId="16" borderId="373" xfId="0" applyFont="1" applyFill="1" applyBorder="1" applyAlignment="1">
      <alignment horizontal="center" vertical="center" textRotation="90"/>
    </xf>
    <xf numFmtId="0" fontId="111" fillId="16" borderId="374" xfId="0" applyFont="1" applyFill="1" applyBorder="1" applyAlignment="1">
      <alignment horizontal="center" vertical="center" textRotation="90"/>
    </xf>
    <xf numFmtId="0" fontId="111" fillId="16" borderId="380" xfId="0" applyFont="1" applyFill="1" applyBorder="1" applyAlignment="1">
      <alignment horizontal="center" vertical="center" textRotation="90"/>
    </xf>
    <xf numFmtId="10" fontId="110" fillId="0" borderId="218" xfId="0" applyNumberFormat="1" applyFont="1" applyBorder="1" applyAlignment="1">
      <alignment horizontal="center" vertical="center"/>
    </xf>
    <xf numFmtId="10" fontId="110" fillId="0" borderId="55" xfId="0" applyNumberFormat="1" applyFont="1" applyBorder="1" applyAlignment="1">
      <alignment horizontal="center" vertical="center"/>
    </xf>
    <xf numFmtId="10" fontId="110" fillId="0" borderId="60" xfId="0" applyNumberFormat="1" applyFont="1" applyBorder="1" applyAlignment="1">
      <alignment horizontal="center" vertical="center"/>
    </xf>
    <xf numFmtId="10" fontId="110" fillId="0" borderId="59" xfId="0" applyNumberFormat="1" applyFont="1" applyBorder="1" applyAlignment="1">
      <alignment horizontal="center" vertical="center"/>
    </xf>
    <xf numFmtId="10" fontId="110" fillId="0" borderId="343" xfId="0" applyNumberFormat="1" applyFont="1" applyBorder="1" applyAlignment="1">
      <alignment horizontal="center" vertical="center"/>
    </xf>
    <xf numFmtId="10" fontId="110" fillId="0" borderId="345" xfId="0" applyNumberFormat="1" applyFont="1" applyBorder="1" applyAlignment="1">
      <alignment horizontal="center" vertical="center"/>
    </xf>
    <xf numFmtId="0" fontId="107" fillId="16" borderId="580" xfId="0" applyFont="1" applyFill="1" applyBorder="1" applyAlignment="1">
      <alignment horizontal="center" vertical="center"/>
    </xf>
    <xf numFmtId="0" fontId="107" fillId="16" borderId="528" xfId="0" applyFont="1" applyFill="1" applyBorder="1" applyAlignment="1">
      <alignment horizontal="center" vertical="center"/>
    </xf>
    <xf numFmtId="0" fontId="109" fillId="0" borderId="525" xfId="0" applyFont="1" applyBorder="1" applyAlignment="1">
      <alignment horizontal="center" vertical="center" wrapText="1"/>
    </xf>
    <xf numFmtId="0" fontId="109" fillId="0" borderId="526" xfId="0" applyFont="1" applyBorder="1" applyAlignment="1">
      <alignment horizontal="center" vertical="center" wrapText="1"/>
    </xf>
    <xf numFmtId="0" fontId="109" fillId="0" borderId="527" xfId="0" applyFont="1" applyBorder="1" applyAlignment="1">
      <alignment horizontal="center" vertical="center" wrapText="1"/>
    </xf>
    <xf numFmtId="0" fontId="109" fillId="0" borderId="529" xfId="0" applyFont="1" applyBorder="1" applyAlignment="1">
      <alignment horizontal="left" vertical="center" wrapText="1"/>
    </xf>
    <xf numFmtId="0" fontId="109" fillId="0" borderId="526" xfId="0" applyFont="1" applyBorder="1" applyAlignment="1">
      <alignment horizontal="left" vertical="center" wrapText="1"/>
    </xf>
    <xf numFmtId="0" fontId="109" fillId="0" borderId="527" xfId="0" applyFont="1" applyBorder="1" applyAlignment="1">
      <alignment horizontal="left" vertical="center" wrapText="1"/>
    </xf>
    <xf numFmtId="0" fontId="110" fillId="0" borderId="581" xfId="0" applyFont="1" applyBorder="1" applyAlignment="1">
      <alignment horizontal="center" vertical="center"/>
    </xf>
    <xf numFmtId="0" fontId="110" fillId="0" borderId="582" xfId="0" applyFont="1" applyBorder="1" applyAlignment="1">
      <alignment horizontal="center" vertical="center"/>
    </xf>
    <xf numFmtId="2" fontId="110" fillId="0" borderId="581" xfId="0" applyNumberFormat="1" applyFont="1" applyBorder="1" applyAlignment="1">
      <alignment horizontal="center" vertical="center"/>
    </xf>
    <xf numFmtId="2" fontId="110" fillId="0" borderId="582" xfId="0" applyNumberFormat="1" applyFont="1" applyBorder="1" applyAlignment="1">
      <alignment horizontal="center" vertical="center"/>
    </xf>
    <xf numFmtId="0" fontId="108" fillId="2" borderId="0" xfId="0" applyFont="1" applyFill="1" applyAlignment="1">
      <alignment horizontal="center" vertical="top"/>
    </xf>
    <xf numFmtId="0" fontId="107" fillId="16" borderId="351" xfId="0" applyFont="1" applyFill="1" applyBorder="1" applyAlignment="1">
      <alignment horizontal="center" vertical="center"/>
    </xf>
    <xf numFmtId="0" fontId="107" fillId="16" borderId="349" xfId="0" applyFont="1" applyFill="1" applyBorder="1" applyAlignment="1">
      <alignment horizontal="center" vertical="center"/>
    </xf>
    <xf numFmtId="0" fontId="107" fillId="16" borderId="350" xfId="0" applyFont="1" applyFill="1" applyBorder="1" applyAlignment="1">
      <alignment horizontal="center" vertical="center"/>
    </xf>
    <xf numFmtId="0" fontId="108" fillId="0" borderId="351" xfId="0" applyFont="1" applyBorder="1" applyAlignment="1" applyProtection="1">
      <alignment horizontal="center" vertical="center" wrapText="1"/>
      <protection locked="0"/>
    </xf>
    <xf numFmtId="0" fontId="108" fillId="0" borderId="349" xfId="0" applyFont="1" applyBorder="1" applyAlignment="1" applyProtection="1">
      <alignment horizontal="center" vertical="center" wrapText="1"/>
      <protection locked="0"/>
    </xf>
    <xf numFmtId="0" fontId="108" fillId="0" borderId="350" xfId="0" applyFont="1" applyBorder="1" applyAlignment="1" applyProtection="1">
      <alignment horizontal="center" vertical="center" wrapText="1"/>
      <protection locked="0"/>
    </xf>
    <xf numFmtId="0" fontId="107" fillId="16" borderId="351" xfId="0" applyFont="1" applyFill="1" applyBorder="1" applyAlignment="1">
      <alignment horizontal="center" vertical="center" wrapText="1"/>
    </xf>
    <xf numFmtId="0" fontId="107" fillId="16" borderId="349" xfId="0" applyFont="1" applyFill="1" applyBorder="1" applyAlignment="1">
      <alignment horizontal="center" vertical="center" wrapText="1"/>
    </xf>
    <xf numFmtId="0" fontId="107" fillId="16" borderId="350" xfId="0" applyFont="1" applyFill="1" applyBorder="1" applyAlignment="1">
      <alignment horizontal="center" vertical="center" wrapText="1"/>
    </xf>
    <xf numFmtId="0" fontId="106" fillId="2" borderId="54" xfId="0" applyFont="1" applyFill="1" applyBorder="1" applyAlignment="1">
      <alignment horizontal="center"/>
    </xf>
    <xf numFmtId="0" fontId="104" fillId="16" borderId="218" xfId="0" applyFont="1" applyFill="1" applyBorder="1" applyAlignment="1">
      <alignment horizontal="center" vertical="center" wrapText="1"/>
    </xf>
    <xf numFmtId="0" fontId="104" fillId="16" borderId="54" xfId="0" applyFont="1" applyFill="1" applyBorder="1" applyAlignment="1">
      <alignment horizontal="center" vertical="center" wrapText="1"/>
    </xf>
    <xf numFmtId="0" fontId="105" fillId="16" borderId="54" xfId="0" applyFont="1" applyFill="1" applyBorder="1" applyAlignment="1">
      <alignment horizontal="center" vertical="center" wrapText="1"/>
    </xf>
    <xf numFmtId="0" fontId="105" fillId="16" borderId="54" xfId="0" applyFont="1" applyFill="1" applyBorder="1" applyAlignment="1">
      <alignment horizontal="center" vertical="center"/>
    </xf>
    <xf numFmtId="0" fontId="105" fillId="16" borderId="55" xfId="0" applyFont="1" applyFill="1" applyBorder="1" applyAlignment="1">
      <alignment horizontal="center" vertical="center"/>
    </xf>
    <xf numFmtId="0" fontId="105" fillId="16" borderId="60" xfId="0" applyFont="1" applyFill="1" applyBorder="1" applyAlignment="1">
      <alignment horizontal="center" vertical="center" wrapText="1"/>
    </xf>
    <xf numFmtId="0" fontId="105" fillId="16" borderId="0" xfId="0" applyFont="1" applyFill="1" applyAlignment="1">
      <alignment horizontal="center" vertical="center" wrapText="1"/>
    </xf>
    <xf numFmtId="0" fontId="105" fillId="16" borderId="0" xfId="0" applyFont="1" applyFill="1" applyAlignment="1">
      <alignment horizontal="center" vertical="center"/>
    </xf>
    <xf numFmtId="0" fontId="105" fillId="16" borderId="59" xfId="0" applyFont="1" applyFill="1" applyBorder="1" applyAlignment="1">
      <alignment horizontal="center" vertical="center"/>
    </xf>
    <xf numFmtId="0" fontId="105" fillId="16" borderId="343" xfId="0" applyFont="1" applyFill="1" applyBorder="1" applyAlignment="1">
      <alignment horizontal="center" vertical="center" wrapText="1"/>
    </xf>
    <xf numFmtId="0" fontId="105" fillId="16" borderId="344" xfId="0" applyFont="1" applyFill="1" applyBorder="1" applyAlignment="1">
      <alignment horizontal="center" vertical="center" wrapText="1"/>
    </xf>
    <xf numFmtId="0" fontId="105" fillId="16" borderId="344" xfId="0" applyFont="1" applyFill="1" applyBorder="1" applyAlignment="1">
      <alignment horizontal="center" vertical="center"/>
    </xf>
    <xf numFmtId="0" fontId="105" fillId="16" borderId="345" xfId="0" applyFont="1" applyFill="1" applyBorder="1" applyAlignment="1">
      <alignment horizontal="center" vertical="center"/>
    </xf>
    <xf numFmtId="0" fontId="106" fillId="2" borderId="54" xfId="0" applyFont="1" applyFill="1" applyBorder="1" applyAlignment="1">
      <alignment vertical="center"/>
    </xf>
    <xf numFmtId="0" fontId="108" fillId="0" borderId="351" xfId="0" applyFont="1" applyBorder="1" applyAlignment="1" applyProtection="1">
      <alignment horizontal="center" vertical="center"/>
      <protection locked="0"/>
    </xf>
    <xf numFmtId="0" fontId="108" fillId="0" borderId="349" xfId="0" applyFont="1" applyBorder="1" applyAlignment="1" applyProtection="1">
      <alignment horizontal="center" vertical="center"/>
      <protection locked="0"/>
    </xf>
    <xf numFmtId="0" fontId="108" fillId="0" borderId="350" xfId="0" applyFont="1" applyBorder="1" applyAlignment="1" applyProtection="1">
      <alignment horizontal="center" vertical="center"/>
      <protection locked="0"/>
    </xf>
    <xf numFmtId="1" fontId="108" fillId="0" borderId="351" xfId="1" applyNumberFormat="1" applyFont="1" applyBorder="1" applyAlignment="1" applyProtection="1">
      <alignment horizontal="center" vertical="center" wrapText="1"/>
      <protection locked="0"/>
    </xf>
    <xf numFmtId="1" fontId="108" fillId="0" borderId="349" xfId="1" applyNumberFormat="1" applyFont="1" applyBorder="1" applyAlignment="1" applyProtection="1">
      <alignment horizontal="center" vertical="center" wrapText="1"/>
      <protection locked="0"/>
    </xf>
    <xf numFmtId="1" fontId="108" fillId="0" borderId="350" xfId="1" applyNumberFormat="1" applyFont="1" applyBorder="1" applyAlignment="1" applyProtection="1">
      <alignment horizontal="center" vertical="center" wrapText="1"/>
      <protection locked="0"/>
    </xf>
    <xf numFmtId="183" fontId="108" fillId="0" borderId="351" xfId="0" applyNumberFormat="1" applyFont="1" applyBorder="1" applyAlignment="1" applyProtection="1">
      <alignment horizontal="center" vertical="center"/>
      <protection locked="0"/>
    </xf>
    <xf numFmtId="183" fontId="108" fillId="0" borderId="349" xfId="0" applyNumberFormat="1" applyFont="1" applyBorder="1" applyAlignment="1" applyProtection="1">
      <alignment horizontal="center" vertical="center"/>
      <protection locked="0"/>
    </xf>
    <xf numFmtId="183" fontId="108" fillId="0" borderId="350" xfId="0" applyNumberFormat="1" applyFont="1" applyBorder="1" applyAlignment="1" applyProtection="1">
      <alignment horizontal="center" vertical="center"/>
      <protection locked="0"/>
    </xf>
    <xf numFmtId="0" fontId="107" fillId="16" borderId="370" xfId="0" applyFont="1" applyFill="1" applyBorder="1" applyAlignment="1">
      <alignment horizontal="center" vertical="center"/>
    </xf>
    <xf numFmtId="0" fontId="107" fillId="16" borderId="1" xfId="0" applyFont="1" applyFill="1" applyBorder="1" applyAlignment="1">
      <alignment horizontal="center" vertical="center"/>
    </xf>
    <xf numFmtId="0" fontId="109" fillId="0" borderId="5" xfId="0" applyFont="1" applyBorder="1" applyAlignment="1">
      <alignment horizontal="center" vertical="center" wrapText="1"/>
    </xf>
    <xf numFmtId="0" fontId="109" fillId="0" borderId="371" xfId="0" applyFont="1" applyBorder="1" applyAlignment="1">
      <alignment horizontal="center" vertical="center" wrapText="1"/>
    </xf>
    <xf numFmtId="0" fontId="109" fillId="0" borderId="372" xfId="0" applyFont="1" applyBorder="1" applyAlignment="1">
      <alignment horizontal="center" vertical="center" wrapText="1"/>
    </xf>
    <xf numFmtId="0" fontId="109" fillId="0" borderId="7" xfId="0" applyFont="1" applyBorder="1" applyAlignment="1">
      <alignment horizontal="left" vertical="center" wrapText="1"/>
    </xf>
    <xf numFmtId="0" fontId="109" fillId="0" borderId="371" xfId="0" applyFont="1" applyBorder="1" applyAlignment="1">
      <alignment horizontal="left" vertical="center" wrapText="1"/>
    </xf>
    <xf numFmtId="0" fontId="109" fillId="0" borderId="372" xfId="0" applyFont="1" applyBorder="1" applyAlignment="1">
      <alignment horizontal="left" vertical="center" wrapText="1"/>
    </xf>
    <xf numFmtId="0" fontId="110" fillId="0" borderId="2" xfId="0" applyFont="1" applyBorder="1" applyAlignment="1">
      <alignment horizontal="center" vertical="center"/>
    </xf>
    <xf numFmtId="0" fontId="110" fillId="0" borderId="46" xfId="0" applyFont="1" applyBorder="1" applyAlignment="1">
      <alignment horizontal="center" vertical="center"/>
    </xf>
    <xf numFmtId="0" fontId="65" fillId="11" borderId="540" xfId="0" applyFont="1" applyFill="1" applyBorder="1" applyAlignment="1">
      <alignment horizontal="center" vertical="center"/>
    </xf>
    <xf numFmtId="0" fontId="65" fillId="11" borderId="541" xfId="0" applyFont="1" applyFill="1" applyBorder="1" applyAlignment="1">
      <alignment horizontal="center" vertical="center"/>
    </xf>
    <xf numFmtId="0" fontId="65" fillId="11" borderId="542" xfId="0" applyFont="1" applyFill="1" applyBorder="1" applyAlignment="1">
      <alignment horizontal="center" vertical="center"/>
    </xf>
    <xf numFmtId="0" fontId="32" fillId="16" borderId="68" xfId="0" applyFont="1" applyFill="1" applyBorder="1" applyAlignment="1">
      <alignment horizontal="center" vertical="center"/>
    </xf>
    <xf numFmtId="0" fontId="32" fillId="16" borderId="69" xfId="0" applyFont="1" applyFill="1" applyBorder="1" applyAlignment="1">
      <alignment horizontal="center" vertical="center"/>
    </xf>
    <xf numFmtId="0" fontId="32" fillId="16" borderId="70" xfId="0" applyFont="1" applyFill="1" applyBorder="1" applyAlignment="1">
      <alignment horizontal="center" vertical="center"/>
    </xf>
    <xf numFmtId="0" fontId="19" fillId="16" borderId="87" xfId="0" applyFont="1" applyFill="1" applyBorder="1" applyAlignment="1">
      <alignment horizontal="center" vertical="center"/>
    </xf>
    <xf numFmtId="0" fontId="19" fillId="16" borderId="138" xfId="0" applyFont="1" applyFill="1" applyBorder="1" applyAlignment="1">
      <alignment horizontal="center" vertical="center"/>
    </xf>
    <xf numFmtId="0" fontId="19" fillId="16" borderId="124" xfId="0" applyFont="1" applyFill="1" applyBorder="1" applyAlignment="1">
      <alignment horizontal="center" vertical="center"/>
    </xf>
    <xf numFmtId="0" fontId="20" fillId="16" borderId="106" xfId="0" applyFont="1" applyFill="1" applyBorder="1" applyAlignment="1">
      <alignment horizontal="center" vertical="center"/>
    </xf>
    <xf numFmtId="0" fontId="20" fillId="16" borderId="75" xfId="0" applyFont="1" applyFill="1" applyBorder="1" applyAlignment="1">
      <alignment horizontal="center" vertical="center"/>
    </xf>
    <xf numFmtId="0" fontId="20" fillId="16" borderId="76" xfId="0" applyFont="1" applyFill="1" applyBorder="1" applyAlignment="1">
      <alignment horizontal="center" vertical="center"/>
    </xf>
    <xf numFmtId="0" fontId="20" fillId="16" borderId="118" xfId="0" applyFont="1" applyFill="1" applyBorder="1" applyAlignment="1">
      <alignment horizontal="center" vertical="center"/>
    </xf>
    <xf numFmtId="0" fontId="20" fillId="16" borderId="0" xfId="0" applyFont="1" applyFill="1" applyAlignment="1">
      <alignment horizontal="center" vertical="center"/>
    </xf>
    <xf numFmtId="0" fontId="20" fillId="16" borderId="110" xfId="0" applyFont="1" applyFill="1" applyBorder="1" applyAlignment="1">
      <alignment horizontal="center" vertical="center"/>
    </xf>
    <xf numFmtId="0" fontId="20" fillId="16" borderId="102" xfId="0" applyFont="1" applyFill="1" applyBorder="1" applyAlignment="1">
      <alignment horizontal="center" vertical="center"/>
    </xf>
    <xf numFmtId="0" fontId="20" fillId="16" borderId="104" xfId="0" applyFont="1" applyFill="1" applyBorder="1" applyAlignment="1">
      <alignment horizontal="center" vertical="center"/>
    </xf>
    <xf numFmtId="0" fontId="20" fillId="16" borderId="103" xfId="0" applyFont="1" applyFill="1" applyBorder="1" applyAlignment="1">
      <alignment horizontal="center" vertical="center"/>
    </xf>
    <xf numFmtId="0" fontId="21" fillId="16" borderId="65" xfId="0" applyFont="1" applyFill="1" applyBorder="1" applyAlignment="1">
      <alignment horizontal="center" vertical="center" wrapText="1"/>
    </xf>
    <xf numFmtId="0" fontId="21" fillId="16" borderId="470" xfId="0" applyFont="1" applyFill="1" applyBorder="1" applyAlignment="1">
      <alignment horizontal="center" vertical="center" wrapText="1"/>
    </xf>
    <xf numFmtId="0" fontId="33" fillId="16" borderId="96" xfId="0" applyFont="1" applyFill="1" applyBorder="1" applyAlignment="1">
      <alignment horizontal="center" vertical="center"/>
    </xf>
    <xf numFmtId="0" fontId="33" fillId="16" borderId="70" xfId="0" applyFont="1" applyFill="1" applyBorder="1" applyAlignment="1">
      <alignment horizontal="center" vertical="center"/>
    </xf>
    <xf numFmtId="0" fontId="33" fillId="16" borderId="65" xfId="0" applyFont="1" applyFill="1" applyBorder="1" applyAlignment="1">
      <alignment horizontal="center" vertical="center"/>
    </xf>
    <xf numFmtId="0" fontId="33" fillId="16" borderId="125" xfId="0" applyFont="1" applyFill="1" applyBorder="1" applyAlignment="1">
      <alignment horizontal="center" vertical="center"/>
    </xf>
    <xf numFmtId="0" fontId="33" fillId="16" borderId="76" xfId="0" applyFont="1" applyFill="1" applyBorder="1" applyAlignment="1">
      <alignment horizontal="center" vertical="center"/>
    </xf>
    <xf numFmtId="0" fontId="33" fillId="16" borderId="66" xfId="0" applyFont="1" applyFill="1" applyBorder="1" applyAlignment="1">
      <alignment horizontal="center" vertical="center"/>
    </xf>
    <xf numFmtId="0" fontId="20" fillId="16" borderId="65" xfId="0" applyFont="1" applyFill="1" applyBorder="1" applyAlignment="1">
      <alignment horizontal="center" vertical="center"/>
    </xf>
    <xf numFmtId="0" fontId="20" fillId="16" borderId="66" xfId="0" applyFont="1" applyFill="1" applyBorder="1" applyAlignment="1">
      <alignment horizontal="center" vertical="center"/>
    </xf>
    <xf numFmtId="0" fontId="20" fillId="16" borderId="68" xfId="0" applyFont="1" applyFill="1" applyBorder="1" applyAlignment="1">
      <alignment horizontal="center" vertical="center" wrapText="1"/>
    </xf>
    <xf numFmtId="0" fontId="20" fillId="16" borderId="74" xfId="0" applyFont="1" applyFill="1" applyBorder="1" applyAlignment="1">
      <alignment horizontal="center" vertical="center" wrapText="1"/>
    </xf>
    <xf numFmtId="0" fontId="20" fillId="16" borderId="93" xfId="0" applyFont="1" applyFill="1" applyBorder="1" applyAlignment="1">
      <alignment horizontal="center" vertical="center" wrapText="1"/>
    </xf>
    <xf numFmtId="0" fontId="20" fillId="16" borderId="140" xfId="0" applyFont="1" applyFill="1" applyBorder="1" applyAlignment="1">
      <alignment horizontal="center" vertical="center" wrapText="1"/>
    </xf>
    <xf numFmtId="0" fontId="34" fillId="16" borderId="106" xfId="0" applyFont="1" applyFill="1" applyBorder="1" applyAlignment="1">
      <alignment horizontal="center"/>
    </xf>
    <xf numFmtId="0" fontId="34" fillId="16" borderId="75" xfId="0" applyFont="1" applyFill="1" applyBorder="1" applyAlignment="1">
      <alignment horizontal="center"/>
    </xf>
    <xf numFmtId="0" fontId="34" fillId="16" borderId="112" xfId="0" applyFont="1" applyFill="1" applyBorder="1" applyAlignment="1">
      <alignment horizontal="center"/>
    </xf>
    <xf numFmtId="0" fontId="34" fillId="16" borderId="118" xfId="0" applyFont="1" applyFill="1" applyBorder="1" applyAlignment="1">
      <alignment horizontal="center"/>
    </xf>
    <xf numFmtId="0" fontId="34" fillId="16" borderId="0" xfId="0" applyFont="1" applyFill="1" applyAlignment="1">
      <alignment horizontal="center"/>
    </xf>
    <xf numFmtId="0" fontId="34" fillId="16" borderId="61" xfId="0" applyFont="1" applyFill="1" applyBorder="1" applyAlignment="1">
      <alignment horizontal="center"/>
    </xf>
    <xf numFmtId="0" fontId="34" fillId="16" borderId="63" xfId="0" applyFont="1" applyFill="1" applyBorder="1" applyAlignment="1">
      <alignment horizontal="center"/>
    </xf>
    <xf numFmtId="0" fontId="34" fillId="16" borderId="139" xfId="0" applyFont="1" applyFill="1" applyBorder="1" applyAlignment="1">
      <alignment horizontal="center"/>
    </xf>
    <xf numFmtId="0" fontId="34" fillId="16" borderId="113" xfId="0" applyFont="1" applyFill="1" applyBorder="1" applyAlignment="1">
      <alignment horizontal="center"/>
    </xf>
    <xf numFmtId="0" fontId="20" fillId="16" borderId="107" xfId="0" applyFont="1" applyFill="1" applyBorder="1" applyAlignment="1">
      <alignment horizontal="center" vertical="center"/>
    </xf>
    <xf numFmtId="0" fontId="20" fillId="16" borderId="517" xfId="0" applyFont="1" applyFill="1" applyBorder="1" applyAlignment="1">
      <alignment horizontal="center" vertical="center"/>
    </xf>
    <xf numFmtId="0" fontId="20" fillId="16" borderId="91" xfId="0" applyFont="1" applyFill="1" applyBorder="1" applyAlignment="1">
      <alignment horizontal="center" vertical="center"/>
    </xf>
    <xf numFmtId="0" fontId="20" fillId="16" borderId="107" xfId="0" applyFont="1" applyFill="1" applyBorder="1" applyAlignment="1">
      <alignment horizontal="center" vertical="center" wrapText="1"/>
    </xf>
    <xf numFmtId="0" fontId="20" fillId="16" borderId="517" xfId="0" applyFont="1" applyFill="1" applyBorder="1" applyAlignment="1">
      <alignment horizontal="center" vertical="center" wrapText="1"/>
    </xf>
    <xf numFmtId="0" fontId="20" fillId="16" borderId="91" xfId="0" applyFont="1" applyFill="1" applyBorder="1" applyAlignment="1">
      <alignment horizontal="center" vertical="center" wrapText="1"/>
    </xf>
    <xf numFmtId="0" fontId="22" fillId="16" borderId="90" xfId="0" applyFont="1" applyFill="1" applyBorder="1" applyAlignment="1">
      <alignment horizontal="center" vertical="center"/>
    </xf>
    <xf numFmtId="0" fontId="22" fillId="16" borderId="78" xfId="0" applyFont="1" applyFill="1" applyBorder="1" applyAlignment="1">
      <alignment horizontal="center" vertical="center"/>
    </xf>
    <xf numFmtId="0" fontId="22" fillId="16" borderId="91" xfId="0" applyFont="1" applyFill="1" applyBorder="1" applyAlignment="1">
      <alignment horizontal="center" vertical="center"/>
    </xf>
    <xf numFmtId="0" fontId="22" fillId="16" borderId="95" xfId="0" applyFont="1" applyFill="1" applyBorder="1" applyAlignment="1">
      <alignment horizontal="center" vertical="center"/>
    </xf>
    <xf numFmtId="0" fontId="22" fillId="16" borderId="92" xfId="0" applyFont="1" applyFill="1" applyBorder="1" applyAlignment="1">
      <alignment horizontal="center" vertical="center"/>
    </xf>
    <xf numFmtId="0" fontId="19" fillId="16" borderId="68" xfId="0" applyFont="1" applyFill="1" applyBorder="1" applyAlignment="1">
      <alignment horizontal="center" vertical="center"/>
    </xf>
    <xf numFmtId="0" fontId="19" fillId="16" borderId="69" xfId="0" applyFont="1" applyFill="1" applyBorder="1" applyAlignment="1">
      <alignment horizontal="center" vertical="center"/>
    </xf>
    <xf numFmtId="0" fontId="19" fillId="16" borderId="93" xfId="0" applyFont="1" applyFill="1" applyBorder="1" applyAlignment="1">
      <alignment horizontal="center" vertical="center"/>
    </xf>
    <xf numFmtId="0" fontId="20" fillId="16" borderId="65" xfId="0" applyFont="1" applyFill="1" applyBorder="1" applyAlignment="1">
      <alignment horizontal="center" vertical="center" wrapText="1"/>
    </xf>
    <xf numFmtId="0" fontId="20" fillId="16" borderId="75" xfId="0" applyFont="1" applyFill="1" applyBorder="1" applyAlignment="1">
      <alignment horizontal="center" vertical="center" wrapText="1"/>
    </xf>
    <xf numFmtId="0" fontId="20" fillId="16" borderId="111" xfId="0" applyFont="1" applyFill="1" applyBorder="1" applyAlignment="1">
      <alignment horizontal="center" vertical="center" wrapText="1"/>
    </xf>
    <xf numFmtId="0" fontId="20" fillId="16" borderId="104" xfId="0" applyFont="1" applyFill="1" applyBorder="1" applyAlignment="1">
      <alignment horizontal="center" vertical="center" wrapText="1"/>
    </xf>
    <xf numFmtId="0" fontId="20" fillId="16" borderId="141" xfId="0" applyFont="1" applyFill="1" applyBorder="1" applyAlignment="1">
      <alignment horizontal="center" vertical="center" wrapText="1"/>
    </xf>
    <xf numFmtId="0" fontId="0" fillId="11" borderId="97" xfId="0" applyFill="1" applyBorder="1" applyAlignment="1">
      <alignment horizontal="center"/>
    </xf>
    <xf numFmtId="0" fontId="0" fillId="11" borderId="108" xfId="0" applyFill="1" applyBorder="1" applyAlignment="1">
      <alignment horizontal="center"/>
    </xf>
    <xf numFmtId="0" fontId="0" fillId="11" borderId="89" xfId="0" applyFill="1" applyBorder="1" applyAlignment="1">
      <alignment horizontal="center"/>
    </xf>
    <xf numFmtId="0" fontId="65" fillId="11" borderId="535" xfId="0" applyFont="1" applyFill="1" applyBorder="1" applyAlignment="1">
      <alignment horizontal="center"/>
    </xf>
    <xf numFmtId="0" fontId="65" fillId="11" borderId="114" xfId="0" applyFont="1" applyFill="1" applyBorder="1" applyAlignment="1">
      <alignment horizontal="center"/>
    </xf>
    <xf numFmtId="0" fontId="65" fillId="11" borderId="537" xfId="0" applyFont="1" applyFill="1" applyBorder="1" applyAlignment="1">
      <alignment horizontal="center"/>
    </xf>
    <xf numFmtId="0" fontId="65" fillId="11" borderId="538" xfId="0" applyFont="1" applyFill="1" applyBorder="1" applyAlignment="1">
      <alignment horizontal="center"/>
    </xf>
    <xf numFmtId="0" fontId="19" fillId="16" borderId="63" xfId="0" applyFont="1" applyFill="1" applyBorder="1" applyAlignment="1">
      <alignment horizontal="center"/>
    </xf>
    <xf numFmtId="0" fontId="19" fillId="16" borderId="139" xfId="0" applyFont="1" applyFill="1" applyBorder="1" applyAlignment="1">
      <alignment horizontal="center"/>
    </xf>
    <xf numFmtId="0" fontId="19" fillId="16" borderId="113" xfId="0" applyFont="1" applyFill="1" applyBorder="1" applyAlignment="1">
      <alignment horizontal="center"/>
    </xf>
    <xf numFmtId="167" fontId="0" fillId="11" borderId="49" xfId="1" applyNumberFormat="1" applyFont="1" applyFill="1" applyBorder="1" applyAlignment="1">
      <alignment horizontal="center"/>
    </xf>
    <xf numFmtId="167" fontId="0" fillId="11" borderId="0" xfId="1" applyNumberFormat="1" applyFont="1" applyFill="1" applyBorder="1" applyAlignment="1">
      <alignment horizontal="center"/>
    </xf>
    <xf numFmtId="167" fontId="0" fillId="11" borderId="10" xfId="1" applyNumberFormat="1" applyFont="1" applyFill="1" applyBorder="1" applyAlignment="1">
      <alignment horizontal="center"/>
    </xf>
    <xf numFmtId="0" fontId="20" fillId="16" borderId="98" xfId="0" applyFont="1" applyFill="1" applyBorder="1" applyAlignment="1">
      <alignment horizontal="center"/>
    </xf>
    <xf numFmtId="0" fontId="20" fillId="16" borderId="13" xfId="0" applyFont="1" applyFill="1" applyBorder="1" applyAlignment="1">
      <alignment horizontal="center"/>
    </xf>
    <xf numFmtId="0" fontId="20" fillId="16" borderId="99" xfId="0" applyFont="1" applyFill="1" applyBorder="1" applyAlignment="1">
      <alignment horizontal="center"/>
    </xf>
    <xf numFmtId="167" fontId="32" fillId="16" borderId="105" xfId="27" applyNumberFormat="1" applyFont="1" applyFill="1" applyBorder="1" applyAlignment="1">
      <alignment horizontal="center"/>
    </xf>
    <xf numFmtId="167" fontId="32" fillId="16" borderId="13" xfId="27" applyNumberFormat="1" applyFont="1" applyFill="1" applyBorder="1" applyAlignment="1">
      <alignment horizontal="center"/>
    </xf>
    <xf numFmtId="167" fontId="32" fillId="16" borderId="86" xfId="27" applyNumberFormat="1" applyFont="1" applyFill="1" applyBorder="1" applyAlignment="1">
      <alignment horizontal="center"/>
    </xf>
    <xf numFmtId="0" fontId="65" fillId="11" borderId="532" xfId="0" applyFont="1" applyFill="1" applyBorder="1" applyAlignment="1">
      <alignment horizontal="center"/>
    </xf>
    <xf numFmtId="0" fontId="65" fillId="11" borderId="533" xfId="0" applyFont="1" applyFill="1" applyBorder="1" applyAlignment="1">
      <alignment horizontal="center"/>
    </xf>
    <xf numFmtId="0" fontId="65" fillId="11" borderId="532" xfId="0" applyFont="1" applyFill="1" applyBorder="1" applyAlignment="1">
      <alignment horizontal="center" vertical="center"/>
    </xf>
    <xf numFmtId="0" fontId="65" fillId="11" borderId="533" xfId="0" applyFont="1" applyFill="1" applyBorder="1" applyAlignment="1">
      <alignment horizontal="center" vertical="center"/>
    </xf>
    <xf numFmtId="0" fontId="65" fillId="11" borderId="535" xfId="0" applyFont="1" applyFill="1" applyBorder="1" applyAlignment="1">
      <alignment horizontal="center" vertical="center"/>
    </xf>
    <xf numFmtId="0" fontId="65" fillId="11" borderId="114" xfId="0" applyFont="1" applyFill="1" applyBorder="1" applyAlignment="1">
      <alignment horizontal="center" vertical="center"/>
    </xf>
    <xf numFmtId="0" fontId="19" fillId="16" borderId="63" xfId="0" applyFont="1" applyFill="1" applyBorder="1" applyAlignment="1">
      <alignment horizontal="center" vertical="center"/>
    </xf>
    <xf numFmtId="0" fontId="19" fillId="16" borderId="139" xfId="0" applyFont="1" applyFill="1" applyBorder="1" applyAlignment="1">
      <alignment horizontal="center" vertical="center"/>
    </xf>
    <xf numFmtId="0" fontId="19" fillId="16" borderId="113" xfId="0" applyFont="1" applyFill="1" applyBorder="1" applyAlignment="1">
      <alignment horizontal="center" vertical="center"/>
    </xf>
    <xf numFmtId="0" fontId="97" fillId="0" borderId="490" xfId="11" applyFont="1" applyBorder="1" applyAlignment="1">
      <alignment horizontal="left" vertical="center" wrapText="1"/>
    </xf>
    <xf numFmtId="0" fontId="93" fillId="0" borderId="490" xfId="4" applyFont="1" applyBorder="1" applyAlignment="1">
      <alignment vertical="center" wrapText="1"/>
    </xf>
    <xf numFmtId="0" fontId="47" fillId="16" borderId="218" xfId="4" applyFont="1" applyFill="1" applyBorder="1" applyAlignment="1">
      <alignment horizontal="center" vertical="top" wrapText="1"/>
    </xf>
    <xf numFmtId="0" fontId="47" fillId="16" borderId="54" xfId="4" applyFont="1" applyFill="1" applyBorder="1" applyAlignment="1">
      <alignment horizontal="center" vertical="top" wrapText="1"/>
    </xf>
    <xf numFmtId="0" fontId="47" fillId="16" borderId="55" xfId="4" applyFont="1" applyFill="1" applyBorder="1" applyAlignment="1">
      <alignment horizontal="center" vertical="top" wrapText="1"/>
    </xf>
    <xf numFmtId="0" fontId="97" fillId="0" borderId="346" xfId="4" applyFont="1" applyBorder="1" applyAlignment="1">
      <alignment horizontal="center" vertical="center"/>
    </xf>
    <xf numFmtId="0" fontId="97" fillId="0" borderId="347" xfId="4" applyFont="1" applyBorder="1" applyAlignment="1">
      <alignment horizontal="center" vertical="center"/>
    </xf>
    <xf numFmtId="0" fontId="98" fillId="2" borderId="347" xfId="4" applyFont="1" applyFill="1" applyBorder="1" applyAlignment="1">
      <alignment horizontal="center" vertical="center"/>
    </xf>
    <xf numFmtId="0" fontId="98" fillId="0" borderId="347" xfId="4" applyFont="1" applyBorder="1" applyAlignment="1">
      <alignment horizontal="center" vertical="center"/>
    </xf>
    <xf numFmtId="2" fontId="98" fillId="2" borderId="347" xfId="4" applyNumberFormat="1" applyFont="1" applyFill="1" applyBorder="1" applyAlignment="1">
      <alignment horizontal="center" vertical="center"/>
    </xf>
    <xf numFmtId="0" fontId="98" fillId="2" borderId="348" xfId="4" applyFont="1" applyFill="1" applyBorder="1" applyAlignment="1">
      <alignment horizontal="center" vertical="center"/>
    </xf>
    <xf numFmtId="0" fontId="98" fillId="2" borderId="349" xfId="4" applyFont="1" applyFill="1" applyBorder="1" applyAlignment="1">
      <alignment horizontal="center" vertical="center"/>
    </xf>
    <xf numFmtId="0" fontId="98" fillId="2" borderId="350" xfId="4" applyFont="1" applyFill="1" applyBorder="1" applyAlignment="1">
      <alignment horizontal="center" vertical="center"/>
    </xf>
    <xf numFmtId="0" fontId="15" fillId="0" borderId="346" xfId="4" applyFont="1" applyBorder="1" applyAlignment="1">
      <alignment horizontal="center" vertical="center" wrapText="1"/>
    </xf>
    <xf numFmtId="0" fontId="93" fillId="0" borderId="347" xfId="4" applyFont="1" applyBorder="1" applyAlignment="1">
      <alignment horizontal="center" vertical="center"/>
    </xf>
    <xf numFmtId="0" fontId="165" fillId="13" borderId="348" xfId="4" applyFont="1" applyFill="1" applyBorder="1" applyAlignment="1" applyProtection="1">
      <alignment horizontal="center" vertical="center"/>
      <protection locked="0"/>
    </xf>
    <xf numFmtId="0" fontId="165" fillId="13" borderId="349" xfId="4" applyFont="1" applyFill="1" applyBorder="1" applyAlignment="1" applyProtection="1">
      <alignment horizontal="center" vertical="center"/>
      <protection locked="0"/>
    </xf>
    <xf numFmtId="0" fontId="165" fillId="13" borderId="350" xfId="4" applyFont="1" applyFill="1" applyBorder="1" applyAlignment="1" applyProtection="1">
      <alignment horizontal="center" vertical="center"/>
      <protection locked="0"/>
    </xf>
    <xf numFmtId="0" fontId="15" fillId="0" borderId="351" xfId="4" applyFont="1" applyBorder="1" applyAlignment="1">
      <alignment horizontal="center" vertical="center" wrapText="1"/>
    </xf>
    <xf numFmtId="0" fontId="15" fillId="0" borderId="349" xfId="4" applyFont="1" applyBorder="1" applyAlignment="1">
      <alignment horizontal="center" vertical="center" wrapText="1"/>
    </xf>
    <xf numFmtId="0" fontId="165" fillId="0" borderId="349" xfId="4" applyFont="1" applyBorder="1" applyAlignment="1" applyProtection="1">
      <alignment horizontal="center" vertical="center" wrapText="1"/>
      <protection locked="0"/>
    </xf>
    <xf numFmtId="0" fontId="165" fillId="0" borderId="350" xfId="4" applyFont="1" applyBorder="1" applyAlignment="1" applyProtection="1">
      <alignment horizontal="center" vertical="center" wrapText="1"/>
      <protection locked="0"/>
    </xf>
    <xf numFmtId="0" fontId="93" fillId="0" borderId="526" xfId="11" applyFont="1" applyBorder="1" applyAlignment="1" applyProtection="1">
      <alignment horizontal="center" vertical="center"/>
      <protection locked="0"/>
    </xf>
    <xf numFmtId="0" fontId="93" fillId="0" borderId="527" xfId="11" applyFont="1" applyBorder="1" applyAlignment="1" applyProtection="1">
      <alignment horizontal="center" vertical="center"/>
      <protection locked="0"/>
    </xf>
    <xf numFmtId="0" fontId="97" fillId="13" borderId="490" xfId="4" applyFont="1" applyFill="1" applyBorder="1" applyAlignment="1">
      <alignment horizontal="left" vertical="center" wrapText="1"/>
    </xf>
    <xf numFmtId="0" fontId="93" fillId="0" borderId="483" xfId="4" applyFont="1" applyBorder="1" applyAlignment="1">
      <alignment horizontal="center" vertical="center"/>
    </xf>
    <xf numFmtId="0" fontId="93" fillId="0" borderId="482" xfId="4" applyFont="1" applyBorder="1" applyAlignment="1">
      <alignment horizontal="center" vertical="center"/>
    </xf>
    <xf numFmtId="0" fontId="93" fillId="0" borderId="72" xfId="4" applyFont="1" applyBorder="1" applyAlignment="1">
      <alignment horizontal="center" vertical="center"/>
    </xf>
    <xf numFmtId="0" fontId="94" fillId="14" borderId="218" xfId="4" applyFont="1" applyFill="1" applyBorder="1" applyAlignment="1">
      <alignment horizontal="center" vertical="center" wrapText="1"/>
    </xf>
    <xf numFmtId="0" fontId="94" fillId="14" borderId="54" xfId="4" applyFont="1" applyFill="1" applyBorder="1" applyAlignment="1">
      <alignment horizontal="center" vertical="center" wrapText="1"/>
    </xf>
    <xf numFmtId="0" fontId="94" fillId="14" borderId="55" xfId="4" applyFont="1" applyFill="1" applyBorder="1" applyAlignment="1">
      <alignment horizontal="center" vertical="center" wrapText="1"/>
    </xf>
    <xf numFmtId="0" fontId="95" fillId="11" borderId="370" xfId="4" applyFont="1" applyFill="1" applyBorder="1" applyAlignment="1">
      <alignment horizontal="center" vertical="center" wrapText="1"/>
    </xf>
    <xf numFmtId="0" fontId="95" fillId="11" borderId="1" xfId="4" applyFont="1" applyFill="1" applyBorder="1" applyAlignment="1">
      <alignment horizontal="center" vertical="center" wrapText="1"/>
    </xf>
    <xf numFmtId="0" fontId="95" fillId="11" borderId="7" xfId="4" applyFont="1" applyFill="1" applyBorder="1" applyAlignment="1">
      <alignment horizontal="center" vertical="center" wrapText="1"/>
    </xf>
    <xf numFmtId="15" fontId="95" fillId="11" borderId="6" xfId="4" applyNumberFormat="1" applyFont="1" applyFill="1" applyBorder="1" applyAlignment="1" applyProtection="1">
      <alignment horizontal="center" vertical="center" wrapText="1"/>
      <protection locked="0"/>
    </xf>
    <xf numFmtId="15" fontId="95" fillId="11" borderId="1" xfId="4" applyNumberFormat="1" applyFont="1" applyFill="1" applyBorder="1" applyAlignment="1" applyProtection="1">
      <alignment horizontal="center" vertical="center" wrapText="1"/>
      <protection locked="0"/>
    </xf>
    <xf numFmtId="15" fontId="95" fillId="11" borderId="7" xfId="4" applyNumberFormat="1" applyFont="1" applyFill="1" applyBorder="1" applyAlignment="1" applyProtection="1">
      <alignment horizontal="center" vertical="center" wrapText="1"/>
      <protection locked="0"/>
    </xf>
    <xf numFmtId="0" fontId="93" fillId="11" borderId="60" xfId="4" applyFont="1" applyFill="1" applyBorder="1"/>
    <xf numFmtId="0" fontId="93" fillId="0" borderId="0" xfId="4" applyFont="1"/>
    <xf numFmtId="0" fontId="93" fillId="0" borderId="59" xfId="4" applyFont="1" applyBorder="1"/>
    <xf numFmtId="0" fontId="95" fillId="11" borderId="484" xfId="4" applyFont="1" applyFill="1" applyBorder="1" applyAlignment="1">
      <alignment horizontal="center" vertical="center" wrapText="1"/>
    </xf>
    <xf numFmtId="0" fontId="93" fillId="0" borderId="490" xfId="4" applyFont="1" applyBorder="1" applyAlignment="1">
      <alignment horizontal="center" wrapText="1"/>
    </xf>
    <xf numFmtId="0" fontId="93" fillId="0" borderId="483" xfId="4" applyFont="1" applyBorder="1" applyAlignment="1" applyProtection="1">
      <alignment horizontal="center" vertical="center"/>
      <protection locked="0"/>
    </xf>
    <xf numFmtId="0" fontId="93" fillId="0" borderId="481" xfId="4" applyFont="1" applyBorder="1" applyAlignment="1" applyProtection="1">
      <alignment horizontal="center" vertical="center"/>
      <protection locked="0"/>
    </xf>
    <xf numFmtId="0" fontId="93" fillId="0" borderId="482" xfId="4" applyFont="1" applyBorder="1" applyAlignment="1" applyProtection="1">
      <alignment horizontal="center" vertical="center"/>
      <protection locked="0"/>
    </xf>
    <xf numFmtId="0" fontId="95" fillId="11" borderId="490" xfId="4" applyFont="1" applyFill="1" applyBorder="1" applyAlignment="1">
      <alignment horizontal="center" vertical="center" wrapText="1"/>
    </xf>
    <xf numFmtId="0" fontId="95" fillId="11" borderId="482" xfId="4" applyFont="1" applyFill="1" applyBorder="1" applyAlignment="1">
      <alignment horizontal="center" vertical="center" wrapText="1"/>
    </xf>
    <xf numFmtId="1" fontId="93" fillId="0" borderId="483" xfId="4" applyNumberFormat="1" applyFont="1" applyBorder="1" applyAlignment="1">
      <alignment horizontal="center" vertical="center" wrapText="1"/>
    </xf>
    <xf numFmtId="0" fontId="93" fillId="0" borderId="481" xfId="4" applyFont="1" applyBorder="1" applyAlignment="1">
      <alignment horizontal="center" vertical="center" wrapText="1"/>
    </xf>
    <xf numFmtId="0" fontId="93" fillId="0" borderId="482" xfId="4" applyFont="1" applyBorder="1" applyAlignment="1">
      <alignment horizontal="center" vertical="center" wrapText="1"/>
    </xf>
    <xf numFmtId="0" fontId="95" fillId="11" borderId="483" xfId="4" applyFont="1" applyFill="1" applyBorder="1" applyAlignment="1">
      <alignment horizontal="center" vertical="center" wrapText="1"/>
    </xf>
    <xf numFmtId="182" fontId="93" fillId="0" borderId="483" xfId="4" applyNumberFormat="1" applyFont="1" applyBorder="1" applyAlignment="1" applyProtection="1">
      <alignment horizontal="center" vertical="center"/>
      <protection locked="0"/>
    </xf>
    <xf numFmtId="182" fontId="93" fillId="0" borderId="481" xfId="4" applyNumberFormat="1" applyFont="1" applyBorder="1" applyAlignment="1" applyProtection="1">
      <alignment horizontal="center" vertical="center"/>
      <protection locked="0"/>
    </xf>
    <xf numFmtId="182" fontId="93" fillId="0" borderId="342" xfId="4" applyNumberFormat="1" applyFont="1" applyBorder="1" applyAlignment="1" applyProtection="1">
      <alignment horizontal="center" vertical="center"/>
      <protection locked="0"/>
    </xf>
    <xf numFmtId="0" fontId="95" fillId="0" borderId="6" xfId="4" applyFont="1" applyBorder="1" applyAlignment="1" applyProtection="1">
      <alignment horizontal="center" vertical="center"/>
      <protection locked="0"/>
    </xf>
    <xf numFmtId="0" fontId="95" fillId="0" borderId="1" xfId="4" applyFont="1" applyBorder="1" applyAlignment="1" applyProtection="1">
      <alignment horizontal="center" vertical="center"/>
      <protection locked="0"/>
    </xf>
    <xf numFmtId="0" fontId="95" fillId="0" borderId="2" xfId="4" applyFont="1" applyBorder="1" applyAlignment="1" applyProtection="1">
      <alignment horizontal="center" vertical="center"/>
      <protection locked="0"/>
    </xf>
    <xf numFmtId="0" fontId="95" fillId="11" borderId="6" xfId="4" applyFont="1" applyFill="1" applyBorder="1" applyAlignment="1">
      <alignment horizontal="center" vertical="center"/>
    </xf>
    <xf numFmtId="0" fontId="95" fillId="11" borderId="1" xfId="4" applyFont="1" applyFill="1" applyBorder="1" applyAlignment="1">
      <alignment horizontal="center" vertical="center"/>
    </xf>
    <xf numFmtId="0" fontId="95" fillId="11" borderId="7" xfId="4" applyFont="1" applyFill="1" applyBorder="1" applyAlignment="1">
      <alignment horizontal="center" vertical="center"/>
    </xf>
    <xf numFmtId="0" fontId="95" fillId="11" borderId="60" xfId="4" applyFont="1" applyFill="1" applyBorder="1" applyAlignment="1">
      <alignment horizontal="center" vertical="center"/>
    </xf>
    <xf numFmtId="0" fontId="14" fillId="0" borderId="0" xfId="4"/>
    <xf numFmtId="0" fontId="14" fillId="0" borderId="59" xfId="4" applyBorder="1"/>
    <xf numFmtId="0" fontId="93" fillId="0" borderId="386" xfId="4" applyFont="1" applyBorder="1" applyAlignment="1" applyProtection="1">
      <alignment horizontal="left" vertical="center" wrapText="1"/>
      <protection locked="0"/>
    </xf>
    <xf numFmtId="0" fontId="93" fillId="0" borderId="376" xfId="4" applyFont="1" applyBorder="1" applyAlignment="1" applyProtection="1">
      <alignment horizontal="left" vertical="center" wrapText="1"/>
      <protection locked="0"/>
    </xf>
    <xf numFmtId="0" fontId="93" fillId="0" borderId="12" xfId="4" applyFont="1" applyBorder="1" applyAlignment="1" applyProtection="1">
      <alignment horizontal="left" vertical="center" wrapText="1"/>
      <protection locked="0"/>
    </xf>
    <xf numFmtId="0" fontId="93" fillId="0" borderId="376" xfId="4" applyFont="1" applyBorder="1" applyAlignment="1" applyProtection="1">
      <alignment horizontal="center" vertical="center" wrapText="1"/>
      <protection locked="0"/>
    </xf>
    <xf numFmtId="0" fontId="93" fillId="0" borderId="12" xfId="4" applyFont="1" applyBorder="1" applyAlignment="1" applyProtection="1">
      <alignment horizontal="center" vertical="center" wrapText="1"/>
      <protection locked="0"/>
    </xf>
    <xf numFmtId="0" fontId="95" fillId="11" borderId="386" xfId="4" applyFont="1" applyFill="1" applyBorder="1" applyAlignment="1" applyProtection="1">
      <alignment horizontal="center" vertical="center" wrapText="1"/>
      <protection locked="0"/>
    </xf>
    <xf numFmtId="0" fontId="95" fillId="11" borderId="376" xfId="4" applyFont="1" applyFill="1" applyBorder="1" applyAlignment="1" applyProtection="1">
      <alignment horizontal="center" vertical="center" wrapText="1"/>
      <protection locked="0"/>
    </xf>
    <xf numFmtId="0" fontId="95" fillId="11" borderId="12" xfId="4" applyFont="1" applyFill="1" applyBorder="1" applyAlignment="1" applyProtection="1">
      <alignment horizontal="center" vertical="center" wrapText="1"/>
      <protection locked="0"/>
    </xf>
    <xf numFmtId="0" fontId="93" fillId="0" borderId="3" xfId="11" applyFont="1" applyBorder="1" applyAlignment="1" applyProtection="1">
      <alignment horizontal="center" vertical="center"/>
      <protection locked="0"/>
    </xf>
    <xf numFmtId="10" fontId="67" fillId="0" borderId="386" xfId="5" applyNumberFormat="1" applyFont="1" applyBorder="1" applyAlignment="1" applyProtection="1">
      <alignment horizontal="center" vertical="center"/>
    </xf>
    <xf numFmtId="10" fontId="67" fillId="0" borderId="376" xfId="5" applyNumberFormat="1" applyFont="1" applyBorder="1" applyAlignment="1" applyProtection="1">
      <alignment horizontal="center" vertical="center"/>
    </xf>
    <xf numFmtId="10" fontId="67" fillId="0" borderId="378" xfId="5" applyNumberFormat="1" applyFont="1" applyBorder="1" applyAlignment="1" applyProtection="1">
      <alignment horizontal="center" vertical="center"/>
    </xf>
    <xf numFmtId="0" fontId="10" fillId="11" borderId="490" xfId="4" applyFont="1" applyFill="1" applyBorder="1" applyAlignment="1">
      <alignment horizontal="center" vertical="center"/>
    </xf>
    <xf numFmtId="0" fontId="36" fillId="15" borderId="490" xfId="4" applyFont="1" applyFill="1" applyBorder="1" applyAlignment="1">
      <alignment horizontal="center" vertical="center" wrapText="1"/>
    </xf>
    <xf numFmtId="0" fontId="20" fillId="15" borderId="490" xfId="4" applyFont="1" applyFill="1" applyBorder="1" applyAlignment="1">
      <alignment horizontal="center" vertical="center" wrapText="1"/>
    </xf>
    <xf numFmtId="0" fontId="20" fillId="15" borderId="485" xfId="4" applyFont="1" applyFill="1" applyBorder="1" applyAlignment="1">
      <alignment horizontal="center" vertical="center" wrapText="1"/>
    </xf>
    <xf numFmtId="0" fontId="93" fillId="11" borderId="343" xfId="4" applyFont="1" applyFill="1" applyBorder="1"/>
    <xf numFmtId="0" fontId="93" fillId="0" borderId="344" xfId="4" applyFont="1" applyBorder="1"/>
    <xf numFmtId="0" fontId="93" fillId="0" borderId="345" xfId="4" applyFont="1" applyBorder="1"/>
    <xf numFmtId="0" fontId="17" fillId="16" borderId="218" xfId="4" applyFont="1" applyFill="1" applyBorder="1" applyAlignment="1">
      <alignment horizontal="center" vertical="center" wrapText="1"/>
    </xf>
    <xf numFmtId="0" fontId="17" fillId="16" borderId="54" xfId="4" applyFont="1" applyFill="1" applyBorder="1" applyAlignment="1">
      <alignment horizontal="center" vertical="center" wrapText="1"/>
    </xf>
    <xf numFmtId="0" fontId="17" fillId="16" borderId="55" xfId="4" applyFont="1" applyFill="1" applyBorder="1" applyAlignment="1">
      <alignment horizontal="center" vertical="center" wrapText="1"/>
    </xf>
    <xf numFmtId="0" fontId="93" fillId="0" borderId="341" xfId="4" applyFont="1" applyBorder="1" applyAlignment="1">
      <alignment horizontal="center" vertical="center"/>
    </xf>
    <xf numFmtId="0" fontId="97" fillId="2" borderId="483" xfId="4" applyFont="1" applyFill="1" applyBorder="1" applyAlignment="1">
      <alignment horizontal="center" vertical="center" wrapText="1"/>
    </xf>
    <xf numFmtId="0" fontId="97" fillId="2" borderId="481" xfId="4" applyFont="1" applyFill="1" applyBorder="1" applyAlignment="1">
      <alignment horizontal="center" vertical="center" wrapText="1"/>
    </xf>
    <xf numFmtId="0" fontId="97" fillId="2" borderId="482" xfId="4" applyFont="1" applyFill="1" applyBorder="1" applyAlignment="1">
      <alignment horizontal="center" vertical="center" wrapText="1"/>
    </xf>
    <xf numFmtId="0" fontId="97" fillId="2" borderId="342" xfId="4" applyFont="1" applyFill="1" applyBorder="1" applyAlignment="1">
      <alignment horizontal="center" vertical="center" wrapText="1"/>
    </xf>
    <xf numFmtId="0" fontId="6" fillId="17" borderId="484" xfId="11" applyFont="1" applyFill="1" applyBorder="1" applyAlignment="1">
      <alignment horizontal="center" vertical="center"/>
    </xf>
    <xf numFmtId="0" fontId="72" fillId="14" borderId="490" xfId="4" applyFont="1" applyFill="1" applyBorder="1" applyAlignment="1">
      <alignment horizontal="center" vertical="center"/>
    </xf>
    <xf numFmtId="0" fontId="155" fillId="17" borderId="490" xfId="11" applyFont="1" applyFill="1" applyBorder="1" applyAlignment="1">
      <alignment horizontal="center" vertical="center"/>
    </xf>
    <xf numFmtId="168" fontId="150" fillId="0" borderId="0" xfId="0" applyNumberFormat="1" applyFont="1" applyAlignment="1">
      <alignment horizontal="left" vertical="top"/>
    </xf>
    <xf numFmtId="0" fontId="150" fillId="0" borderId="0" xfId="0" applyFont="1" applyAlignment="1">
      <alignment horizontal="left" vertical="top"/>
    </xf>
    <xf numFmtId="0" fontId="147" fillId="15" borderId="401" xfId="0" quotePrefix="1" applyFont="1" applyFill="1" applyBorder="1" applyAlignment="1">
      <alignment horizontal="center" vertical="center"/>
    </xf>
    <xf numFmtId="0" fontId="147" fillId="15" borderId="492" xfId="0" quotePrefix="1" applyFont="1" applyFill="1" applyBorder="1" applyAlignment="1">
      <alignment horizontal="center" vertical="center"/>
    </xf>
    <xf numFmtId="0" fontId="147" fillId="15" borderId="402" xfId="0" quotePrefix="1" applyFont="1" applyFill="1" applyBorder="1" applyAlignment="1">
      <alignment horizontal="center" vertical="center"/>
    </xf>
    <xf numFmtId="0" fontId="147" fillId="19" borderId="370" xfId="0" applyFont="1" applyFill="1" applyBorder="1" applyAlignment="1">
      <alignment horizontal="center" vertical="center"/>
    </xf>
    <xf numFmtId="0" fontId="147" fillId="19" borderId="1" xfId="0" applyFont="1" applyFill="1" applyBorder="1" applyAlignment="1">
      <alignment horizontal="center" vertical="center"/>
    </xf>
    <xf numFmtId="0" fontId="147" fillId="19" borderId="2" xfId="0" applyFont="1" applyFill="1" applyBorder="1" applyAlignment="1">
      <alignment horizontal="center" vertical="center"/>
    </xf>
    <xf numFmtId="0" fontId="147" fillId="19" borderId="5" xfId="0" applyFont="1" applyFill="1" applyBorder="1" applyAlignment="1">
      <alignment horizontal="center" vertical="center"/>
    </xf>
    <xf numFmtId="0" fontId="147" fillId="19" borderId="371" xfId="0" applyFont="1" applyFill="1" applyBorder="1" applyAlignment="1">
      <alignment horizontal="center" vertical="center"/>
    </xf>
    <xf numFmtId="0" fontId="147" fillId="19" borderId="372" xfId="0" applyFont="1" applyFill="1" applyBorder="1" applyAlignment="1">
      <alignment horizontal="center" vertical="center"/>
    </xf>
    <xf numFmtId="0" fontId="147" fillId="19" borderId="5" xfId="0" quotePrefix="1" applyFont="1" applyFill="1" applyBorder="1" applyAlignment="1">
      <alignment horizontal="center" vertical="center"/>
    </xf>
    <xf numFmtId="0" fontId="147" fillId="19" borderId="371" xfId="0" quotePrefix="1" applyFont="1" applyFill="1" applyBorder="1" applyAlignment="1">
      <alignment horizontal="center" vertical="center"/>
    </xf>
    <xf numFmtId="0" fontId="147" fillId="19" borderId="372" xfId="0" quotePrefix="1" applyFont="1" applyFill="1" applyBorder="1" applyAlignment="1">
      <alignment horizontal="center" vertical="center"/>
    </xf>
    <xf numFmtId="0" fontId="147" fillId="14" borderId="401" xfId="0" quotePrefix="1" applyFont="1" applyFill="1" applyBorder="1" applyAlignment="1">
      <alignment horizontal="center" vertical="center" wrapText="1"/>
    </xf>
    <xf numFmtId="0" fontId="147" fillId="14" borderId="384" xfId="0" quotePrefix="1" applyFont="1" applyFill="1" applyBorder="1" applyAlignment="1">
      <alignment horizontal="center" vertical="center" wrapText="1"/>
    </xf>
    <xf numFmtId="0" fontId="137" fillId="0" borderId="481" xfId="0" applyFont="1" applyBorder="1" applyAlignment="1">
      <alignment horizontal="left" vertical="top"/>
    </xf>
    <xf numFmtId="0" fontId="150" fillId="0" borderId="481" xfId="0" applyFont="1" applyBorder="1" applyAlignment="1">
      <alignment horizontal="center" vertical="top"/>
    </xf>
    <xf numFmtId="0" fontId="150" fillId="0" borderId="139" xfId="0" applyFont="1" applyBorder="1" applyAlignment="1">
      <alignment horizontal="center" vertical="top"/>
    </xf>
    <xf numFmtId="0" fontId="147" fillId="14" borderId="373" xfId="0" quotePrefix="1" applyFont="1" applyFill="1" applyBorder="1" applyAlignment="1">
      <alignment horizontal="center" vertical="center" wrapText="1"/>
    </xf>
    <xf numFmtId="0" fontId="147" fillId="14" borderId="380" xfId="0" quotePrefix="1" applyFont="1" applyFill="1" applyBorder="1" applyAlignment="1">
      <alignment horizontal="center" vertical="center" wrapText="1"/>
    </xf>
    <xf numFmtId="0" fontId="147" fillId="14" borderId="491" xfId="0" quotePrefix="1" applyFont="1" applyFill="1" applyBorder="1" applyAlignment="1">
      <alignment horizontal="center" vertical="center" wrapText="1"/>
    </xf>
    <xf numFmtId="0" fontId="147" fillId="14" borderId="385" xfId="0" quotePrefix="1" applyFont="1" applyFill="1" applyBorder="1" applyAlignment="1">
      <alignment horizontal="center" vertical="center" wrapText="1"/>
    </xf>
    <xf numFmtId="0" fontId="147" fillId="19" borderId="6" xfId="0" applyFont="1" applyFill="1" applyBorder="1" applyAlignment="1">
      <alignment horizontal="center" vertical="center"/>
    </xf>
    <xf numFmtId="0" fontId="37" fillId="16" borderId="71" xfId="0" applyFont="1" applyFill="1" applyBorder="1" applyAlignment="1">
      <alignment horizontal="center" vertical="center" wrapText="1"/>
    </xf>
    <xf numFmtId="0" fontId="37" fillId="16" borderId="63" xfId="0" applyFont="1" applyFill="1" applyBorder="1" applyAlignment="1">
      <alignment horizontal="center" vertical="center" wrapText="1"/>
    </xf>
    <xf numFmtId="37" fontId="31" fillId="2" borderId="72" xfId="1" applyNumberFormat="1" applyFont="1" applyFill="1" applyBorder="1" applyAlignment="1" applyProtection="1">
      <alignment horizontal="center" vertical="center"/>
      <protection locked="0"/>
    </xf>
    <xf numFmtId="37" fontId="31" fillId="2" borderId="73" xfId="1" applyNumberFormat="1" applyFont="1" applyFill="1" applyBorder="1" applyAlignment="1" applyProtection="1">
      <alignment horizontal="center" vertical="center"/>
      <protection locked="0"/>
    </xf>
    <xf numFmtId="37" fontId="31" fillId="2" borderId="139" xfId="1" applyNumberFormat="1" applyFont="1" applyFill="1" applyBorder="1" applyAlignment="1" applyProtection="1">
      <alignment horizontal="center" vertical="center"/>
      <protection locked="0"/>
    </xf>
    <xf numFmtId="37" fontId="31" fillId="2" borderId="64" xfId="1" applyNumberFormat="1" applyFont="1" applyFill="1" applyBorder="1" applyAlignment="1" applyProtection="1">
      <alignment horizontal="center" vertical="center"/>
      <protection locked="0"/>
    </xf>
    <xf numFmtId="0" fontId="28" fillId="16" borderId="60" xfId="0" applyFont="1" applyFill="1" applyBorder="1" applyAlignment="1">
      <alignment horizontal="center" vertical="center"/>
    </xf>
    <xf numFmtId="0" fontId="28" fillId="16" borderId="0" xfId="0" applyFont="1" applyFill="1" applyAlignment="1">
      <alignment horizontal="center" vertical="center"/>
    </xf>
    <xf numFmtId="0" fontId="0" fillId="0" borderId="490" xfId="0" applyBorder="1" applyAlignment="1">
      <alignment vertical="center"/>
    </xf>
    <xf numFmtId="0" fontId="0" fillId="0" borderId="485" xfId="0" applyBorder="1" applyAlignment="1">
      <alignment vertical="center"/>
    </xf>
    <xf numFmtId="0" fontId="0" fillId="20" borderId="3" xfId="0" applyFill="1" applyBorder="1" applyAlignment="1">
      <alignment vertical="center"/>
    </xf>
    <xf numFmtId="0" fontId="0" fillId="20" borderId="4" xfId="0" applyFill="1" applyBorder="1" applyAlignment="1">
      <alignment vertical="center"/>
    </xf>
    <xf numFmtId="0" fontId="6" fillId="0" borderId="218" xfId="0" applyFont="1" applyBorder="1" applyAlignment="1">
      <alignment horizontal="center" vertical="center" wrapText="1"/>
    </xf>
    <xf numFmtId="0" fontId="6" fillId="0" borderId="60" xfId="0" applyFont="1" applyBorder="1" applyAlignment="1">
      <alignment horizontal="center" vertical="center" wrapText="1"/>
    </xf>
    <xf numFmtId="0" fontId="6" fillId="0" borderId="55" xfId="0" applyFont="1" applyBorder="1" applyAlignment="1">
      <alignment horizontal="center" vertical="center" wrapText="1"/>
    </xf>
    <xf numFmtId="0" fontId="6" fillId="0" borderId="343" xfId="0" applyFont="1" applyBorder="1" applyAlignment="1">
      <alignment horizontal="center" vertical="center" wrapText="1"/>
    </xf>
    <xf numFmtId="0" fontId="6" fillId="0" borderId="345" xfId="0" applyFont="1" applyBorder="1" applyAlignment="1">
      <alignment horizontal="center" vertical="center" wrapText="1"/>
    </xf>
    <xf numFmtId="0" fontId="0" fillId="0" borderId="371" xfId="0" applyBorder="1" applyAlignment="1">
      <alignment vertical="center"/>
    </xf>
    <xf numFmtId="0" fontId="0" fillId="0" borderId="372" xfId="0" applyBorder="1" applyAlignment="1">
      <alignment vertical="center"/>
    </xf>
    <xf numFmtId="0" fontId="28" fillId="14" borderId="0" xfId="0" applyFont="1" applyFill="1" applyAlignment="1">
      <alignment horizontal="center" vertical="center"/>
    </xf>
    <xf numFmtId="0" fontId="29" fillId="16" borderId="71" xfId="0" applyFont="1" applyFill="1" applyBorder="1" applyAlignment="1">
      <alignment horizontal="center" vertical="center" wrapText="1"/>
    </xf>
    <xf numFmtId="0" fontId="29" fillId="16" borderId="72" xfId="0" applyFont="1" applyFill="1" applyBorder="1" applyAlignment="1">
      <alignment horizontal="center" vertical="center" wrapText="1"/>
    </xf>
    <xf numFmtId="0" fontId="29" fillId="16" borderId="106" xfId="0" applyFont="1" applyFill="1" applyBorder="1" applyAlignment="1">
      <alignment horizontal="center" vertical="center" wrapText="1"/>
    </xf>
    <xf numFmtId="0" fontId="29" fillId="16" borderId="76" xfId="0" applyFont="1" applyFill="1" applyBorder="1" applyAlignment="1">
      <alignment horizontal="center" vertical="center" wrapText="1"/>
    </xf>
    <xf numFmtId="10" fontId="38" fillId="2" borderId="9" xfId="2" applyNumberFormat="1" applyFont="1" applyFill="1" applyBorder="1" applyAlignment="1">
      <alignment horizontal="center" vertical="center"/>
    </xf>
    <xf numFmtId="10" fontId="38" fillId="2" borderId="128" xfId="2" applyNumberFormat="1" applyFont="1" applyFill="1" applyBorder="1" applyAlignment="1">
      <alignment horizontal="center" vertical="center"/>
    </xf>
    <xf numFmtId="39" fontId="31" fillId="2" borderId="81" xfId="1" applyNumberFormat="1" applyFont="1" applyFill="1" applyBorder="1" applyAlignment="1" applyProtection="1">
      <alignment horizontal="center" vertical="center"/>
    </xf>
    <xf numFmtId="39" fontId="31" fillId="2" borderId="9" xfId="1" applyNumberFormat="1" applyFont="1" applyFill="1" applyBorder="1" applyAlignment="1" applyProtection="1">
      <alignment horizontal="center" vertical="center"/>
    </xf>
    <xf numFmtId="39" fontId="30" fillId="2" borderId="127" xfId="0" applyNumberFormat="1" applyFont="1" applyFill="1" applyBorder="1" applyAlignment="1">
      <alignment horizontal="center" vertical="center"/>
    </xf>
    <xf numFmtId="39" fontId="30" fillId="2" borderId="128" xfId="0" applyNumberFormat="1" applyFont="1" applyFill="1" applyBorder="1" applyAlignment="1">
      <alignment horizontal="center" vertical="center"/>
    </xf>
    <xf numFmtId="37" fontId="31" fillId="2" borderId="81" xfId="1" applyNumberFormat="1" applyFont="1" applyFill="1" applyBorder="1" applyAlignment="1" applyProtection="1">
      <alignment horizontal="center" vertical="center"/>
    </xf>
    <xf numFmtId="37" fontId="31" fillId="2" borderId="9" xfId="1" applyNumberFormat="1" applyFont="1" applyFill="1" applyBorder="1" applyAlignment="1" applyProtection="1">
      <alignment horizontal="center" vertical="center"/>
    </xf>
    <xf numFmtId="38" fontId="30" fillId="2" borderId="127" xfId="0" applyNumberFormat="1" applyFont="1" applyFill="1" applyBorder="1" applyAlignment="1">
      <alignment horizontal="center" vertical="center"/>
    </xf>
    <xf numFmtId="38" fontId="30" fillId="2" borderId="128" xfId="0" applyNumberFormat="1" applyFont="1" applyFill="1" applyBorder="1" applyAlignment="1">
      <alignment horizontal="center" vertical="center"/>
    </xf>
    <xf numFmtId="0" fontId="21" fillId="16" borderId="118" xfId="0" applyFont="1" applyFill="1" applyBorder="1" applyAlignment="1">
      <alignment horizontal="center" vertical="center" wrapText="1"/>
    </xf>
    <xf numFmtId="0" fontId="6" fillId="0" borderId="416" xfId="0" applyFont="1" applyBorder="1" applyAlignment="1">
      <alignment horizontal="center" vertical="center"/>
    </xf>
    <xf numFmtId="0" fontId="6" fillId="0" borderId="417" xfId="0" applyFont="1" applyBorder="1" applyAlignment="1">
      <alignment horizontal="center" vertical="center"/>
    </xf>
    <xf numFmtId="0" fontId="6" fillId="0" borderId="418" xfId="0" applyFont="1" applyBorder="1" applyAlignment="1">
      <alignment horizontal="center" vertical="center"/>
    </xf>
    <xf numFmtId="0" fontId="6" fillId="0" borderId="419" xfId="0" applyFont="1" applyBorder="1" applyAlignment="1">
      <alignment horizontal="center" vertical="center"/>
    </xf>
    <xf numFmtId="0" fontId="6" fillId="0" borderId="420" xfId="0" applyFont="1" applyBorder="1" applyAlignment="1">
      <alignment horizontal="center" vertical="center"/>
    </xf>
    <xf numFmtId="0" fontId="6" fillId="0" borderId="421" xfId="0" applyFont="1" applyBorder="1" applyAlignment="1">
      <alignment horizontal="center" vertical="center"/>
    </xf>
    <xf numFmtId="0" fontId="6" fillId="0" borderId="422" xfId="0" applyFont="1" applyBorder="1" applyAlignment="1">
      <alignment horizontal="center" vertical="center"/>
    </xf>
    <xf numFmtId="0" fontId="6" fillId="0" borderId="423" xfId="0" applyFont="1" applyBorder="1" applyAlignment="1">
      <alignment horizontal="center" vertical="center"/>
    </xf>
    <xf numFmtId="39" fontId="31" fillId="0" borderId="88" xfId="1" applyNumberFormat="1" applyFont="1" applyFill="1" applyBorder="1" applyAlignment="1" applyProtection="1">
      <alignment horizontal="center" vertical="center"/>
      <protection locked="0"/>
    </xf>
    <xf numFmtId="39" fontId="31" fillId="0" borderId="62" xfId="1" applyNumberFormat="1" applyFont="1" applyFill="1" applyBorder="1" applyAlignment="1" applyProtection="1">
      <alignment horizontal="center" vertical="center"/>
      <protection locked="0"/>
    </xf>
    <xf numFmtId="0" fontId="28" fillId="14" borderId="118" xfId="0" applyFont="1" applyFill="1" applyBorder="1" applyAlignment="1">
      <alignment horizontal="center" vertical="center"/>
    </xf>
    <xf numFmtId="39" fontId="30" fillId="0" borderId="127" xfId="0" applyNumberFormat="1" applyFont="1" applyBorder="1" applyAlignment="1">
      <alignment horizontal="center" vertical="center"/>
    </xf>
    <xf numFmtId="39" fontId="30" fillId="0" borderId="128" xfId="0" applyNumberFormat="1" applyFont="1" applyBorder="1" applyAlignment="1">
      <alignment horizontal="center" vertical="center"/>
    </xf>
    <xf numFmtId="39" fontId="31" fillId="0" borderId="81" xfId="1" applyNumberFormat="1" applyFont="1" applyFill="1" applyBorder="1" applyAlignment="1" applyProtection="1">
      <alignment horizontal="center" vertical="center"/>
    </xf>
    <xf numFmtId="39" fontId="31" fillId="0" borderId="9" xfId="1" applyNumberFormat="1" applyFont="1" applyFill="1" applyBorder="1" applyAlignment="1" applyProtection="1">
      <alignment horizontal="center" vertical="center"/>
    </xf>
    <xf numFmtId="9" fontId="31" fillId="0" borderId="81" xfId="2" applyFont="1" applyFill="1" applyBorder="1" applyAlignment="1" applyProtection="1">
      <alignment horizontal="center" vertical="center"/>
      <protection locked="0"/>
    </xf>
    <xf numFmtId="9" fontId="31" fillId="0" borderId="9" xfId="2" applyFont="1" applyFill="1" applyBorder="1" applyAlignment="1" applyProtection="1">
      <alignment horizontal="center" vertical="center"/>
      <protection locked="0"/>
    </xf>
    <xf numFmtId="166" fontId="31" fillId="2" borderId="127" xfId="2" applyNumberFormat="1" applyFont="1" applyFill="1" applyBorder="1" applyAlignment="1" applyProtection="1">
      <alignment horizontal="center" vertical="center"/>
    </xf>
    <xf numFmtId="166" fontId="31" fillId="2" borderId="128" xfId="2" applyNumberFormat="1" applyFont="1" applyFill="1" applyBorder="1" applyAlignment="1" applyProtection="1">
      <alignment horizontal="center" vertical="center"/>
    </xf>
    <xf numFmtId="9" fontId="31" fillId="0" borderId="88" xfId="2" applyFont="1" applyFill="1" applyBorder="1" applyAlignment="1" applyProtection="1">
      <alignment horizontal="center" vertical="center"/>
      <protection locked="0"/>
    </xf>
    <xf numFmtId="9" fontId="31" fillId="0" borderId="62" xfId="2" applyFont="1" applyFill="1" applyBorder="1" applyAlignment="1" applyProtection="1">
      <alignment horizontal="center" vertical="center"/>
      <protection locked="0"/>
    </xf>
    <xf numFmtId="0" fontId="21" fillId="16" borderId="71" xfId="0" applyFont="1" applyFill="1" applyBorder="1" applyAlignment="1">
      <alignment horizontal="center" vertical="center" wrapText="1"/>
    </xf>
    <xf numFmtId="0" fontId="21" fillId="16" borderId="102" xfId="0" applyFont="1" applyFill="1" applyBorder="1" applyAlignment="1">
      <alignment horizontal="center" vertical="center" wrapText="1"/>
    </xf>
    <xf numFmtId="167" fontId="38" fillId="2" borderId="62" xfId="0" applyNumberFormat="1" applyFont="1" applyFill="1" applyBorder="1" applyAlignment="1">
      <alignment horizontal="center" vertical="center"/>
    </xf>
    <xf numFmtId="167" fontId="38" fillId="2" borderId="9" xfId="0" applyNumberFormat="1" applyFont="1" applyFill="1" applyBorder="1" applyAlignment="1">
      <alignment horizontal="center" vertical="center"/>
    </xf>
    <xf numFmtId="39" fontId="31" fillId="0" borderId="56" xfId="1" applyNumberFormat="1" applyFont="1" applyFill="1" applyBorder="1" applyAlignment="1" applyProtection="1">
      <alignment horizontal="center" vertical="center"/>
      <protection locked="0"/>
    </xf>
    <xf numFmtId="39" fontId="31" fillId="0" borderId="81" xfId="1" applyNumberFormat="1" applyFont="1" applyFill="1" applyBorder="1" applyAlignment="1" applyProtection="1">
      <alignment horizontal="center" vertical="center"/>
      <protection locked="0"/>
    </xf>
    <xf numFmtId="39" fontId="31" fillId="0" borderId="30" xfId="1" applyNumberFormat="1" applyFont="1" applyFill="1" applyBorder="1" applyAlignment="1" applyProtection="1">
      <alignment horizontal="center" vertical="center"/>
      <protection locked="0"/>
    </xf>
    <xf numFmtId="39" fontId="31" fillId="2" borderId="88" xfId="1" applyNumberFormat="1" applyFont="1" applyFill="1" applyBorder="1" applyAlignment="1" applyProtection="1">
      <alignment horizontal="center" vertical="center"/>
    </xf>
    <xf numFmtId="39" fontId="31" fillId="2" borderId="62" xfId="1" applyNumberFormat="1" applyFont="1" applyFill="1" applyBorder="1" applyAlignment="1" applyProtection="1">
      <alignment horizontal="center" vertical="center"/>
    </xf>
    <xf numFmtId="37" fontId="31" fillId="2" borderId="88" xfId="1" applyNumberFormat="1" applyFont="1" applyFill="1" applyBorder="1" applyAlignment="1" applyProtection="1">
      <alignment horizontal="center" vertical="center"/>
    </xf>
    <xf numFmtId="37" fontId="31" fillId="2" borderId="62" xfId="1" applyNumberFormat="1" applyFont="1" applyFill="1" applyBorder="1" applyAlignment="1" applyProtection="1">
      <alignment horizontal="center" vertical="center"/>
    </xf>
    <xf numFmtId="39" fontId="30" fillId="0" borderId="129" xfId="0" applyNumberFormat="1" applyFont="1" applyBorder="1" applyAlignment="1">
      <alignment horizontal="center" vertical="center"/>
    </xf>
    <xf numFmtId="39" fontId="31" fillId="2" borderId="56" xfId="1" applyNumberFormat="1" applyFont="1" applyFill="1" applyBorder="1" applyAlignment="1" applyProtection="1">
      <alignment horizontal="center" vertical="center"/>
    </xf>
    <xf numFmtId="39" fontId="48" fillId="2" borderId="81" xfId="1" applyNumberFormat="1" applyFont="1" applyFill="1" applyBorder="1" applyAlignment="1" applyProtection="1">
      <alignment horizontal="center" vertical="center"/>
    </xf>
    <xf numFmtId="39" fontId="48" fillId="2" borderId="9" xfId="1" applyNumberFormat="1" applyFont="1" applyFill="1" applyBorder="1" applyAlignment="1" applyProtection="1">
      <alignment horizontal="center" vertical="center"/>
    </xf>
    <xf numFmtId="39" fontId="31" fillId="0" borderId="9" xfId="1" applyNumberFormat="1" applyFont="1" applyFill="1" applyBorder="1" applyAlignment="1" applyProtection="1">
      <alignment horizontal="center" vertical="center"/>
      <protection locked="0"/>
    </xf>
    <xf numFmtId="0" fontId="52" fillId="16" borderId="118" xfId="0" applyFont="1" applyFill="1" applyBorder="1" applyAlignment="1">
      <alignment horizontal="center" vertical="center"/>
    </xf>
    <xf numFmtId="0" fontId="52" fillId="16" borderId="0" xfId="0" applyFont="1" applyFill="1" applyAlignment="1">
      <alignment horizontal="center" vertical="center"/>
    </xf>
    <xf numFmtId="17" fontId="13" fillId="4" borderId="15" xfId="0" applyNumberFormat="1" applyFont="1" applyFill="1" applyBorder="1" applyAlignment="1">
      <alignment horizontal="center"/>
    </xf>
    <xf numFmtId="17" fontId="13" fillId="4" borderId="16" xfId="0" applyNumberFormat="1" applyFont="1" applyFill="1" applyBorder="1" applyAlignment="1">
      <alignment horizontal="center"/>
    </xf>
    <xf numFmtId="17" fontId="13" fillId="4" borderId="17" xfId="0" applyNumberFormat="1" applyFont="1" applyFill="1" applyBorder="1" applyAlignment="1">
      <alignment horizontal="center"/>
    </xf>
    <xf numFmtId="0" fontId="8" fillId="8" borderId="483" xfId="0" applyFont="1" applyFill="1" applyBorder="1" applyAlignment="1">
      <alignment horizontal="center"/>
    </xf>
    <xf numFmtId="0" fontId="8" fillId="8" borderId="481" xfId="0" applyFont="1" applyFill="1" applyBorder="1" applyAlignment="1">
      <alignment horizontal="center"/>
    </xf>
    <xf numFmtId="0" fontId="6" fillId="0" borderId="6" xfId="0" applyFont="1" applyBorder="1" applyAlignment="1">
      <alignment horizontal="center"/>
    </xf>
    <xf numFmtId="0" fontId="6" fillId="0" borderId="2" xfId="0" applyFont="1" applyBorder="1" applyAlignment="1">
      <alignment horizontal="center"/>
    </xf>
    <xf numFmtId="0" fontId="8" fillId="12" borderId="6" xfId="0" applyFont="1" applyFill="1" applyBorder="1" applyAlignment="1">
      <alignment horizontal="center"/>
    </xf>
    <xf numFmtId="0" fontId="8" fillId="12" borderId="1" xfId="0" applyFont="1" applyFill="1" applyBorder="1" applyAlignment="1">
      <alignment horizontal="center"/>
    </xf>
    <xf numFmtId="0" fontId="6" fillId="5" borderId="6" xfId="0" applyFont="1" applyFill="1" applyBorder="1" applyAlignment="1">
      <alignment horizontal="center"/>
    </xf>
    <xf numFmtId="0" fontId="6" fillId="5" borderId="1" xfId="0" applyFont="1" applyFill="1" applyBorder="1" applyAlignment="1">
      <alignment horizontal="center"/>
    </xf>
    <xf numFmtId="0" fontId="6" fillId="5" borderId="7" xfId="0" applyFont="1" applyFill="1" applyBorder="1" applyAlignment="1">
      <alignment horizontal="center"/>
    </xf>
    <xf numFmtId="0" fontId="6" fillId="6" borderId="6" xfId="0" applyFont="1" applyFill="1" applyBorder="1" applyAlignment="1">
      <alignment horizontal="center"/>
    </xf>
    <xf numFmtId="0" fontId="6" fillId="6" borderId="1" xfId="0" applyFont="1" applyFill="1" applyBorder="1" applyAlignment="1">
      <alignment horizontal="center"/>
    </xf>
    <xf numFmtId="0" fontId="8" fillId="7" borderId="6" xfId="0" applyFont="1" applyFill="1" applyBorder="1" applyAlignment="1">
      <alignment horizontal="center"/>
    </xf>
    <xf numFmtId="0" fontId="8" fillId="7" borderId="1" xfId="0" applyFont="1" applyFill="1" applyBorder="1" applyAlignment="1">
      <alignment horizontal="center"/>
    </xf>
    <xf numFmtId="0" fontId="72" fillId="26" borderId="344" xfId="0" applyFont="1" applyFill="1" applyBorder="1" applyAlignment="1">
      <alignment horizontal="center" vertical="center"/>
    </xf>
    <xf numFmtId="0" fontId="37" fillId="26" borderId="151" xfId="0" applyFont="1" applyFill="1" applyBorder="1" applyAlignment="1">
      <alignment horizontal="center" vertical="center" wrapText="1"/>
    </xf>
    <xf numFmtId="0" fontId="37" fillId="26" borderId="158" xfId="0" applyFont="1" applyFill="1" applyBorder="1" applyAlignment="1">
      <alignment horizontal="center" vertical="center" wrapText="1"/>
    </xf>
    <xf numFmtId="0" fontId="37" fillId="26" borderId="152" xfId="0" applyFont="1" applyFill="1" applyBorder="1" applyAlignment="1">
      <alignment horizontal="center" vertical="center" wrapText="1"/>
    </xf>
    <xf numFmtId="0" fontId="46" fillId="0" borderId="483" xfId="0" applyFont="1" applyBorder="1" applyAlignment="1">
      <alignment horizontal="left" vertical="center" wrapText="1"/>
    </xf>
    <xf numFmtId="0" fontId="46" fillId="0" borderId="482" xfId="0" applyFont="1" applyBorder="1" applyAlignment="1">
      <alignment horizontal="left" vertical="center" wrapText="1"/>
    </xf>
    <xf numFmtId="0" fontId="44" fillId="14" borderId="483" xfId="0" quotePrefix="1" applyFont="1" applyFill="1" applyBorder="1" applyAlignment="1">
      <alignment horizontal="center" vertical="center" wrapText="1"/>
    </xf>
    <xf numFmtId="0" fontId="44" fillId="14" borderId="482" xfId="0" quotePrefix="1" applyFont="1" applyFill="1" applyBorder="1" applyAlignment="1">
      <alignment horizontal="center" vertical="center" wrapText="1"/>
    </xf>
    <xf numFmtId="0" fontId="44" fillId="19" borderId="118" xfId="0" applyFont="1" applyFill="1" applyBorder="1" applyAlignment="1">
      <alignment horizontal="center" vertical="center"/>
    </xf>
    <xf numFmtId="0" fontId="44" fillId="19" borderId="0" xfId="0" applyFont="1" applyFill="1" applyAlignment="1">
      <alignment horizontal="center" vertical="center"/>
    </xf>
    <xf numFmtId="38" fontId="93" fillId="0" borderId="296" xfId="0" applyNumberFormat="1" applyFont="1" applyBorder="1" applyAlignment="1">
      <alignment horizontal="center" vertical="center"/>
    </xf>
    <xf numFmtId="0" fontId="93" fillId="0" borderId="297" xfId="0" applyFont="1" applyBorder="1" applyAlignment="1">
      <alignment horizontal="center" vertical="center"/>
    </xf>
    <xf numFmtId="0" fontId="60" fillId="2" borderId="289" xfId="0" applyFont="1" applyFill="1" applyBorder="1" applyAlignment="1">
      <alignment horizontal="center" vertical="center"/>
    </xf>
    <xf numFmtId="0" fontId="80" fillId="36" borderId="289" xfId="0" applyFont="1" applyFill="1" applyBorder="1" applyAlignment="1">
      <alignment horizontal="center" vertical="center"/>
    </xf>
    <xf numFmtId="0" fontId="80" fillId="36" borderId="292" xfId="0" applyFont="1" applyFill="1" applyBorder="1" applyAlignment="1">
      <alignment horizontal="center" vertical="center"/>
    </xf>
    <xf numFmtId="0" fontId="152" fillId="0" borderId="521" xfId="0" applyFont="1" applyBorder="1" applyAlignment="1">
      <alignment horizontal="center" vertical="center"/>
    </xf>
    <xf numFmtId="0" fontId="26" fillId="16" borderId="83" xfId="0" applyFont="1" applyFill="1" applyBorder="1" applyAlignment="1">
      <alignment horizontal="center" vertical="center" wrapText="1"/>
    </xf>
    <xf numFmtId="0" fontId="26" fillId="16" borderId="325" xfId="0" applyFont="1" applyFill="1" applyBorder="1" applyAlignment="1">
      <alignment horizontal="center" vertical="center" wrapText="1"/>
    </xf>
    <xf numFmtId="0" fontId="39" fillId="0" borderId="523" xfId="0" applyFont="1" applyBorder="1" applyAlignment="1">
      <alignment horizontal="center" vertical="center"/>
    </xf>
    <xf numFmtId="0" fontId="39" fillId="0" borderId="482" xfId="0" applyFont="1" applyBorder="1" applyAlignment="1">
      <alignment horizontal="center" vertical="center"/>
    </xf>
    <xf numFmtId="0" fontId="20" fillId="16" borderId="66" xfId="0" applyFont="1" applyFill="1" applyBorder="1" applyAlignment="1">
      <alignment horizontal="center" vertical="center" wrapText="1"/>
    </xf>
    <xf numFmtId="0" fontId="20" fillId="16" borderId="126" xfId="0" applyFont="1" applyFill="1" applyBorder="1" applyAlignment="1">
      <alignment horizontal="center" vertical="center" wrapText="1"/>
    </xf>
    <xf numFmtId="0" fontId="39" fillId="0" borderId="521" xfId="0" applyFont="1" applyBorder="1" applyAlignment="1">
      <alignment horizontal="center" vertical="center"/>
    </xf>
    <xf numFmtId="0" fontId="58" fillId="0" borderId="63" xfId="0" applyFont="1" applyBorder="1" applyAlignment="1">
      <alignment horizontal="center" vertical="center"/>
    </xf>
    <xf numFmtId="0" fontId="58" fillId="0" borderId="139" xfId="0" applyFont="1" applyBorder="1" applyAlignment="1">
      <alignment horizontal="center" vertical="center"/>
    </xf>
    <xf numFmtId="0" fontId="20" fillId="16" borderId="125" xfId="0" applyFont="1" applyFill="1" applyBorder="1" applyAlignment="1">
      <alignment horizontal="center" vertical="center" wrapText="1"/>
    </xf>
    <xf numFmtId="0" fontId="58" fillId="0" borderId="483" xfId="0" applyFont="1" applyBorder="1" applyAlignment="1">
      <alignment horizontal="center" vertical="center"/>
    </xf>
    <xf numFmtId="0" fontId="58" fillId="0" borderId="481" xfId="0" applyFont="1" applyBorder="1" applyAlignment="1">
      <alignment horizontal="center" vertical="center"/>
    </xf>
    <xf numFmtId="0" fontId="35" fillId="0" borderId="477" xfId="0" applyFont="1" applyBorder="1" applyAlignment="1">
      <alignment horizontal="center" vertical="center"/>
    </xf>
    <xf numFmtId="0" fontId="154" fillId="0" borderId="478" xfId="0" applyFont="1" applyBorder="1"/>
    <xf numFmtId="0" fontId="39" fillId="0" borderId="522" xfId="0" applyFont="1" applyBorder="1" applyAlignment="1">
      <alignment horizontal="center" vertical="center"/>
    </xf>
    <xf numFmtId="0" fontId="151" fillId="16" borderId="66" xfId="0" applyFont="1" applyFill="1" applyBorder="1" applyAlignment="1">
      <alignment horizontal="center" vertical="center" wrapText="1"/>
    </xf>
    <xf numFmtId="0" fontId="28" fillId="16" borderId="50" xfId="0" applyFont="1" applyFill="1" applyBorder="1" applyAlignment="1">
      <alignment horizontal="center" vertical="center"/>
    </xf>
    <xf numFmtId="0" fontId="28" fillId="16" borderId="47" xfId="0" applyFont="1" applyFill="1" applyBorder="1" applyAlignment="1">
      <alignment horizontal="center" vertical="center"/>
    </xf>
    <xf numFmtId="0" fontId="28" fillId="16" borderId="460" xfId="0" applyFont="1" applyFill="1" applyBorder="1" applyAlignment="1">
      <alignment horizontal="center" vertical="center"/>
    </xf>
    <xf numFmtId="0" fontId="28" fillId="16" borderId="461" xfId="0" applyFont="1" applyFill="1" applyBorder="1" applyAlignment="1">
      <alignment horizontal="center" vertical="center"/>
    </xf>
    <xf numFmtId="0" fontId="33" fillId="16" borderId="87" xfId="0" applyFont="1" applyFill="1" applyBorder="1" applyAlignment="1">
      <alignment horizontal="center" vertical="center"/>
    </xf>
    <xf numFmtId="0" fontId="33" fillId="16" borderId="138" xfId="0" applyFont="1" applyFill="1" applyBorder="1" applyAlignment="1">
      <alignment horizontal="center" vertical="center"/>
    </xf>
    <xf numFmtId="1" fontId="39" fillId="0" borderId="521" xfId="0" applyNumberFormat="1" applyFont="1" applyBorder="1" applyAlignment="1">
      <alignment horizontal="center" vertical="center"/>
    </xf>
    <xf numFmtId="17" fontId="22" fillId="12" borderId="0" xfId="0" applyNumberFormat="1" applyFont="1" applyFill="1" applyAlignment="1">
      <alignment horizontal="center" vertical="center"/>
    </xf>
    <xf numFmtId="177" fontId="51" fillId="22" borderId="521" xfId="8" applyNumberFormat="1" applyFont="1" applyFill="1" applyBorder="1" applyAlignment="1">
      <alignment horizontal="center" vertical="center"/>
    </xf>
    <xf numFmtId="17" fontId="22" fillId="17" borderId="0" xfId="0" applyNumberFormat="1" applyFont="1" applyFill="1" applyAlignment="1">
      <alignment horizontal="center" vertical="center"/>
    </xf>
    <xf numFmtId="0" fontId="22" fillId="17" borderId="109" xfId="0" applyFont="1" applyFill="1" applyBorder="1" applyAlignment="1">
      <alignment horizontal="center" vertical="center"/>
    </xf>
    <xf numFmtId="0" fontId="22" fillId="17" borderId="0" xfId="0" applyFont="1" applyFill="1" applyAlignment="1">
      <alignment horizontal="center" vertical="center"/>
    </xf>
    <xf numFmtId="0" fontId="33" fillId="16" borderId="124" xfId="0" applyFont="1" applyFill="1" applyBorder="1" applyAlignment="1">
      <alignment horizontal="center" vertical="center"/>
    </xf>
    <xf numFmtId="177" fontId="51" fillId="22" borderId="523" xfId="8" applyNumberFormat="1" applyFont="1" applyFill="1" applyBorder="1" applyAlignment="1">
      <alignment horizontal="center" vertical="center"/>
    </xf>
    <xf numFmtId="177" fontId="51" fillId="22" borderId="524" xfId="8" applyNumberFormat="1" applyFont="1" applyFill="1" applyBorder="1" applyAlignment="1">
      <alignment horizontal="center" vertical="center"/>
    </xf>
    <xf numFmtId="0" fontId="28" fillId="16" borderId="123" xfId="0" applyFont="1" applyFill="1" applyBorder="1" applyAlignment="1">
      <alignment horizontal="center" vertical="center"/>
    </xf>
    <xf numFmtId="0" fontId="28" fillId="16" borderId="120" xfId="0" applyFont="1" applyFill="1" applyBorder="1" applyAlignment="1">
      <alignment horizontal="center" vertical="center"/>
    </xf>
    <xf numFmtId="0" fontId="20" fillId="16" borderId="85" xfId="0" applyFont="1" applyFill="1" applyBorder="1" applyAlignment="1">
      <alignment horizontal="center" vertical="center" wrapText="1"/>
    </xf>
    <xf numFmtId="0" fontId="20" fillId="16" borderId="84" xfId="0" applyFont="1" applyFill="1" applyBorder="1" applyAlignment="1">
      <alignment horizontal="center" vertical="center" wrapText="1"/>
    </xf>
    <xf numFmtId="0" fontId="33" fillId="16" borderId="102" xfId="0" applyFont="1" applyFill="1" applyBorder="1" applyAlignment="1">
      <alignment horizontal="center" vertical="center"/>
    </xf>
    <xf numFmtId="0" fontId="33" fillId="16" borderId="104" xfId="0" applyFont="1" applyFill="1" applyBorder="1" applyAlignment="1">
      <alignment horizontal="center" vertical="center"/>
    </xf>
    <xf numFmtId="0" fontId="169" fillId="0" borderId="526" xfId="0" applyFont="1" applyBorder="1" applyAlignment="1">
      <alignment horizontal="center" vertical="center" wrapText="1" readingOrder="2"/>
    </xf>
    <xf numFmtId="0" fontId="169" fillId="55" borderId="530" xfId="0" applyFont="1" applyFill="1" applyBorder="1" applyAlignment="1">
      <alignment horizontal="right" vertical="center" wrapText="1" readingOrder="2"/>
    </xf>
    <xf numFmtId="0" fontId="169" fillId="55" borderId="528" xfId="0" applyFont="1" applyFill="1" applyBorder="1" applyAlignment="1">
      <alignment horizontal="right" vertical="center" wrapText="1" readingOrder="2"/>
    </xf>
    <xf numFmtId="0" fontId="169" fillId="55" borderId="529" xfId="0" applyFont="1" applyFill="1" applyBorder="1" applyAlignment="1">
      <alignment horizontal="right" vertical="center" wrapText="1" readingOrder="2"/>
    </xf>
    <xf numFmtId="0" fontId="169" fillId="55" borderId="526" xfId="0" applyFont="1" applyFill="1" applyBorder="1" applyAlignment="1">
      <alignment horizontal="center" vertical="center" wrapText="1" readingOrder="2"/>
    </xf>
    <xf numFmtId="0" fontId="169" fillId="55" borderId="526" xfId="0" applyFont="1" applyFill="1" applyBorder="1" applyAlignment="1">
      <alignment horizontal="right" vertical="center" wrapText="1" readingOrder="2"/>
    </xf>
    <xf numFmtId="0" fontId="180" fillId="0" borderId="351" xfId="0" applyFont="1" applyBorder="1" applyAlignment="1">
      <alignment horizontal="center" vertical="center"/>
    </xf>
    <xf numFmtId="0" fontId="180" fillId="0" borderId="349" xfId="0" applyFont="1" applyBorder="1" applyAlignment="1">
      <alignment horizontal="center" vertical="center"/>
    </xf>
    <xf numFmtId="0" fontId="180" fillId="0" borderId="350" xfId="0" applyFont="1" applyBorder="1" applyAlignment="1">
      <alignment horizontal="center" vertical="center"/>
    </xf>
    <xf numFmtId="0" fontId="64" fillId="56" borderId="351" xfId="0" applyFont="1" applyFill="1" applyBorder="1" applyAlignment="1">
      <alignment horizontal="center" vertical="center"/>
    </xf>
    <xf numFmtId="0" fontId="64" fillId="56" borderId="349" xfId="0" applyFont="1" applyFill="1" applyBorder="1" applyAlignment="1">
      <alignment horizontal="center" vertical="center"/>
    </xf>
    <xf numFmtId="0" fontId="64" fillId="56" borderId="350" xfId="0" applyFont="1" applyFill="1" applyBorder="1" applyAlignment="1">
      <alignment horizontal="center" vertical="center"/>
    </xf>
    <xf numFmtId="0" fontId="64" fillId="56" borderId="343" xfId="0" applyFont="1" applyFill="1" applyBorder="1" applyAlignment="1">
      <alignment horizontal="center" vertical="center"/>
    </xf>
    <xf numFmtId="0" fontId="64" fillId="56" borderId="344" xfId="0" applyFont="1" applyFill="1" applyBorder="1" applyAlignment="1">
      <alignment horizontal="center" vertical="center"/>
    </xf>
    <xf numFmtId="0" fontId="64" fillId="56" borderId="345" xfId="0" applyFont="1" applyFill="1" applyBorder="1" applyAlignment="1">
      <alignment horizontal="center" vertical="center"/>
    </xf>
    <xf numFmtId="10" fontId="172" fillId="58" borderId="530" xfId="0" applyNumberFormat="1" applyFont="1" applyFill="1" applyBorder="1" applyAlignment="1">
      <alignment horizontal="center" vertical="center" wrapText="1" readingOrder="1"/>
    </xf>
    <xf numFmtId="10" fontId="172" fillId="58" borderId="529" xfId="0" applyNumberFormat="1" applyFont="1" applyFill="1" applyBorder="1" applyAlignment="1">
      <alignment horizontal="center" vertical="center" wrapText="1" readingOrder="1"/>
    </xf>
    <xf numFmtId="0" fontId="171" fillId="57" borderId="11" xfId="0" applyFont="1" applyFill="1" applyBorder="1" applyAlignment="1">
      <alignment horizontal="center" vertical="center" wrapText="1" readingOrder="1"/>
    </xf>
    <xf numFmtId="0" fontId="64" fillId="56" borderId="384" xfId="0" applyFont="1" applyFill="1" applyBorder="1" applyAlignment="1">
      <alignment horizontal="center" vertical="center"/>
    </xf>
    <xf numFmtId="0" fontId="64" fillId="56" borderId="531" xfId="0" applyFont="1" applyFill="1" applyBorder="1" applyAlignment="1">
      <alignment horizontal="center" vertical="center"/>
    </xf>
    <xf numFmtId="0" fontId="64" fillId="56" borderId="403" xfId="0" applyFont="1" applyFill="1" applyBorder="1" applyAlignment="1">
      <alignment horizontal="center" vertical="center"/>
    </xf>
    <xf numFmtId="0" fontId="0" fillId="0" borderId="376" xfId="0" applyBorder="1" applyAlignment="1">
      <alignment horizontal="center" vertical="center"/>
    </xf>
    <xf numFmtId="0" fontId="64" fillId="56" borderId="346" xfId="0" applyFont="1" applyFill="1" applyBorder="1" applyAlignment="1">
      <alignment horizontal="center" vertical="center"/>
    </xf>
    <xf numFmtId="0" fontId="64" fillId="56" borderId="347" xfId="0" applyFont="1" applyFill="1" applyBorder="1" applyAlignment="1">
      <alignment horizontal="center" vertical="center"/>
    </xf>
    <xf numFmtId="0" fontId="64" fillId="56" borderId="404" xfId="0" applyFont="1" applyFill="1" applyBorder="1" applyAlignment="1">
      <alignment horizontal="center" vertical="center"/>
    </xf>
    <xf numFmtId="4" fontId="188" fillId="30" borderId="351" xfId="0" applyNumberFormat="1" applyFont="1" applyFill="1" applyBorder="1" applyAlignment="1">
      <alignment horizontal="center" vertical="center" readingOrder="2"/>
    </xf>
    <xf numFmtId="4" fontId="188" fillId="30" borderId="349" xfId="0" applyNumberFormat="1" applyFont="1" applyFill="1" applyBorder="1" applyAlignment="1">
      <alignment horizontal="center" vertical="center" readingOrder="2"/>
    </xf>
    <xf numFmtId="4" fontId="188" fillId="30" borderId="350" xfId="0" applyNumberFormat="1" applyFont="1" applyFill="1" applyBorder="1" applyAlignment="1">
      <alignment horizontal="center" vertical="center" readingOrder="2"/>
    </xf>
    <xf numFmtId="0" fontId="0" fillId="0" borderId="490" xfId="0" applyBorder="1"/>
    <xf numFmtId="0" fontId="2" fillId="5" borderId="490" xfId="0" applyFont="1" applyFill="1" applyBorder="1" applyAlignment="1">
      <alignment horizontal="center"/>
    </xf>
    <xf numFmtId="0" fontId="3" fillId="9" borderId="483" xfId="0" applyFont="1" applyFill="1" applyBorder="1" applyAlignment="1">
      <alignment horizontal="center" vertical="center"/>
    </xf>
    <xf numFmtId="0" fontId="3" fillId="9" borderId="481" xfId="0" applyFont="1" applyFill="1" applyBorder="1" applyAlignment="1">
      <alignment horizontal="center" vertical="center"/>
    </xf>
    <xf numFmtId="0" fontId="3" fillId="9" borderId="482" xfId="0" applyFont="1" applyFill="1" applyBorder="1" applyAlignment="1">
      <alignment horizontal="center" vertical="center"/>
    </xf>
    <xf numFmtId="0" fontId="0" fillId="0" borderId="490" xfId="0" applyBorder="1" applyAlignment="1">
      <alignment horizontal="left" vertical="center"/>
    </xf>
  </cellXfs>
  <cellStyles count="95">
    <cellStyle name="Comma" xfId="1" builtinId="3"/>
    <cellStyle name="Comma 14" xfId="12" xr:uid="{B22BF633-7744-4004-86D2-7A1646B589CC}"/>
    <cellStyle name="Comma 2" xfId="16" xr:uid="{E7D168BB-5D32-4850-AC53-6AB227D14306}"/>
    <cellStyle name="Comma 2 2" xfId="3" xr:uid="{00000000-0005-0000-0000-000001000000}"/>
    <cellStyle name="Comma 2 2 2" xfId="17" xr:uid="{1DDCF60F-C4F3-4A32-97A6-4E950E774DB8}"/>
    <cellStyle name="Comma 2 2 2 2" xfId="25" xr:uid="{BDFABDB5-0F45-43A9-BC1B-4F02D1FBE61B}"/>
    <cellStyle name="Comma 2 2 2 2 2" xfId="37" xr:uid="{701B95EA-4E7F-4E26-819F-58E8DD74C216}"/>
    <cellStyle name="Comma 2 2 2 3" xfId="32" xr:uid="{81493CE4-840C-440E-BA5E-52D7FD87EA42}"/>
    <cellStyle name="Comma 2 2 3" xfId="22" xr:uid="{D44A97B1-A744-456D-A35D-76F8C0EF76D3}"/>
    <cellStyle name="Comma 2 2 3 2" xfId="34" xr:uid="{B5CF8035-8FEE-439B-9633-6DD54E70E304}"/>
    <cellStyle name="Comma 2 2 4" xfId="29" xr:uid="{02F0A2DA-C8A1-4A57-B6C7-BCC316C44C25}"/>
    <cellStyle name="Comma 2 2 5" xfId="28" xr:uid="{C7E613D6-CAE1-470D-AA19-CE9142DABFB9}"/>
    <cellStyle name="Comma 2 3" xfId="24" xr:uid="{BE0F14C5-8323-4119-8E58-531F246785C4}"/>
    <cellStyle name="Comma 2 3 2" xfId="36" xr:uid="{A614ACBE-7EA4-4BEB-937F-314529F76808}"/>
    <cellStyle name="Comma 2 3 3" xfId="59" xr:uid="{8D0C2542-2A9D-44F4-8D8C-5F3B98EFB1C8}"/>
    <cellStyle name="Comma 2 4" xfId="27" xr:uid="{6F86A660-62AB-43CA-9015-5F1CA3D30B69}"/>
    <cellStyle name="Comma 2 4 2" xfId="39" xr:uid="{34BD8590-9C69-4639-9350-004DCF3EADB2}"/>
    <cellStyle name="Comma 2 5" xfId="31" xr:uid="{CF28769F-7FA6-4927-8BF1-5524471522E2}"/>
    <cellStyle name="Comma 2 5 2" xfId="44" xr:uid="{8BACADE6-6A2A-48DE-AFDA-FB5117BA69B8}"/>
    <cellStyle name="Comma 2 6" xfId="42" xr:uid="{01F03745-4CB8-4D0E-BDAB-57C480901F70}"/>
    <cellStyle name="Comma 3" xfId="19" xr:uid="{DF5AF497-9448-4A8D-88D8-3B6FAF2E9E06}"/>
    <cellStyle name="Comma 3 2" xfId="73" xr:uid="{1A334FC4-E308-4515-847D-C458540B8E1A}"/>
    <cellStyle name="Comma 3 3" xfId="47" xr:uid="{7C310FF8-57FC-4B1C-9615-9FC1EFEE488B}"/>
    <cellStyle name="Comma 4" xfId="14" xr:uid="{680EB3DA-7B39-4E07-93E9-80E84467126D}"/>
    <cellStyle name="Comma 4 2" xfId="51" xr:uid="{86AFA57A-A3F2-4792-A93C-E68CFA635AEA}"/>
    <cellStyle name="Comma 5" xfId="13" xr:uid="{D5C3B73E-7E06-451D-B1FB-2E9F2C587BB8}"/>
    <cellStyle name="Comma 5 2" xfId="23" xr:uid="{EE608B03-C00F-4D07-8A87-E5A28B17838F}"/>
    <cellStyle name="Comma 5 2 2" xfId="35" xr:uid="{333EDD87-F831-4362-8B00-E562CD394117}"/>
    <cellStyle name="Comma 5 3" xfId="30" xr:uid="{074748F6-BD7E-4291-81EE-B288B47CB6B3}"/>
    <cellStyle name="Comma 5 4" xfId="88" xr:uid="{FF5F4537-7B48-46BC-8211-7D18EBFD6BB0}"/>
    <cellStyle name="Comma 6" xfId="21" xr:uid="{6E5F7F8B-5A10-436E-90F0-D5697BA9B152}"/>
    <cellStyle name="Comma 6 2" xfId="26" xr:uid="{FA17E31C-2E57-45A6-BAD0-6EB88DC72898}"/>
    <cellStyle name="Comma 6 2 2" xfId="38" xr:uid="{26AFA7C9-9F1B-4D8D-AEAB-14167B72B340}"/>
    <cellStyle name="Comma 6 3" xfId="33" xr:uid="{40D01792-F2C8-4BC8-9D3B-1EF7880F4306}"/>
    <cellStyle name="Comma 6 4" xfId="57" xr:uid="{8D61C1B7-AC42-4CCF-9B8E-F543C898FE9C}"/>
    <cellStyle name="Currency 2" xfId="93" xr:uid="{9E30C3F1-26DF-43A0-8B57-B767A6797F30}"/>
    <cellStyle name="Hyperlink 2" xfId="54" xr:uid="{3E4A3D67-F216-464F-815F-57689C20CB85}"/>
    <cellStyle name="Normal" xfId="0" builtinId="0"/>
    <cellStyle name="Normal - Style1" xfId="82" xr:uid="{4F97D863-42A4-4719-A26B-9138E84717EE}"/>
    <cellStyle name="Normal 10" xfId="46" xr:uid="{CA5E5C11-AD50-44D2-96CC-C1EA2D0829C6}"/>
    <cellStyle name="Normal 10 2" xfId="71" xr:uid="{06A20536-DB4D-4FE0-9E97-DD200519213B}"/>
    <cellStyle name="Normal 10 2 2" xfId="69" xr:uid="{92E56B8C-83C3-41D2-B029-EE19B83F2F7B}"/>
    <cellStyle name="Normal 10 20" xfId="77" xr:uid="{1DD0E1C8-E498-4849-B303-E0D54D525D68}"/>
    <cellStyle name="Normal 11" xfId="43" xr:uid="{68ED555C-782D-4E30-B439-91D2D21E2619}"/>
    <cellStyle name="Normal 11 2" xfId="48" xr:uid="{33F1BD7D-9AD1-4A7F-9F19-603F6A4259E1}"/>
    <cellStyle name="Normal 12" xfId="70" xr:uid="{1E51F3FB-9D5A-47A8-835A-A8E952831F81}"/>
    <cellStyle name="Normal 13" xfId="94" xr:uid="{D048E928-091D-46E4-81AB-571B2BBEE983}"/>
    <cellStyle name="Normal 14 2" xfId="8" xr:uid="{96CB12B8-117B-497C-88C0-C26C1A7D90BC}"/>
    <cellStyle name="Normal 2" xfId="4" xr:uid="{00000000-0005-0000-0000-000003000000}"/>
    <cellStyle name="Normal 2 2" xfId="7" xr:uid="{9664BBB4-8329-44D2-A34A-767090296628}"/>
    <cellStyle name="Normal 2 2 2" xfId="40" xr:uid="{78A28510-61F8-4B39-840F-E97FA71C56C8}"/>
    <cellStyle name="Normal 2 2 2 2" xfId="92" xr:uid="{D66DD2C9-99CE-47A3-8998-B5ACDB761009}"/>
    <cellStyle name="Normal 2 2 2 3" xfId="89" xr:uid="{0358A63E-4607-46F0-ADFB-6C9A27C83783}"/>
    <cellStyle name="Normal 2 2 2 4" xfId="50" xr:uid="{57E3E5BF-F76F-4009-A4C2-B7E2CA0FCA9F}"/>
    <cellStyle name="Normal 2 3" xfId="74" xr:uid="{1BC694FC-735B-48E9-8ED2-74023CF77656}"/>
    <cellStyle name="Normal 2 4" xfId="86" xr:uid="{BE158EDF-75A6-4EB2-BBC8-37CCC879DECD}"/>
    <cellStyle name="Normal 2 5" xfId="58" xr:uid="{6D17CCAB-B6C4-4E4C-8C26-E92CFD0A2441}"/>
    <cellStyle name="Normal 3" xfId="6" xr:uid="{AE2D16F6-A001-47A9-927A-6868E6133E71}"/>
    <cellStyle name="Normal 3 2" xfId="18" xr:uid="{45C671E8-0148-4F25-ABCC-768765DA4D50}"/>
    <cellStyle name="Normal 3 2 2" xfId="41" xr:uid="{613F2FFE-616F-4CAE-9A13-DC71C5321A71}"/>
    <cellStyle name="Normal 3 3" xfId="15" xr:uid="{D16D9C43-4B4F-4A0B-9A4C-1E23CADA0D28}"/>
    <cellStyle name="Normal 3 4" xfId="61" xr:uid="{AE727CF0-47E3-4981-BE73-4448E6CDA178}"/>
    <cellStyle name="Normal 3 5" xfId="56" xr:uid="{76221CD7-B9B5-4396-99D7-3B892A50540C}"/>
    <cellStyle name="Normal 4" xfId="20" xr:uid="{E67F7BF4-4827-456D-B237-D74404DE7646}"/>
    <cellStyle name="Normal 4 2" xfId="75" xr:uid="{8413EC9D-3C2D-4B52-8B32-C14E58C628BF}"/>
    <cellStyle name="Normal 4 2 2" xfId="79" xr:uid="{344C4CC2-950D-4C17-AC15-47AC1B3811C9}"/>
    <cellStyle name="Normal 4 3" xfId="68" xr:uid="{BFC6034A-E717-4E91-801E-895059F45FB1}"/>
    <cellStyle name="Normal 5" xfId="76" xr:uid="{8BC15B4F-03AE-43DF-9430-6E5073A4E02F}"/>
    <cellStyle name="Normal 5 3" xfId="78" xr:uid="{75D7A7D3-4CD7-4C71-9CC0-1D568163357D}"/>
    <cellStyle name="Normal 5 3 2" xfId="83" xr:uid="{79169ACD-EE4F-4FAF-8179-D5100613772E}"/>
    <cellStyle name="Normal 6" xfId="49" xr:uid="{B09E5700-CCC8-4302-8141-BAE5E95DF1D4}"/>
    <cellStyle name="Normal 60" xfId="62" xr:uid="{8EDF8E0D-D2CD-48BC-81BD-C2ED00EF38B3}"/>
    <cellStyle name="Normal 61" xfId="63" xr:uid="{ED4D34DA-885A-4EC7-976F-90D01EE54BD4}"/>
    <cellStyle name="Normal 63" xfId="64" xr:uid="{6DB6EAEA-965A-4C79-82C7-5AA1F61489D3}"/>
    <cellStyle name="Normal 64" xfId="65" xr:uid="{E59CEB61-BE40-49BA-8976-7C797F4BDA3E}"/>
    <cellStyle name="Normal 65" xfId="66" xr:uid="{9A0FA93F-6805-4FFE-94C5-90E24C14DB95}"/>
    <cellStyle name="Normal 66" xfId="67" xr:uid="{FBFB635F-5667-4F81-B188-B1D2BBF49044}"/>
    <cellStyle name="Normal 7" xfId="84" xr:uid="{FF50E4D7-1CD2-4024-A84E-CBEA8D42F4E9}"/>
    <cellStyle name="Normal 8" xfId="85" xr:uid="{09BD6C93-4AE1-48B0-9BF1-72EEDB02A29A}"/>
    <cellStyle name="Normal 88 2" xfId="91" xr:uid="{9D1A5A4D-9E18-4887-99D0-8845C3C3F1CB}"/>
    <cellStyle name="Normal 9" xfId="87" xr:uid="{6C03AB7F-B75A-4CF4-86F6-AC9F86C600DF}"/>
    <cellStyle name="Normal_P1 - General Items(Revised)" xfId="45" xr:uid="{AF356B3E-D400-4A8E-81C0-8CED97561DB4}"/>
    <cellStyle name="Normal_Sheet2" xfId="9" xr:uid="{AED3348E-368E-4194-A74D-F347A488AC2C}"/>
    <cellStyle name="Normal_Weekly Inspection on 28.1.2008" xfId="11" xr:uid="{1552527B-BDFF-4A73-8A4A-78F5E1A3B656}"/>
    <cellStyle name="Note 2" xfId="10" xr:uid="{8B4DB7D3-BD18-4ACE-9066-BA63943FD7BC}"/>
    <cellStyle name="Percent" xfId="2" builtinId="5"/>
    <cellStyle name="Percent 2" xfId="5" xr:uid="{00000000-0005-0000-0000-000006000000}"/>
    <cellStyle name="Percent 2 2" xfId="80" xr:uid="{631F4E28-5D81-4AD2-9467-CD0E6BF687D6}"/>
    <cellStyle name="Percent 2 3" xfId="60" xr:uid="{B42FB007-3C37-4189-8ECE-9874E1847531}"/>
    <cellStyle name="Percent 3" xfId="81" xr:uid="{543DA00A-BB16-45E9-84CA-6B3F77EB66C6}"/>
    <cellStyle name="Percent 4" xfId="52" xr:uid="{CCBD06C4-D346-4913-B087-7B7DE5307835}"/>
    <cellStyle name="Percent 5" xfId="90" xr:uid="{BC996338-FC38-4E47-810A-506C0174FF29}"/>
    <cellStyle name="Percent 6" xfId="72" xr:uid="{D0F22A12-C66B-4128-BB3E-1DAF7702A80C}"/>
    <cellStyle name="عادي 2" xfId="53" xr:uid="{008B8057-980F-4C32-9DD0-F300F11EB6BB}"/>
    <cellStyle name="عادي 3" xfId="55" xr:uid="{8CCCA6BB-2ADB-481E-9F34-FB4242D0A2B0}"/>
  </cellStyles>
  <dxfs count="79">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ill>
        <patternFill>
          <bgColor rgb="FFFF0000"/>
        </patternFill>
      </fill>
    </dxf>
    <dxf>
      <font>
        <condense val="0"/>
        <extend val="0"/>
        <color indexed="10"/>
      </font>
    </dxf>
    <dxf>
      <font>
        <b val="0"/>
        <i val="0"/>
        <condense val="0"/>
        <extend val="0"/>
        <color indexed="17"/>
      </font>
    </dxf>
    <dxf>
      <font>
        <b val="0"/>
        <i val="0"/>
        <condense val="0"/>
        <extend val="0"/>
        <color indexed="10"/>
      </font>
    </dxf>
    <dxf>
      <font>
        <color rgb="FF006100"/>
      </font>
      <fill>
        <patternFill>
          <bgColor rgb="FFC6EFCE"/>
        </patternFill>
      </fill>
    </dxf>
    <dxf>
      <font>
        <color rgb="FF9C0006"/>
      </font>
      <fill>
        <patternFill>
          <bgColor rgb="FFFFC7CE"/>
        </patternFill>
      </fill>
    </dxf>
    <dxf>
      <font>
        <b/>
        <i val="0"/>
        <color rgb="FF00B050"/>
      </font>
      <numFmt numFmtId="202" formatCode="#,##0;[Red]#,##0"/>
    </dxf>
    <dxf>
      <font>
        <b/>
        <i val="0"/>
        <color rgb="FF00B050"/>
      </font>
      <numFmt numFmtId="202" formatCode="#,##0;[Red]#,##0"/>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24994659260841701"/>
        </patternFill>
      </fill>
    </dxf>
    <dxf>
      <fill>
        <patternFill>
          <bgColor indexed="44"/>
        </patternFill>
      </fill>
    </dxf>
    <dxf>
      <fill>
        <patternFill>
          <bgColor indexed="29"/>
        </patternFill>
      </fill>
    </dxf>
    <dxf>
      <fill>
        <patternFill>
          <bgColor rgb="FF92D050"/>
        </patternFill>
      </fill>
    </dxf>
    <dxf>
      <fill>
        <patternFill>
          <bgColor theme="0"/>
        </patternFill>
      </fill>
    </dxf>
    <dxf>
      <font>
        <condense val="0"/>
        <extend val="0"/>
        <color indexed="9"/>
      </font>
      <fill>
        <patternFill>
          <bgColor indexed="9"/>
        </patternFill>
      </fill>
    </dxf>
    <dxf>
      <font>
        <color rgb="FF8DC440"/>
      </font>
      <fill>
        <patternFill>
          <bgColor rgb="FF8DC440"/>
        </patternFill>
      </fill>
    </dxf>
    <dxf>
      <fill>
        <patternFill>
          <bgColor rgb="FF92D050"/>
        </patternFill>
      </fill>
    </dxf>
    <dxf>
      <fill>
        <patternFill>
          <bgColor theme="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val="0"/>
        <i val="0"/>
        <condense val="0"/>
        <extend val="0"/>
        <color indexed="10"/>
      </font>
    </dxf>
    <dxf>
      <font>
        <b val="0"/>
        <i val="0"/>
        <condense val="0"/>
        <extend val="0"/>
        <color indexed="17"/>
      </font>
    </dxf>
    <dxf>
      <font>
        <condense val="0"/>
        <extend val="0"/>
        <color indexed="10"/>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color rgb="FFC00000"/>
      </font>
    </dxf>
    <dxf>
      <font>
        <b/>
        <i val="0"/>
        <color rgb="FF00B050"/>
      </font>
    </dxf>
    <dxf>
      <font>
        <b/>
        <i val="0"/>
        <color rgb="FFFF0000"/>
      </font>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lor rgb="FFFF0000"/>
      </font>
    </dxf>
    <dxf>
      <font>
        <b/>
        <i val="0"/>
        <color rgb="FF00B05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ill>
        <patternFill>
          <bgColor theme="7" tint="-0.24994659260841701"/>
        </patternFill>
      </fill>
    </dxf>
    <dxf>
      <fill>
        <patternFill>
          <bgColor indexed="44"/>
        </patternFill>
      </fill>
    </dxf>
    <dxf>
      <fill>
        <patternFill>
          <bgColor indexed="29"/>
        </patternFill>
      </fill>
    </dxf>
    <dxf>
      <font>
        <b/>
        <i val="0"/>
        <color rgb="FF00B050"/>
      </font>
      <numFmt numFmtId="202" formatCode="#,##0;[Red]#,##0"/>
    </dxf>
    <dxf>
      <font>
        <b/>
        <i val="0"/>
        <color rgb="FF008000"/>
      </font>
      <fill>
        <patternFill>
          <bgColor theme="0" tint="-4.9989318521683403E-2"/>
        </patternFill>
      </fill>
    </dxf>
    <dxf>
      <font>
        <b/>
        <i val="0"/>
        <color rgb="FFFF0000"/>
      </font>
      <fill>
        <patternFill patternType="solid">
          <bgColor theme="0" tint="-4.9989318521683403E-2"/>
        </patternFill>
      </fill>
    </dxf>
    <dxf>
      <font>
        <b/>
        <i val="0"/>
        <color auto="1"/>
      </font>
      <fill>
        <patternFill>
          <bgColor theme="0" tint="-4.9989318521683403E-2"/>
        </patternFill>
      </fill>
    </dxf>
    <dxf>
      <font>
        <color rgb="FFFF0000"/>
      </font>
      <fill>
        <patternFill patternType="solid">
          <bgColor theme="0" tint="-4.9989318521683403E-2"/>
        </patternFill>
      </fill>
    </dxf>
    <dxf>
      <font>
        <color auto="1"/>
      </font>
      <fill>
        <patternFill>
          <bgColor theme="0" tint="-4.9989318521683403E-2"/>
        </patternFill>
      </fill>
    </dxf>
    <dxf>
      <font>
        <color rgb="FF008000"/>
      </font>
      <fill>
        <patternFill>
          <bgColor theme="0" tint="-4.9989318521683403E-2"/>
        </patternFill>
      </fill>
    </dxf>
    <dxf>
      <font>
        <color rgb="FFC00000"/>
      </font>
    </dxf>
    <dxf>
      <fill>
        <patternFill>
          <bgColor rgb="FFFF0000"/>
        </patternFill>
      </fill>
    </dxf>
  </dxfs>
  <tableStyles count="1" defaultTableStyle="TableStyleMedium2" defaultPivotStyle="PivotStyleLight16">
    <tableStyle name="Invisible" pivot="0" table="0" count="0" xr9:uid="{64DA5BF9-EBEF-4D19-9A05-E5C288FEDB86}"/>
  </tableStyles>
  <colors>
    <mruColors>
      <color rgb="FFEDF4F7"/>
      <color rgb="FF008000"/>
      <color rgb="FFD5FFFE"/>
      <color rgb="FF2C6682"/>
      <color rgb="FF53B3DD"/>
      <color rgb="FF3D88AA"/>
      <color rgb="FFD1E4EB"/>
      <color rgb="FFFF5050"/>
      <color rgb="FFFFD03B"/>
      <color rgb="FF00A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externalLink" Target="externalLinks/externalLink24.xml"/><Relationship Id="rId55" Type="http://schemas.openxmlformats.org/officeDocument/2006/relationships/externalLink" Target="externalLinks/externalLink29.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3" Type="http://schemas.openxmlformats.org/officeDocument/2006/relationships/externalLink" Target="externalLinks/externalLink27.xml"/><Relationship Id="rId58" Type="http://schemas.openxmlformats.org/officeDocument/2006/relationships/externalLink" Target="externalLinks/externalLink32.xml"/><Relationship Id="rId66"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externalLink" Target="externalLinks/externalLink22.xml"/><Relationship Id="rId56" Type="http://schemas.openxmlformats.org/officeDocument/2006/relationships/externalLink" Target="externalLinks/externalLink30.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59" Type="http://schemas.openxmlformats.org/officeDocument/2006/relationships/externalLink" Target="externalLinks/externalLink33.xml"/><Relationship Id="rId67"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externalLink" Target="externalLinks/externalLink15.xml"/><Relationship Id="rId54" Type="http://schemas.openxmlformats.org/officeDocument/2006/relationships/externalLink" Target="externalLinks/externalLink28.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externalLink" Target="externalLinks/externalLink23.xml"/><Relationship Id="rId57" Type="http://schemas.openxmlformats.org/officeDocument/2006/relationships/externalLink" Target="externalLinks/externalLink31.xml"/><Relationship Id="rId10" Type="http://schemas.openxmlformats.org/officeDocument/2006/relationships/worksheet" Target="worksheets/sheet10.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52" Type="http://schemas.openxmlformats.org/officeDocument/2006/relationships/externalLink" Target="externalLinks/externalLink26.xml"/><Relationship Id="rId60" Type="http://schemas.openxmlformats.org/officeDocument/2006/relationships/externalLink" Target="externalLinks/externalLink34.xml"/><Relationship Id="rId65"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0.00</c:formatCode>
                <c:ptCount val="8"/>
                <c:pt idx="0">
                  <c:v>1.6565828093146739</c:v>
                </c:pt>
                <c:pt idx="1">
                  <c:v>1.3945576750867863</c:v>
                </c:pt>
                <c:pt idx="2" formatCode="0%">
                  <c:v>0.84848484848484851</c:v>
                </c:pt>
                <c:pt idx="3" formatCode="0%">
                  <c:v>1.1523809523809523</c:v>
                </c:pt>
                <c:pt idx="4" formatCode="0%">
                  <c:v>1.3</c:v>
                </c:pt>
                <c:pt idx="5" formatCode="0%">
                  <c:v>0.91806764900849513</c:v>
                </c:pt>
                <c:pt idx="6" formatCode="0%">
                  <c:v>0.85096666666666676</c:v>
                </c:pt>
                <c:pt idx="7" formatCode="0%">
                  <c:v>0.84336333333333324</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pt idx="19">
                  <c:v>46660</c:v>
                </c:pt>
                <c:pt idx="20">
                  <c:v>46691</c:v>
                </c:pt>
              </c:numCache>
            </c:numRef>
          </c:cat>
          <c:val>
            <c:numRef>
              <c:f>'Physical-Chart Data'!$D$4:$D$25</c:f>
              <c:numCache>
                <c:formatCode>0.0%</c:formatCode>
                <c:ptCount val="22"/>
                <c:pt idx="0">
                  <c:v>1.4979746409221926E-2</c:v>
                </c:pt>
                <c:pt idx="1">
                  <c:v>6.1275986361027102E-2</c:v>
                </c:pt>
                <c:pt idx="2">
                  <c:v>0.14389075839910426</c:v>
                </c:pt>
                <c:pt idx="3">
                  <c:v>0.20301258217562307</c:v>
                </c:pt>
                <c:pt idx="4">
                  <c:v>0.25661309657828918</c:v>
                </c:pt>
                <c:pt idx="5">
                  <c:v>0.32577550867243138</c:v>
                </c:pt>
                <c:pt idx="6">
                  <c:v>0.40133752806800826</c:v>
                </c:pt>
                <c:pt idx="7">
                  <c:v>0.45728084641145317</c:v>
                </c:pt>
                <c:pt idx="8">
                  <c:v>0.51723431487690641</c:v>
                </c:pt>
                <c:pt idx="9">
                  <c:v>0.58693019661297485</c:v>
                </c:pt>
                <c:pt idx="10">
                  <c:v>0.66622650350203549</c:v>
                </c:pt>
                <c:pt idx="11">
                  <c:v>0.7505674453700717</c:v>
                </c:pt>
                <c:pt idx="12">
                  <c:v>0.79934036377355733</c:v>
                </c:pt>
                <c:pt idx="13">
                  <c:v>0.86784963052663389</c:v>
                </c:pt>
                <c:pt idx="14">
                  <c:v>0.92255562384507883</c:v>
                </c:pt>
                <c:pt idx="15">
                  <c:v>0.96220681989212964</c:v>
                </c:pt>
                <c:pt idx="16">
                  <c:v>0.9902109334907373</c:v>
                </c:pt>
                <c:pt idx="17">
                  <c:v>0.99707910158032775</c:v>
                </c:pt>
                <c:pt idx="18">
                  <c:v>1</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8"/>
              <c:layout>
                <c:manualLayout>
                  <c:x val="-3.1980768991290869E-2"/>
                  <c:y val="-4.4647823258034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17B-4E18-92BC-1F898AEF0B8E}"/>
                </c:ext>
              </c:extLst>
            </c:dLbl>
            <c:dLbl>
              <c:idx val="9"/>
              <c:layout>
                <c:manualLayout>
                  <c:x val="-6.5528052736782874E-2"/>
                  <c:y val="-4.1001983964650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07-46C7-8A10-8C170C5B54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pt idx="19">
                  <c:v>46660</c:v>
                </c:pt>
                <c:pt idx="20">
                  <c:v>46691</c:v>
                </c:pt>
              </c:numCache>
            </c:numRef>
          </c:cat>
          <c:val>
            <c:numRef>
              <c:f>'Physical-Chart Data'!$G$4:$G$25</c:f>
              <c:numCache>
                <c:formatCode>0.0%</c:formatCode>
                <c:ptCount val="22"/>
                <c:pt idx="0">
                  <c:v>1.4979746409221926E-2</c:v>
                </c:pt>
                <c:pt idx="1">
                  <c:v>6.1275986361027102E-2</c:v>
                </c:pt>
                <c:pt idx="2">
                  <c:v>0.14389075839910426</c:v>
                </c:pt>
                <c:pt idx="3">
                  <c:v>0.20301258217562307</c:v>
                </c:pt>
                <c:pt idx="4">
                  <c:v>0.25661309657828918</c:v>
                </c:pt>
                <c:pt idx="5">
                  <c:v>0.32577550867243138</c:v>
                </c:pt>
                <c:pt idx="6">
                  <c:v>0.40133752806800826</c:v>
                </c:pt>
                <c:pt idx="7">
                  <c:v>0.45728084641145317</c:v>
                </c:pt>
                <c:pt idx="8">
                  <c:v>0.51723431487690641</c:v>
                </c:pt>
                <c:pt idx="9">
                  <c:v>0.58693019661297485</c:v>
                </c:pt>
                <c:pt idx="10">
                  <c:v>0.66622650350203549</c:v>
                </c:pt>
                <c:pt idx="11">
                  <c:v>0.7505674453700717</c:v>
                </c:pt>
                <c:pt idx="12">
                  <c:v>0.79934036377355733</c:v>
                </c:pt>
                <c:pt idx="13">
                  <c:v>0.86784963052663389</c:v>
                </c:pt>
                <c:pt idx="14">
                  <c:v>0.92255562384507883</c:v>
                </c:pt>
                <c:pt idx="15">
                  <c:v>0.96220681989212964</c:v>
                </c:pt>
                <c:pt idx="16">
                  <c:v>0.9902109334907373</c:v>
                </c:pt>
                <c:pt idx="17">
                  <c:v>0.99707910158032775</c:v>
                </c:pt>
                <c:pt idx="18">
                  <c:v>1</c:v>
                </c:pt>
              </c:numCache>
            </c:numRef>
          </c:val>
          <c:smooth val="0"/>
          <c:extLst>
            <c:ext xmlns:c16="http://schemas.microsoft.com/office/drawing/2014/chart" uri="{C3380CC4-5D6E-409C-BE32-E72D297353CC}">
              <c16:uniqueId val="{00000004-6C07-46C7-8A10-8C170C5B548D}"/>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1"/>
              <c:layout>
                <c:manualLayout>
                  <c:x val="-2.6417999874110146E-2"/>
                  <c:y val="-4.69126114139880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905-45A8-8A28-B56BBFFD8C8C}"/>
                </c:ext>
              </c:extLst>
            </c:dLbl>
            <c:dLbl>
              <c:idx val="4"/>
              <c:layout>
                <c:manualLayout>
                  <c:x val="-2.7952084836572466E-2"/>
                  <c:y val="-5.59368637724444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0D-46D0-9193-7662BF4BC978}"/>
                </c:ext>
              </c:extLst>
            </c:dLbl>
            <c:dLbl>
              <c:idx val="6"/>
              <c:layout>
                <c:manualLayout>
                  <c:x val="9.1671406745798129E-3"/>
                  <c:y val="1.829703313500464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32-449E-A9BB-E26946D523BB}"/>
                </c:ext>
              </c:extLst>
            </c:dLbl>
            <c:dLbl>
              <c:idx val="7"/>
              <c:layout>
                <c:manualLayout>
                  <c:x val="-5.23075265064724E-3"/>
                  <c:y val="9.031073840554109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9D-49FE-9626-F981FA5BDF4F}"/>
                </c:ext>
              </c:extLst>
            </c:dLbl>
            <c:dLbl>
              <c:idx val="8"/>
              <c:layout>
                <c:manualLayout>
                  <c:x val="-6.3790495087888404E-3"/>
                  <c:y val="5.428052265058786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0D-4426-83CF-DBA869F9E36F}"/>
                </c:ext>
              </c:extLst>
            </c:dLbl>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07-46C7-8A10-8C170C5B548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pt idx="19">
                  <c:v>46660</c:v>
                </c:pt>
                <c:pt idx="20">
                  <c:v>46691</c:v>
                </c:pt>
              </c:numCache>
            </c:numRef>
          </c:cat>
          <c:val>
            <c:numRef>
              <c:f>'Physical-Chart Data'!$J$4:$J$25</c:f>
              <c:numCache>
                <c:formatCode>0.0%</c:formatCode>
                <c:ptCount val="22"/>
                <c:pt idx="0">
                  <c:v>0</c:v>
                </c:pt>
                <c:pt idx="1">
                  <c:v>0.10272231789516814</c:v>
                </c:pt>
                <c:pt idx="2">
                  <c:v>0.18975292039131925</c:v>
                </c:pt>
                <c:pt idx="3">
                  <c:v>0.2906334495607496</c:v>
                </c:pt>
                <c:pt idx="4">
                  <c:v>0.43557492003026377</c:v>
                </c:pt>
                <c:pt idx="5">
                  <c:v>0.57745350396248263</c:v>
                </c:pt>
                <c:pt idx="6">
                  <c:v>0.69614542828687276</c:v>
                </c:pt>
                <c:pt idx="7">
                  <c:v>0.77068513323556442</c:v>
                </c:pt>
                <c:pt idx="8">
                  <c:v>0.77963849825253195</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'Physical-Chart Data'!$A$4:$A$25</c:f>
              <c:numCache>
                <c:formatCode>mmm\-yy</c:formatCode>
                <c:ptCount val="22"/>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pt idx="19">
                  <c:v>46660</c:v>
                </c:pt>
                <c:pt idx="20">
                  <c:v>46691</c:v>
                </c:pt>
              </c:numCache>
            </c:numRef>
          </c:cat>
          <c:val>
            <c:numRef>
              <c:f>'Physical-Chart Data'!$M$4:$M$25</c:f>
              <c:numCache>
                <c:formatCode>0.0%</c:formatCode>
                <c:ptCount val="22"/>
                <c:pt idx="8">
                  <c:v>0.77963849825253195</c:v>
                </c:pt>
                <c:pt idx="9">
                  <c:v>0.81449666116114283</c:v>
                </c:pt>
                <c:pt idx="10">
                  <c:v>0.85544084047140978</c:v>
                </c:pt>
                <c:pt idx="11">
                  <c:v>0.9014296547606524</c:v>
                </c:pt>
                <c:pt idx="12">
                  <c:v>0.91185044558534434</c:v>
                </c:pt>
                <c:pt idx="13">
                  <c:v>0.94061021562236413</c:v>
                </c:pt>
                <c:pt idx="14">
                  <c:v>0.95717871201727578</c:v>
                </c:pt>
                <c:pt idx="15">
                  <c:v>0.96220681989212953</c:v>
                </c:pt>
                <c:pt idx="16">
                  <c:v>0.99021093349073719</c:v>
                </c:pt>
                <c:pt idx="17">
                  <c:v>0.99707910158032764</c:v>
                </c:pt>
                <c:pt idx="18">
                  <c:v>0.99999999999999989</c:v>
                </c:pt>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marker val="1"/>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3970015961153428"/>
          <c:h val="4.6956544141641902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orientation="portrait"/>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Log'!$F$9:$F$20</c:f>
              <c:numCache>
                <c:formatCode>#,##0.00_);[Red]\(#,##0.00\)_)</c:formatCode>
                <c:ptCount val="12"/>
                <c:pt idx="0">
                  <c:v>2233198.61</c:v>
                </c:pt>
                <c:pt idx="1">
                  <c:v>5354472.43</c:v>
                </c:pt>
                <c:pt idx="2">
                  <c:v>3385248.29</c:v>
                </c:pt>
                <c:pt idx="3">
                  <c:v>8068537.9400000004</c:v>
                </c:pt>
                <c:pt idx="4">
                  <c:v>4265230.58</c:v>
                </c:pt>
                <c:pt idx="5">
                  <c:v>4047847.2</c:v>
                </c:pt>
                <c:pt idx="6">
                  <c:v>2443132.0499999998</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cat>
            <c:strRef>
              <c:f>'Weekly Progress Report'!$S$66:$S$71</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Report'!$T$66:$T$71</c:f>
              <c:numCache>
                <c:formatCode>_(* #,##0_);_(* \(#,##0\);_(* "-"??_);_(@_)</c:formatCode>
                <c:ptCount val="6"/>
                <c:pt idx="0" formatCode="#,##0_);\(#,##0\)">
                  <c:v>52025516.000000007</c:v>
                </c:pt>
                <c:pt idx="1">
                  <c:v>28097288.279999997</c:v>
                </c:pt>
                <c:pt idx="2">
                  <c:v>39183289.020000003</c:v>
                </c:pt>
                <c:pt idx="3" formatCode="#,##0_);\(#,##0\)">
                  <c:v>34267317.164999999</c:v>
                </c:pt>
                <c:pt idx="4" formatCode="#,##0_);\(#,##0\)">
                  <c:v>34269317.164999999</c:v>
                </c:pt>
                <c:pt idx="5" formatCode="#,##0_);\(#,##0\)">
                  <c:v>31459715.307500001</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Manpower!$B$10:$Z$10</c:f>
              <c:numCache>
                <c:formatCode>mmm\-yy</c:formatCode>
                <c:ptCount val="25"/>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numCache>
            </c:numRef>
          </c:cat>
          <c:val>
            <c:numRef>
              <c:f>Manpower!$B$11:$Z$11</c:f>
              <c:numCache>
                <c:formatCode>General</c:formatCode>
                <c:ptCount val="25"/>
                <c:pt idx="0">
                  <c:v>19</c:v>
                </c:pt>
                <c:pt idx="1">
                  <c:v>31</c:v>
                </c:pt>
                <c:pt idx="2">
                  <c:v>46</c:v>
                </c:pt>
                <c:pt idx="3">
                  <c:v>51</c:v>
                </c:pt>
                <c:pt idx="4">
                  <c:v>55</c:v>
                </c:pt>
                <c:pt idx="5">
                  <c:v>105</c:v>
                </c:pt>
                <c:pt idx="6">
                  <c:v>139</c:v>
                </c:pt>
                <c:pt idx="7">
                  <c:v>112</c:v>
                </c:pt>
                <c:pt idx="8">
                  <c:v>116</c:v>
                </c:pt>
                <c:pt idx="9">
                  <c:v>137</c:v>
                </c:pt>
                <c:pt idx="10">
                  <c:v>150</c:v>
                </c:pt>
                <c:pt idx="11">
                  <c:v>161</c:v>
                </c:pt>
                <c:pt idx="12">
                  <c:v>96</c:v>
                </c:pt>
                <c:pt idx="13">
                  <c:v>118</c:v>
                </c:pt>
                <c:pt idx="14">
                  <c:v>104</c:v>
                </c:pt>
                <c:pt idx="15">
                  <c:v>56</c:v>
                </c:pt>
                <c:pt idx="16">
                  <c:v>17</c:v>
                </c:pt>
                <c:pt idx="17">
                  <c:v>6</c:v>
                </c:pt>
                <c:pt idx="18">
                  <c:v>6</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Manpower!$B$10:$Z$10</c:f>
              <c:numCache>
                <c:formatCode>mmm\-yy</c:formatCode>
                <c:ptCount val="25"/>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numCache>
            </c:numRef>
          </c:cat>
          <c:val>
            <c:numRef>
              <c:f>Manpower!$B$13:$Z$13</c:f>
              <c:numCache>
                <c:formatCode>0</c:formatCode>
                <c:ptCount val="25"/>
                <c:pt idx="1">
                  <c:v>68.25</c:v>
                </c:pt>
                <c:pt idx="2">
                  <c:v>113.5</c:v>
                </c:pt>
                <c:pt idx="3">
                  <c:v>120.66666666666667</c:v>
                </c:pt>
                <c:pt idx="4">
                  <c:v>127.6</c:v>
                </c:pt>
                <c:pt idx="5">
                  <c:v>112.25</c:v>
                </c:pt>
                <c:pt idx="6">
                  <c:v>118.5</c:v>
                </c:pt>
                <c:pt idx="7">
                  <c:v>121.4</c:v>
                </c:pt>
                <c:pt idx="8">
                  <c:v>121</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Manpower!$B$10:$Z$10</c:f>
              <c:numCache>
                <c:formatCode>mmm\-yy</c:formatCode>
                <c:ptCount val="25"/>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numCache>
            </c:numRef>
          </c:cat>
          <c:val>
            <c:numRef>
              <c:f>Manpower!$B$15:$Z$15</c:f>
              <c:numCache>
                <c:formatCode>General</c:formatCode>
                <c:ptCount val="25"/>
                <c:pt idx="2">
                  <c:v>46</c:v>
                </c:pt>
                <c:pt idx="3">
                  <c:v>51</c:v>
                </c:pt>
                <c:pt idx="4">
                  <c:v>55</c:v>
                </c:pt>
                <c:pt idx="5">
                  <c:v>105</c:v>
                </c:pt>
                <c:pt idx="6">
                  <c:v>139</c:v>
                </c:pt>
                <c:pt idx="7">
                  <c:v>112</c:v>
                </c:pt>
                <c:pt idx="8">
                  <c:v>116</c:v>
                </c:pt>
                <c:pt idx="9">
                  <c:v>137</c:v>
                </c:pt>
                <c:pt idx="10">
                  <c:v>150</c:v>
                </c:pt>
                <c:pt idx="11">
                  <c:v>161</c:v>
                </c:pt>
                <c:pt idx="12">
                  <c:v>96</c:v>
                </c:pt>
                <c:pt idx="13">
                  <c:v>118</c:v>
                </c:pt>
                <c:pt idx="14">
                  <c:v>104</c:v>
                </c:pt>
                <c:pt idx="15">
                  <c:v>56</c:v>
                </c:pt>
                <c:pt idx="16">
                  <c:v>17</c:v>
                </c:pt>
                <c:pt idx="17">
                  <c:v>6</c:v>
                </c:pt>
                <c:pt idx="18">
                  <c:v>6</c:v>
                </c:pt>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Report'!$AF$54:$AF$55</c:f>
              <c:strCache>
                <c:ptCount val="2"/>
                <c:pt idx="0">
                  <c:v>Proactive</c:v>
                </c:pt>
                <c:pt idx="1">
                  <c:v>Reactive</c:v>
                </c:pt>
              </c:strCache>
            </c:strRef>
          </c:cat>
          <c:val>
            <c:numRef>
              <c:f>'Weekly Progress Report'!$AG$54:$AG$55</c:f>
              <c:numCache>
                <c:formatCode>#,##0_ ;[Red]\-#,##0\ </c:formatCode>
                <c:ptCount val="2"/>
                <c:pt idx="0">
                  <c:v>99</c:v>
                </c:pt>
                <c:pt idx="1">
                  <c:v>1</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Report'!$W$54</c:f>
              <c:strCache>
                <c:ptCount val="1"/>
                <c:pt idx="0">
                  <c:v>Total Hours Worked</c:v>
                </c:pt>
              </c:strCache>
            </c:strRef>
          </c:tx>
          <c:spPr>
            <a:solidFill>
              <a:srgbClr val="2C6682"/>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Report'!$X$54,'Weekly Progress Report'!$AC$54)</c15:sqref>
                  </c15:fullRef>
                </c:ext>
              </c:extLst>
              <c:f>'Weekly Progress Report'!$AC$54</c:f>
              <c:numCache>
                <c:formatCode>#,##0_ ;[Red]\-#,##0\ </c:formatCode>
                <c:ptCount val="1"/>
                <c:pt idx="0">
                  <c:v>184540</c:v>
                </c:pt>
              </c:numCache>
            </c:numRef>
          </c:val>
          <c:extLst>
            <c:ext xmlns:c16="http://schemas.microsoft.com/office/drawing/2014/chart" uri="{C3380CC4-5D6E-409C-BE32-E72D297353CC}">
              <c16:uniqueId val="{00000000-55A8-4857-BD2C-07C963126922}"/>
            </c:ext>
          </c:extLst>
        </c:ser>
        <c:ser>
          <c:idx val="1"/>
          <c:order val="1"/>
          <c:tx>
            <c:strRef>
              <c:f>'Weekly Progress Report'!$W$55</c:f>
              <c:strCache>
                <c:ptCount val="1"/>
                <c:pt idx="0">
                  <c:v>Safe Hours Worked</c:v>
                </c:pt>
              </c:strCache>
            </c:strRef>
          </c:tx>
          <c:spPr>
            <a:solidFill>
              <a:srgbClr val="92D050"/>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Report'!$X$55,'Weekly Progress Report'!$AC$55)</c15:sqref>
                  </c15:fullRef>
                </c:ext>
              </c:extLst>
              <c:f>'Weekly Progress Report'!$AC$55</c:f>
              <c:numCache>
                <c:formatCode>#,##0_ ;[Red]\-#,##0\ </c:formatCode>
                <c:ptCount val="1"/>
                <c:pt idx="0">
                  <c:v>184540</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1263553789067322E-2"/>
          <c:y val="1.5632039799326779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pt idx="19">
                  <c:v>46660</c:v>
                </c:pt>
                <c:pt idx="20">
                  <c:v>46691</c:v>
                </c:pt>
              </c:numCache>
            </c:numRef>
          </c:cat>
          <c:val>
            <c:numRef>
              <c:f>'EV-Chart Data'!$D$4:$D$25</c:f>
              <c:numCache>
                <c:formatCode>0.00%</c:formatCode>
                <c:ptCount val="22"/>
                <c:pt idx="0">
                  <c:v>0</c:v>
                </c:pt>
                <c:pt idx="1">
                  <c:v>1.1706371158336998E-3</c:v>
                </c:pt>
                <c:pt idx="2">
                  <c:v>5.0236753250078287E-2</c:v>
                </c:pt>
                <c:pt idx="3">
                  <c:v>0.10796934950150229</c:v>
                </c:pt>
                <c:pt idx="4">
                  <c:v>0.22113030825105126</c:v>
                </c:pt>
                <c:pt idx="5">
                  <c:v>0.39017835959570296</c:v>
                </c:pt>
                <c:pt idx="6">
                  <c:v>0.48468754332008929</c:v>
                </c:pt>
                <c:pt idx="7">
                  <c:v>0.52814404224265643</c:v>
                </c:pt>
                <c:pt idx="8">
                  <c:v>0.56667448353611716</c:v>
                </c:pt>
                <c:pt idx="9">
                  <c:v>0.62886193305607963</c:v>
                </c:pt>
                <c:pt idx="10">
                  <c:v>0.69119653767585887</c:v>
                </c:pt>
                <c:pt idx="11">
                  <c:v>0.76228453572666155</c:v>
                </c:pt>
                <c:pt idx="12">
                  <c:v>0.80065168483864724</c:v>
                </c:pt>
                <c:pt idx="13">
                  <c:v>0.86220203736182066</c:v>
                </c:pt>
                <c:pt idx="14">
                  <c:v>0.88616758841949783</c:v>
                </c:pt>
                <c:pt idx="15">
                  <c:v>0.93525566608508015</c:v>
                </c:pt>
                <c:pt idx="16">
                  <c:v>1</c:v>
                </c:pt>
                <c:pt idx="19">
                  <c:v>0</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pt idx="19">
                  <c:v>46660</c:v>
                </c:pt>
                <c:pt idx="20">
                  <c:v>46691</c:v>
                </c:pt>
              </c:numCache>
            </c:numRef>
          </c:cat>
          <c:val>
            <c:numRef>
              <c:f>'EV-Chart Data'!$G$4:$G$25</c:f>
              <c:numCache>
                <c:formatCode>0.0%</c:formatCode>
                <c:ptCount val="22"/>
                <c:pt idx="0">
                  <c:v>0</c:v>
                </c:pt>
                <c:pt idx="1">
                  <c:v>1.1706371158336998E-3</c:v>
                </c:pt>
                <c:pt idx="2">
                  <c:v>5.0236753250078287E-2</c:v>
                </c:pt>
                <c:pt idx="3">
                  <c:v>0.10796934950150229</c:v>
                </c:pt>
                <c:pt idx="4">
                  <c:v>0.22113030825105126</c:v>
                </c:pt>
                <c:pt idx="5">
                  <c:v>0.39017835959570296</c:v>
                </c:pt>
                <c:pt idx="6">
                  <c:v>0.48468754332008929</c:v>
                </c:pt>
                <c:pt idx="7">
                  <c:v>0.52814404224265643</c:v>
                </c:pt>
                <c:pt idx="8">
                  <c:v>0.56667448353611716</c:v>
                </c:pt>
                <c:pt idx="9">
                  <c:v>0.62886193305607963</c:v>
                </c:pt>
                <c:pt idx="10">
                  <c:v>0.69119653767585887</c:v>
                </c:pt>
                <c:pt idx="11">
                  <c:v>0.76228453572666155</c:v>
                </c:pt>
                <c:pt idx="12">
                  <c:v>0.80065168483864724</c:v>
                </c:pt>
                <c:pt idx="13">
                  <c:v>0.86220203736182066</c:v>
                </c:pt>
                <c:pt idx="14">
                  <c:v>0.88616758841949783</c:v>
                </c:pt>
                <c:pt idx="15">
                  <c:v>0.93525566608508015</c:v>
                </c:pt>
                <c:pt idx="16">
                  <c:v>1</c:v>
                </c:pt>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pt idx="19">
                  <c:v>46660</c:v>
                </c:pt>
                <c:pt idx="20">
                  <c:v>46691</c:v>
                </c:pt>
              </c:numCache>
            </c:numRef>
          </c:cat>
          <c:val>
            <c:numRef>
              <c:f>'EV-Chart Data'!$J$4:$J$25</c:f>
              <c:numCache>
                <c:formatCode>0.00%</c:formatCode>
                <c:ptCount val="22"/>
                <c:pt idx="0" formatCode="0.0%">
                  <c:v>0</c:v>
                </c:pt>
                <c:pt idx="1">
                  <c:v>6.40784445078834E-2</c:v>
                </c:pt>
                <c:pt idx="2">
                  <c:v>0.14882198342828548</c:v>
                </c:pt>
                <c:pt idx="3">
                  <c:v>0.24080990047268344</c:v>
                </c:pt>
                <c:pt idx="4">
                  <c:v>0.43557013754558438</c:v>
                </c:pt>
                <c:pt idx="5">
                  <c:v>0.57678155157557687</c:v>
                </c:pt>
                <c:pt idx="6">
                  <c:v>0.66766833393829295</c:v>
                </c:pt>
                <c:pt idx="7">
                  <c:v>0.74394568888081769</c:v>
                </c:pt>
                <c:pt idx="8">
                  <c:v>0.75315522098810128</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pt idx="19">
                  <c:v>46660</c:v>
                </c:pt>
                <c:pt idx="20">
                  <c:v>46691</c:v>
                </c:pt>
              </c:numCache>
            </c:numRef>
          </c:cat>
          <c:val>
            <c:numRef>
              <c:f>'EV-Chart Data'!$P$4:$P$25</c:f>
              <c:numCache>
                <c:formatCode>0.00%</c:formatCode>
                <c:ptCount val="22"/>
                <c:pt idx="8">
                  <c:v>0.75315522098810128</c:v>
                </c:pt>
                <c:pt idx="9">
                  <c:v>0.75975064952599414</c:v>
                </c:pt>
                <c:pt idx="10">
                  <c:v>0.76649323316370377</c:v>
                </c:pt>
                <c:pt idx="11">
                  <c:v>0.78657783973300721</c:v>
                </c:pt>
                <c:pt idx="12">
                  <c:v>0.80686685188667795</c:v>
                </c:pt>
                <c:pt idx="13">
                  <c:v>0.86220203736182055</c:v>
                </c:pt>
                <c:pt idx="14">
                  <c:v>0.88616758841949761</c:v>
                </c:pt>
                <c:pt idx="15">
                  <c:v>0.93525566608508004</c:v>
                </c:pt>
                <c:pt idx="16">
                  <c:v>0.99999999999999989</c:v>
                </c:pt>
              </c:numCache>
            </c:numRef>
          </c:val>
          <c:smooth val="0"/>
          <c:extLst>
            <c:ext xmlns:c16="http://schemas.microsoft.com/office/drawing/2014/chart" uri="{C3380CC4-5D6E-409C-BE32-E72D297353CC}">
              <c16:uniqueId val="{00000009-EADE-4873-91A9-158D8033627D}"/>
            </c:ext>
          </c:extLst>
        </c:ser>
        <c:ser>
          <c:idx val="4"/>
          <c:order val="4"/>
          <c:tx>
            <c:v>Gross Paid Value</c:v>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pt idx="19">
                  <c:v>46660</c:v>
                </c:pt>
                <c:pt idx="20">
                  <c:v>46691</c:v>
                </c:pt>
              </c:numCache>
            </c:numRef>
          </c:cat>
          <c:val>
            <c:numRef>
              <c:f>'EV-Chart Data'!$M$4:$M$24</c:f>
              <c:numCache>
                <c:formatCode>0.0%</c:formatCode>
                <c:ptCount val="21"/>
                <c:pt idx="0">
                  <c:v>0</c:v>
                </c:pt>
                <c:pt idx="1">
                  <c:v>4.292506411661539E-2</c:v>
                </c:pt>
                <c:pt idx="2">
                  <c:v>0.14584518565851418</c:v>
                </c:pt>
                <c:pt idx="3">
                  <c:v>0.21091418545469109</c:v>
                </c:pt>
                <c:pt idx="4">
                  <c:v>0.36600227607545499</c:v>
                </c:pt>
                <c:pt idx="5">
                  <c:v>0.44798571243387575</c:v>
                </c:pt>
                <c:pt idx="6">
                  <c:v>0.52579074948531024</c:v>
                </c:pt>
                <c:pt idx="8">
                  <c:v>0</c:v>
                </c:pt>
                <c:pt idx="9">
                  <c:v>0</c:v>
                </c:pt>
                <c:pt idx="10">
                  <c:v>0</c:v>
                </c:pt>
                <c:pt idx="11">
                  <c:v>0</c:v>
                </c:pt>
              </c:numCache>
            </c:numRef>
          </c:val>
          <c:smooth val="0"/>
          <c:extLst>
            <c:ext xmlns:c16="http://schemas.microsoft.com/office/drawing/2014/chart" uri="{C3380CC4-5D6E-409C-BE32-E72D297353CC}">
              <c16:uniqueId val="{0000000A-EADE-4873-91A9-158D8033627D}"/>
            </c:ext>
          </c:extLst>
        </c:ser>
        <c:dLbls>
          <c:dLblPos val="t"/>
          <c:showLegendKey val="0"/>
          <c:showVal val="1"/>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6173758531353335"/>
          <c:h val="4.72795420707283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Report'!$J$11</c:f>
              <c:strCache>
                <c:ptCount val="1"/>
                <c:pt idx="0">
                  <c:v>Revised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'Weekly Progress Report'!#REF!</c:f>
            </c:multiLvlStrRef>
          </c:cat>
          <c:val>
            <c:numRef>
              <c:f>'Weekly Progress Report'!$J$12:$J$20</c:f>
              <c:numCache>
                <c:formatCode>0.0%</c:formatCode>
                <c:ptCount val="9"/>
                <c:pt idx="0">
                  <c:v>0</c:v>
                </c:pt>
                <c:pt idx="1">
                  <c:v>1.0000000128142252</c:v>
                </c:pt>
                <c:pt idx="2">
                  <c:v>1</c:v>
                </c:pt>
                <c:pt idx="3">
                  <c:v>0.53426230587730494</c:v>
                </c:pt>
                <c:pt idx="4">
                  <c:v>0.10204905690772441</c:v>
                </c:pt>
                <c:pt idx="5">
                  <c:v>1</c:v>
                </c:pt>
                <c:pt idx="6">
                  <c:v>1</c:v>
                </c:pt>
                <c:pt idx="7">
                  <c:v>0.20324906910758708</c:v>
                </c:pt>
                <c:pt idx="8">
                  <c:v>0</c:v>
                </c:pt>
              </c:numCache>
            </c:numRef>
          </c:val>
          <c:extLst>
            <c:ext xmlns:c16="http://schemas.microsoft.com/office/drawing/2014/chart" uri="{C3380CC4-5D6E-409C-BE32-E72D297353CC}">
              <c16:uniqueId val="{00000001-8C0C-4423-8428-943338FC9FD6}"/>
            </c:ext>
          </c:extLst>
        </c:ser>
        <c:ser>
          <c:idx val="2"/>
          <c:order val="1"/>
          <c:tx>
            <c:strRef>
              <c:f>'Weekly Progress Report'!$K$11</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'Weekly Progress Report'!#REF!</c:f>
            </c:multiLvlStrRef>
          </c:cat>
          <c:val>
            <c:numRef>
              <c:f>'Weekly Progress Report'!$K$12:$K$20</c:f>
              <c:numCache>
                <c:formatCode>0.0%</c:formatCode>
                <c:ptCount val="9"/>
                <c:pt idx="0">
                  <c:v>0</c:v>
                </c:pt>
                <c:pt idx="1">
                  <c:v>1.0000000128142252</c:v>
                </c:pt>
                <c:pt idx="2">
                  <c:v>0.96446078977861571</c:v>
                </c:pt>
                <c:pt idx="3">
                  <c:v>0.68090308513606257</c:v>
                </c:pt>
                <c:pt idx="4">
                  <c:v>0.78249314155861016</c:v>
                </c:pt>
                <c:pt idx="5">
                  <c:v>0.82300884955752207</c:v>
                </c:pt>
                <c:pt idx="6">
                  <c:v>1</c:v>
                </c:pt>
                <c:pt idx="7">
                  <c:v>0.90665737426150494</c:v>
                </c:pt>
                <c:pt idx="8">
                  <c:v>0</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Report'!$L$11</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'Weekly Progress Report'!$A$12:$A$20</c:f>
              <c:numCache>
                <c:formatCode>General</c:formatCode>
                <c:ptCount val="9"/>
              </c:numCache>
            </c:numRef>
          </c:cat>
          <c:val>
            <c:numRef>
              <c:f>'Weekly Progress Report'!$L$12:$L$20</c:f>
              <c:numCache>
                <c:formatCode>0.0%</c:formatCode>
                <c:ptCount val="9"/>
                <c:pt idx="0">
                  <c:v>0</c:v>
                </c:pt>
                <c:pt idx="1">
                  <c:v>0</c:v>
                </c:pt>
                <c:pt idx="2">
                  <c:v>-3.5539210221384288E-2</c:v>
                </c:pt>
                <c:pt idx="3">
                  <c:v>0.14664077925875763</c:v>
                </c:pt>
                <c:pt idx="4">
                  <c:v>0.68044408465088579</c:v>
                </c:pt>
                <c:pt idx="5">
                  <c:v>-0.17699115044247793</c:v>
                </c:pt>
                <c:pt idx="6">
                  <c:v>0</c:v>
                </c:pt>
                <c:pt idx="7">
                  <c:v>0.70340830515391783</c:v>
                </c:pt>
                <c:pt idx="8">
                  <c:v>0</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5143049499102158E-2"/>
          <c:y val="2.1958393863257045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extLst>
                <c:ext xmlns:c15="http://schemas.microsoft.com/office/drawing/2012/chart" uri="{02D57815-91ED-43cb-92C2-25804820EDAC}">
                  <c15:fullRef>
                    <c15:sqref>Manpower!$B$10:$T$10</c15:sqref>
                  </c15:fullRef>
                </c:ext>
              </c:extLst>
              <c:f>Manpower!$B$10:$T$10</c:f>
              <c:numCache>
                <c:formatCode>mmm\-yy</c:formatCode>
                <c:ptCount val="19"/>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numCache>
            </c:numRef>
          </c:cat>
          <c:val>
            <c:numRef>
              <c:extLst>
                <c:ext xmlns:c15="http://schemas.microsoft.com/office/drawing/2012/chart" uri="{02D57815-91ED-43cb-92C2-25804820EDAC}">
                  <c15:fullRef>
                    <c15:sqref>Manpower!$B$11:$T$11</c15:sqref>
                  </c15:fullRef>
                </c:ext>
              </c:extLst>
              <c:f>Manpower!$B$11:$T$11</c:f>
              <c:numCache>
                <c:formatCode>General</c:formatCode>
                <c:ptCount val="19"/>
                <c:pt idx="0">
                  <c:v>19</c:v>
                </c:pt>
                <c:pt idx="1">
                  <c:v>31</c:v>
                </c:pt>
                <c:pt idx="2">
                  <c:v>46</c:v>
                </c:pt>
                <c:pt idx="3">
                  <c:v>51</c:v>
                </c:pt>
                <c:pt idx="4">
                  <c:v>55</c:v>
                </c:pt>
                <c:pt idx="5">
                  <c:v>105</c:v>
                </c:pt>
                <c:pt idx="6">
                  <c:v>139</c:v>
                </c:pt>
                <c:pt idx="7">
                  <c:v>112</c:v>
                </c:pt>
                <c:pt idx="8">
                  <c:v>116</c:v>
                </c:pt>
                <c:pt idx="9">
                  <c:v>137</c:v>
                </c:pt>
                <c:pt idx="10">
                  <c:v>150</c:v>
                </c:pt>
                <c:pt idx="11">
                  <c:v>161</c:v>
                </c:pt>
                <c:pt idx="12">
                  <c:v>96</c:v>
                </c:pt>
                <c:pt idx="13">
                  <c:v>118</c:v>
                </c:pt>
                <c:pt idx="14">
                  <c:v>104</c:v>
                </c:pt>
                <c:pt idx="15">
                  <c:v>56</c:v>
                </c:pt>
                <c:pt idx="16">
                  <c:v>17</c:v>
                </c:pt>
                <c:pt idx="17">
                  <c:v>6</c:v>
                </c:pt>
                <c:pt idx="18">
                  <c:v>6</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cat>
            <c:numRef>
              <c:extLst>
                <c:ext xmlns:c15="http://schemas.microsoft.com/office/drawing/2012/chart" uri="{02D57815-91ED-43cb-92C2-25804820EDAC}">
                  <c15:fullRef>
                    <c15:sqref>Manpower!$B$10:$T$10</c15:sqref>
                  </c15:fullRef>
                </c:ext>
              </c:extLst>
              <c:f>Manpower!$B$10:$T$10</c:f>
              <c:numCache>
                <c:formatCode>mmm\-yy</c:formatCode>
                <c:ptCount val="19"/>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numCache>
            </c:numRef>
          </c:cat>
          <c:val>
            <c:numRef>
              <c:extLst>
                <c:ext xmlns:c15="http://schemas.microsoft.com/office/drawing/2012/chart" uri="{02D57815-91ED-43cb-92C2-25804820EDAC}">
                  <c15:fullRef>
                    <c15:sqref>Manpower!$B$13:$T$13</c15:sqref>
                  </c15:fullRef>
                </c:ext>
              </c:extLst>
              <c:f>Manpower!$B$13:$T$13</c:f>
              <c:numCache>
                <c:formatCode>0</c:formatCode>
                <c:ptCount val="19"/>
                <c:pt idx="1">
                  <c:v>68.25</c:v>
                </c:pt>
                <c:pt idx="2">
                  <c:v>113.5</c:v>
                </c:pt>
                <c:pt idx="3">
                  <c:v>120.66666666666667</c:v>
                </c:pt>
                <c:pt idx="4">
                  <c:v>127.6</c:v>
                </c:pt>
                <c:pt idx="5">
                  <c:v>112.25</c:v>
                </c:pt>
                <c:pt idx="6">
                  <c:v>118.5</c:v>
                </c:pt>
                <c:pt idx="7">
                  <c:v>121.4</c:v>
                </c:pt>
                <c:pt idx="8">
                  <c:v>121</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extLst>
                <c:ext xmlns:c15="http://schemas.microsoft.com/office/drawing/2012/chart" uri="{02D57815-91ED-43cb-92C2-25804820EDAC}">
                  <c15:fullRef>
                    <c15:sqref>Manpower!$B$10:$T$10</c15:sqref>
                  </c15:fullRef>
                </c:ext>
              </c:extLst>
              <c:f>Manpower!$B$10:$T$10</c:f>
              <c:numCache>
                <c:formatCode>mmm\-yy</c:formatCode>
                <c:ptCount val="19"/>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numCache>
            </c:numRef>
          </c:cat>
          <c:val>
            <c:numRef>
              <c:extLst>
                <c:ext xmlns:c15="http://schemas.microsoft.com/office/drawing/2012/chart" uri="{02D57815-91ED-43cb-92C2-25804820EDAC}">
                  <c15:fullRef>
                    <c15:sqref>Manpower!$B$15:$V$15</c15:sqref>
                  </c15:fullRef>
                </c:ext>
              </c:extLst>
              <c:f>Manpower!$B$15:$T$15</c:f>
              <c:numCache>
                <c:formatCode>General</c:formatCode>
                <c:ptCount val="19"/>
                <c:pt idx="2">
                  <c:v>46</c:v>
                </c:pt>
                <c:pt idx="3">
                  <c:v>51</c:v>
                </c:pt>
                <c:pt idx="4">
                  <c:v>55</c:v>
                </c:pt>
                <c:pt idx="5">
                  <c:v>105</c:v>
                </c:pt>
                <c:pt idx="6">
                  <c:v>139</c:v>
                </c:pt>
                <c:pt idx="7">
                  <c:v>112</c:v>
                </c:pt>
                <c:pt idx="8">
                  <c:v>116</c:v>
                </c:pt>
                <c:pt idx="9">
                  <c:v>137</c:v>
                </c:pt>
                <c:pt idx="10">
                  <c:v>150</c:v>
                </c:pt>
                <c:pt idx="11">
                  <c:v>161</c:v>
                </c:pt>
                <c:pt idx="12">
                  <c:v>96</c:v>
                </c:pt>
                <c:pt idx="13">
                  <c:v>118</c:v>
                </c:pt>
                <c:pt idx="14">
                  <c:v>104</c:v>
                </c:pt>
                <c:pt idx="15">
                  <c:v>56</c:v>
                </c:pt>
                <c:pt idx="16">
                  <c:v>17</c:v>
                </c:pt>
                <c:pt idx="17">
                  <c:v>6</c:v>
                </c:pt>
                <c:pt idx="18">
                  <c:v>6</c:v>
                </c:pt>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a:solidFill>
            <a:schemeClr val="tx1"/>
          </a:solidFill>
        </a:ln>
        <a:effectLst/>
      </c:spPr>
    </c:plotArea>
    <c:legend>
      <c:legendPos val="tr"/>
      <c:layout>
        <c:manualLayout>
          <c:xMode val="edge"/>
          <c:yMode val="edge"/>
          <c:x val="0.82266646856017189"/>
          <c:y val="8.7309855361590874E-2"/>
          <c:w val="0.10342550256186615"/>
          <c:h val="0.15646639823222583"/>
        </c:manualLayout>
      </c:layout>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strRef>
              <c:f>Manpower!$B$32:$T$33</c:f>
              <c:strCache>
                <c:ptCount val="19"/>
                <c:pt idx="0">
                  <c:v>Feb-26</c:v>
                </c:pt>
                <c:pt idx="1">
                  <c:v>Mar-26</c:v>
                </c:pt>
                <c:pt idx="2">
                  <c:v>Apr-26</c:v>
                </c:pt>
                <c:pt idx="3">
                  <c:v>May-26</c:v>
                </c:pt>
                <c:pt idx="4">
                  <c:v>Jun-26</c:v>
                </c:pt>
                <c:pt idx="5">
                  <c:v>Jul-26</c:v>
                </c:pt>
                <c:pt idx="6">
                  <c:v>Aug-26</c:v>
                </c:pt>
                <c:pt idx="7">
                  <c:v>Sep-26</c:v>
                </c:pt>
                <c:pt idx="8">
                  <c:v>Oct-26</c:v>
                </c:pt>
                <c:pt idx="9">
                  <c:v>Nov-26</c:v>
                </c:pt>
                <c:pt idx="10">
                  <c:v>Dec-26</c:v>
                </c:pt>
                <c:pt idx="11">
                  <c:v>Jan-27</c:v>
                </c:pt>
                <c:pt idx="12">
                  <c:v>Feb-27</c:v>
                </c:pt>
                <c:pt idx="13">
                  <c:v>Mar-27</c:v>
                </c:pt>
                <c:pt idx="14">
                  <c:v>Apr-27</c:v>
                </c:pt>
                <c:pt idx="15">
                  <c:v>May-27</c:v>
                </c:pt>
                <c:pt idx="16">
                  <c:v>Jun-27</c:v>
                </c:pt>
                <c:pt idx="17">
                  <c:v>Jul-27</c:v>
                </c:pt>
                <c:pt idx="18">
                  <c:v>Aug-27</c:v>
                </c:pt>
              </c:strCache>
            </c:strRef>
          </c:cat>
          <c:val>
            <c:numRef>
              <c:f>Manpower!$B$34:$T$34</c:f>
              <c:numCache>
                <c:formatCode>General</c:formatCode>
                <c:ptCount val="19"/>
                <c:pt idx="0">
                  <c:v>0</c:v>
                </c:pt>
                <c:pt idx="1">
                  <c:v>9</c:v>
                </c:pt>
                <c:pt idx="2">
                  <c:v>19</c:v>
                </c:pt>
                <c:pt idx="3">
                  <c:v>25</c:v>
                </c:pt>
                <c:pt idx="4">
                  <c:v>35</c:v>
                </c:pt>
                <c:pt idx="5">
                  <c:v>50</c:v>
                </c:pt>
                <c:pt idx="6">
                  <c:v>56</c:v>
                </c:pt>
                <c:pt idx="7">
                  <c:v>58</c:v>
                </c:pt>
                <c:pt idx="8">
                  <c:v>49</c:v>
                </c:pt>
                <c:pt idx="9">
                  <c:v>50</c:v>
                </c:pt>
                <c:pt idx="10">
                  <c:v>53</c:v>
                </c:pt>
                <c:pt idx="11">
                  <c:v>44</c:v>
                </c:pt>
                <c:pt idx="12">
                  <c:v>26</c:v>
                </c:pt>
                <c:pt idx="13">
                  <c:v>25</c:v>
                </c:pt>
                <c:pt idx="14">
                  <c:v>21</c:v>
                </c:pt>
                <c:pt idx="15">
                  <c:v>13</c:v>
                </c:pt>
                <c:pt idx="16">
                  <c:v>4</c:v>
                </c:pt>
                <c:pt idx="17">
                  <c:v>2</c:v>
                </c:pt>
                <c:pt idx="18">
                  <c:v>0</c:v>
                </c:pt>
              </c:numCache>
            </c:numRef>
          </c:val>
          <c:extLst>
            <c:ext xmlns:c16="http://schemas.microsoft.com/office/drawing/2014/chart" uri="{C3380CC4-5D6E-409C-BE32-E72D297353CC}">
              <c16:uniqueId val="{00000000-9555-4E44-A623-5FC19AC8F35E}"/>
            </c:ext>
          </c:extLst>
        </c:ser>
        <c:ser>
          <c:idx val="1"/>
          <c:order val="1"/>
          <c:tx>
            <c:strRef>
              <c:f>Manpower!$A$36</c:f>
              <c:strCache>
                <c:ptCount val="1"/>
                <c:pt idx="0">
                  <c:v>Actual - Monthly</c:v>
                </c:pt>
              </c:strCache>
            </c:strRef>
          </c:tx>
          <c:spPr>
            <a:solidFill>
              <a:srgbClr val="7DCB73"/>
            </a:solidFill>
            <a:ln>
              <a:noFill/>
            </a:ln>
            <a:effectLst/>
          </c:spPr>
          <c:invertIfNegative val="0"/>
          <c:cat>
            <c:strRef>
              <c:f>Manpower!$B$32:$T$33</c:f>
              <c:strCache>
                <c:ptCount val="19"/>
                <c:pt idx="0">
                  <c:v>Feb-26</c:v>
                </c:pt>
                <c:pt idx="1">
                  <c:v>Mar-26</c:v>
                </c:pt>
                <c:pt idx="2">
                  <c:v>Apr-26</c:v>
                </c:pt>
                <c:pt idx="3">
                  <c:v>May-26</c:v>
                </c:pt>
                <c:pt idx="4">
                  <c:v>Jun-26</c:v>
                </c:pt>
                <c:pt idx="5">
                  <c:v>Jul-26</c:v>
                </c:pt>
                <c:pt idx="6">
                  <c:v>Aug-26</c:v>
                </c:pt>
                <c:pt idx="7">
                  <c:v>Sep-26</c:v>
                </c:pt>
                <c:pt idx="8">
                  <c:v>Oct-26</c:v>
                </c:pt>
                <c:pt idx="9">
                  <c:v>Nov-26</c:v>
                </c:pt>
                <c:pt idx="10">
                  <c:v>Dec-26</c:v>
                </c:pt>
                <c:pt idx="11">
                  <c:v>Jan-27</c:v>
                </c:pt>
                <c:pt idx="12">
                  <c:v>Feb-27</c:v>
                </c:pt>
                <c:pt idx="13">
                  <c:v>Mar-27</c:v>
                </c:pt>
                <c:pt idx="14">
                  <c:v>Apr-27</c:v>
                </c:pt>
                <c:pt idx="15">
                  <c:v>May-27</c:v>
                </c:pt>
                <c:pt idx="16">
                  <c:v>Jun-27</c:v>
                </c:pt>
                <c:pt idx="17">
                  <c:v>Jul-27</c:v>
                </c:pt>
                <c:pt idx="18">
                  <c:v>Aug-27</c:v>
                </c:pt>
              </c:strCache>
            </c:strRef>
          </c:cat>
          <c:val>
            <c:numRef>
              <c:f>Manpower!$B$36:$T$36</c:f>
              <c:numCache>
                <c:formatCode>0</c:formatCode>
                <c:ptCount val="19"/>
                <c:pt idx="1">
                  <c:v>60.25</c:v>
                </c:pt>
                <c:pt idx="2">
                  <c:v>66.5</c:v>
                </c:pt>
                <c:pt idx="3">
                  <c:v>66</c:v>
                </c:pt>
                <c:pt idx="4">
                  <c:v>70.2</c:v>
                </c:pt>
                <c:pt idx="5">
                  <c:v>64.25</c:v>
                </c:pt>
                <c:pt idx="6">
                  <c:v>66.5</c:v>
                </c:pt>
                <c:pt idx="7">
                  <c:v>67.8</c:v>
                </c:pt>
                <c:pt idx="8">
                  <c:v>65</c:v>
                </c:pt>
              </c:numCache>
            </c:numRef>
          </c:val>
          <c:extLst>
            <c:ext xmlns:c16="http://schemas.microsoft.com/office/drawing/2014/chart" uri="{C3380CC4-5D6E-409C-BE32-E72D297353CC}">
              <c16:uniqueId val="{00000001-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cat>
            <c:strRef>
              <c:f>Manpower!$B$32:$T$33</c:f>
              <c:strCache>
                <c:ptCount val="19"/>
                <c:pt idx="0">
                  <c:v>Feb-26</c:v>
                </c:pt>
                <c:pt idx="1">
                  <c:v>Mar-26</c:v>
                </c:pt>
                <c:pt idx="2">
                  <c:v>Apr-26</c:v>
                </c:pt>
                <c:pt idx="3">
                  <c:v>May-26</c:v>
                </c:pt>
                <c:pt idx="4">
                  <c:v>Jun-26</c:v>
                </c:pt>
                <c:pt idx="5">
                  <c:v>Jul-26</c:v>
                </c:pt>
                <c:pt idx="6">
                  <c:v>Aug-26</c:v>
                </c:pt>
                <c:pt idx="7">
                  <c:v>Sep-26</c:v>
                </c:pt>
                <c:pt idx="8">
                  <c:v>Oct-26</c:v>
                </c:pt>
                <c:pt idx="9">
                  <c:v>Nov-26</c:v>
                </c:pt>
                <c:pt idx="10">
                  <c:v>Dec-26</c:v>
                </c:pt>
                <c:pt idx="11">
                  <c:v>Jan-27</c:v>
                </c:pt>
                <c:pt idx="12">
                  <c:v>Feb-27</c:v>
                </c:pt>
                <c:pt idx="13">
                  <c:v>Mar-27</c:v>
                </c:pt>
                <c:pt idx="14">
                  <c:v>Apr-27</c:v>
                </c:pt>
                <c:pt idx="15">
                  <c:v>May-27</c:v>
                </c:pt>
                <c:pt idx="16">
                  <c:v>Jun-27</c:v>
                </c:pt>
                <c:pt idx="17">
                  <c:v>Jul-27</c:v>
                </c:pt>
                <c:pt idx="18">
                  <c:v>Aug-27</c:v>
                </c:pt>
              </c:strCache>
            </c:strRef>
          </c:cat>
          <c:val>
            <c:numRef>
              <c:f>Manpower!$B$38:$V$38</c:f>
              <c:numCache>
                <c:formatCode>General</c:formatCode>
                <c:ptCount val="21"/>
                <c:pt idx="3">
                  <c:v>25</c:v>
                </c:pt>
                <c:pt idx="4">
                  <c:v>35</c:v>
                </c:pt>
                <c:pt idx="5">
                  <c:v>50</c:v>
                </c:pt>
                <c:pt idx="6">
                  <c:v>56</c:v>
                </c:pt>
                <c:pt idx="7">
                  <c:v>58</c:v>
                </c:pt>
                <c:pt idx="8">
                  <c:v>49</c:v>
                </c:pt>
                <c:pt idx="9">
                  <c:v>50</c:v>
                </c:pt>
                <c:pt idx="10">
                  <c:v>53</c:v>
                </c:pt>
                <c:pt idx="11">
                  <c:v>44</c:v>
                </c:pt>
                <c:pt idx="12">
                  <c:v>26</c:v>
                </c:pt>
                <c:pt idx="13">
                  <c:v>25</c:v>
                </c:pt>
                <c:pt idx="14">
                  <c:v>21</c:v>
                </c:pt>
                <c:pt idx="15">
                  <c:v>13</c:v>
                </c:pt>
                <c:pt idx="16">
                  <c:v>4</c:v>
                </c:pt>
                <c:pt idx="17">
                  <c:v>2</c:v>
                </c:pt>
                <c:pt idx="18">
                  <c:v>0</c:v>
                </c:pt>
              </c:numCache>
            </c:numRef>
          </c:val>
          <c:extLst>
            <c:ext xmlns:c16="http://schemas.microsoft.com/office/drawing/2014/chart" uri="{C3380CC4-5D6E-409C-BE32-E72D297353CC}">
              <c16:uniqueId val="{00000002-9555-4E44-A623-5FC19AC8F35E}"/>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a:solidFill>
            <a:schemeClr val="tx1"/>
          </a:solidFill>
        </a:ln>
        <a:effectLst/>
      </c:spPr>
    </c:plotArea>
    <c:legend>
      <c:legendPos val="tr"/>
      <c:layout>
        <c:manualLayout>
          <c:xMode val="edge"/>
          <c:yMode val="edge"/>
          <c:x val="0.75003671590894605"/>
          <c:y val="8.3691948906301647E-2"/>
          <c:w val="0.10433803624146877"/>
          <c:h val="0.11540464370767355"/>
        </c:manualLayout>
      </c:layout>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4.emf"/><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emf"/><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media/image9.jpeg"/><Relationship Id="rId1" Type="http://schemas.openxmlformats.org/officeDocument/2006/relationships/image" Target="../media/image8.jpeg"/><Relationship Id="rId4" Type="http://schemas.openxmlformats.org/officeDocument/2006/relationships/image" Target="../media/image1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11.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3" Type="http://schemas.openxmlformats.org/officeDocument/2006/relationships/image" Target="../media/image18.png"/><Relationship Id="rId7" Type="http://schemas.openxmlformats.org/officeDocument/2006/relationships/image" Target="../media/image22.png"/><Relationship Id="rId2" Type="http://schemas.openxmlformats.org/officeDocument/2006/relationships/image" Target="../media/image17.png"/><Relationship Id="rId1" Type="http://schemas.openxmlformats.org/officeDocument/2006/relationships/image" Target="../media/image16.jpe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5.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5.jpeg"/></Relationships>
</file>

<file path=xl/drawings/drawing1.xml><?xml version="1.0" encoding="utf-8"?>
<xdr:wsDr xmlns:xdr="http://schemas.openxmlformats.org/drawingml/2006/spreadsheetDrawing" xmlns:a="http://schemas.openxmlformats.org/drawingml/2006/main">
  <xdr:twoCellAnchor>
    <xdr:from>
      <xdr:col>24</xdr:col>
      <xdr:colOff>822893</xdr:colOff>
      <xdr:row>33</xdr:row>
      <xdr:rowOff>0</xdr:rowOff>
    </xdr:from>
    <xdr:to>
      <xdr:col>29</xdr:col>
      <xdr:colOff>0</xdr:colOff>
      <xdr:row>48</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21</xdr:row>
      <xdr:rowOff>0</xdr:rowOff>
    </xdr:from>
    <xdr:to>
      <xdr:col>25</xdr:col>
      <xdr:colOff>0</xdr:colOff>
      <xdr:row>48</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0</xdr:colOff>
      <xdr:row>33</xdr:row>
      <xdr:rowOff>32656</xdr:rowOff>
    </xdr:from>
    <xdr:to>
      <xdr:col>32</xdr:col>
      <xdr:colOff>840441</xdr:colOff>
      <xdr:row>47</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139211</xdr:colOff>
      <xdr:row>35</xdr:row>
      <xdr:rowOff>60158</xdr:rowOff>
    </xdr:from>
    <xdr:to>
      <xdr:col>32</xdr:col>
      <xdr:colOff>685800</xdr:colOff>
      <xdr:row>36</xdr:row>
      <xdr:rowOff>105276</xdr:rowOff>
    </xdr:to>
    <xdr:sp macro="" textlink="'Invoice Log'!AH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4,256,810 </a:t>
          </a:fld>
          <a:endParaRPr lang="en-US" sz="1400" b="1">
            <a:solidFill>
              <a:srgbClr val="2C6682"/>
            </a:solidFill>
          </a:endParaRPr>
        </a:p>
      </xdr:txBody>
    </xdr:sp>
    <xdr:clientData/>
  </xdr:twoCellAnchor>
  <xdr:twoCellAnchor>
    <xdr:from>
      <xdr:col>17</xdr:col>
      <xdr:colOff>15389</xdr:colOff>
      <xdr:row>65</xdr:row>
      <xdr:rowOff>2062</xdr:rowOff>
    </xdr:from>
    <xdr:to>
      <xdr:col>20</xdr:col>
      <xdr:colOff>812423</xdr:colOff>
      <xdr:row>71</xdr:row>
      <xdr:rowOff>212041</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35034</xdr:colOff>
      <xdr:row>77</xdr:row>
      <xdr:rowOff>26276</xdr:rowOff>
    </xdr:from>
    <xdr:to>
      <xdr:col>16</xdr:col>
      <xdr:colOff>832069</xdr:colOff>
      <xdr:row>85</xdr:row>
      <xdr:rowOff>201448</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0</xdr:colOff>
      <xdr:row>50</xdr:row>
      <xdr:rowOff>228600</xdr:rowOff>
    </xdr:from>
    <xdr:to>
      <xdr:col>32</xdr:col>
      <xdr:colOff>850724</xdr:colOff>
      <xdr:row>59</xdr:row>
      <xdr:rowOff>94418</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0</xdr:colOff>
      <xdr:row>61</xdr:row>
      <xdr:rowOff>17516</xdr:rowOff>
    </xdr:from>
    <xdr:to>
      <xdr:col>32</xdr:col>
      <xdr:colOff>849585</xdr:colOff>
      <xdr:row>68</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32</xdr:col>
      <xdr:colOff>27379</xdr:colOff>
      <xdr:row>0</xdr:row>
      <xdr:rowOff>52722</xdr:rowOff>
    </xdr:from>
    <xdr:to>
      <xdr:col>32</xdr:col>
      <xdr:colOff>819196</xdr:colOff>
      <xdr:row>0</xdr:row>
      <xdr:rowOff>508993</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0</xdr:colOff>
      <xdr:row>21</xdr:row>
      <xdr:rowOff>0</xdr:rowOff>
    </xdr:from>
    <xdr:to>
      <xdr:col>13</xdr:col>
      <xdr:colOff>0</xdr:colOff>
      <xdr:row>48</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0</xdr:colOff>
      <xdr:row>9</xdr:row>
      <xdr:rowOff>0</xdr:rowOff>
    </xdr:from>
    <xdr:to>
      <xdr:col>33</xdr:col>
      <xdr:colOff>0</xdr:colOff>
      <xdr:row>20</xdr:row>
      <xdr:rowOff>216992</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0</xdr:colOff>
          <xdr:row>88</xdr:row>
          <xdr:rowOff>47624</xdr:rowOff>
        </xdr:from>
        <xdr:to>
          <xdr:col>4</xdr:col>
          <xdr:colOff>288519</xdr:colOff>
          <xdr:row>93</xdr:row>
          <xdr:rowOff>473656</xdr:rowOff>
        </xdr:to>
        <xdr:pic>
          <xdr:nvPicPr>
            <xdr:cNvPr id="13" name="Picture 12">
              <a:extLst>
                <a:ext uri="{FF2B5EF4-FFF2-40B4-BE49-F238E27FC236}">
                  <a16:creationId xmlns:a16="http://schemas.microsoft.com/office/drawing/2014/main" id="{97AEDF14-E0C3-440F-BE3C-C4F45C1A3D84}"/>
                </a:ext>
              </a:extLst>
            </xdr:cNvPr>
            <xdr:cNvPicPr>
              <a:picLocks noChangeAspect="1" noChangeArrowheads="1"/>
              <a:extLst>
                <a:ext uri="{84589F7E-364E-4C9E-8A38-B11213B215E9}">
                  <a14:cameraTool cellRange="'Weekly Photos'!$B$24:$J$40" spid="_x0000_s244379"/>
                </a:ext>
              </a:extLst>
            </xdr:cNvPicPr>
          </xdr:nvPicPr>
          <xdr:blipFill>
            <a:blip xmlns:r="http://schemas.openxmlformats.org/officeDocument/2006/relationships" r:embed="rId11"/>
            <a:srcRect/>
            <a:stretch>
              <a:fillRect/>
            </a:stretch>
          </xdr:blipFill>
          <xdr:spPr bwMode="auto">
            <a:xfrm>
              <a:off x="95250" y="23693437"/>
              <a:ext cx="5167311" cy="304540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242455</xdr:colOff>
          <xdr:row>88</xdr:row>
          <xdr:rowOff>0</xdr:rowOff>
        </xdr:from>
        <xdr:to>
          <xdr:col>8</xdr:col>
          <xdr:colOff>920287</xdr:colOff>
          <xdr:row>93</xdr:row>
          <xdr:rowOff>477619</xdr:rowOff>
        </xdr:to>
        <xdr:pic>
          <xdr:nvPicPr>
            <xdr:cNvPr id="19" name="Picture 18">
              <a:extLst>
                <a:ext uri="{FF2B5EF4-FFF2-40B4-BE49-F238E27FC236}">
                  <a16:creationId xmlns:a16="http://schemas.microsoft.com/office/drawing/2014/main" id="{F44223AA-DC3F-4F27-BDDA-75BB5DD28DBB}"/>
                </a:ext>
              </a:extLst>
            </xdr:cNvPr>
            <xdr:cNvPicPr>
              <a:picLocks noChangeAspect="1" noChangeArrowheads="1"/>
              <a:extLst>
                <a:ext uri="{84589F7E-364E-4C9E-8A38-B11213B215E9}">
                  <a14:cameraTool cellRange="'Weekly Photos'!$L$24:$T$40" spid="_x0000_s244380"/>
                </a:ext>
              </a:extLst>
            </xdr:cNvPicPr>
          </xdr:nvPicPr>
          <xdr:blipFill>
            <a:blip xmlns:r="http://schemas.openxmlformats.org/officeDocument/2006/relationships" r:embed="rId12"/>
            <a:srcRect/>
            <a:stretch>
              <a:fillRect/>
            </a:stretch>
          </xdr:blipFill>
          <xdr:spPr bwMode="auto">
            <a:xfrm>
              <a:off x="5230091" y="22461682"/>
              <a:ext cx="5729026" cy="307153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88</xdr:row>
          <xdr:rowOff>0</xdr:rowOff>
        </xdr:from>
        <xdr:to>
          <xdr:col>13</xdr:col>
          <xdr:colOff>1120534</xdr:colOff>
          <xdr:row>93</xdr:row>
          <xdr:rowOff>401938</xdr:rowOff>
        </xdr:to>
        <xdr:pic>
          <xdr:nvPicPr>
            <xdr:cNvPr id="20" name="Picture 19">
              <a:extLst>
                <a:ext uri="{FF2B5EF4-FFF2-40B4-BE49-F238E27FC236}">
                  <a16:creationId xmlns:a16="http://schemas.microsoft.com/office/drawing/2014/main" id="{FB53C9FE-ECB6-4CA9-9431-5C27DF1E229E}"/>
                </a:ext>
              </a:extLst>
            </xdr:cNvPr>
            <xdr:cNvPicPr>
              <a:picLocks noChangeAspect="1" noChangeArrowheads="1"/>
              <a:extLst>
                <a:ext uri="{84589F7E-364E-4C9E-8A38-B11213B215E9}">
                  <a14:cameraTool cellRange="'Weekly Photos'!$B$5:$J$21" spid="_x0000_s244381"/>
                </a:ext>
              </a:extLst>
            </xdr:cNvPicPr>
          </xdr:nvPicPr>
          <xdr:blipFill>
            <a:blip xmlns:r="http://schemas.openxmlformats.org/officeDocument/2006/relationships" r:embed="rId13"/>
            <a:srcRect/>
            <a:stretch>
              <a:fillRect/>
            </a:stretch>
          </xdr:blipFill>
          <xdr:spPr bwMode="auto">
            <a:xfrm>
              <a:off x="10953750" y="23645813"/>
              <a:ext cx="4496541" cy="3021312"/>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8378967" y="4526859"/>
          <a:ext cx="1989796" cy="1235070"/>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V$21">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426CC785-1C0E-4B2C-B38C-144059880A93}" type="TxLink">
            <a:rPr lang="en-US" sz="1100" b="1" i="0" u="none" strike="noStrike">
              <a:solidFill>
                <a:srgbClr val="2C6682"/>
              </a:solidFill>
              <a:latin typeface="Calibri"/>
              <a:ea typeface="+mn-ea"/>
              <a:cs typeface="+mn-cs"/>
            </a:rPr>
            <a:pPr marL="0" indent="0" algn="ctr"/>
            <a:t>47.06%</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0.88917</cdr:x>
      <cdr:y>0.70818</cdr:y>
    </cdr:from>
    <cdr:to>
      <cdr:x>0.97384</cdr:x>
      <cdr:y>0.75312</cdr:y>
    </cdr:to>
    <cdr:sp macro="" textlink="'Weekly Progress Report'!$W$21">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7D27CD93-9DD8-43C3-B0AC-BF459840A58C}" type="TxLink">
            <a:rPr lang="en-US" sz="1100" b="1" i="0" u="none" strike="noStrike">
              <a:solidFill>
                <a:srgbClr val="2C6682"/>
              </a:solidFill>
              <a:latin typeface="Calibri"/>
              <a:ea typeface="+mn-ea"/>
              <a:cs typeface="+mn-cs"/>
            </a:rPr>
            <a:pPr marL="0" indent="0" algn="ctr"/>
            <a:t>77.96%</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0.88999</cdr:x>
      <cdr:y>0.74073</cdr:y>
    </cdr:from>
    <cdr:to>
      <cdr:x>0.97466</cdr:x>
      <cdr:y>0.79963</cdr:y>
    </cdr:to>
    <cdr:sp macro="" textlink="'Weekly Progress Report'!$X$21">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FAB436C0-B3B7-4102-A2A6-9E6A7C34D087}" type="TxLink">
            <a:rPr lang="en-US" sz="1100" b="1" i="0" u="none" strike="noStrike">
              <a:solidFill>
                <a:srgbClr val="2C6682"/>
              </a:solidFill>
              <a:latin typeface="Calibri"/>
              <a:ea typeface="+mn-ea"/>
              <a:cs typeface="+mn-cs"/>
            </a:rPr>
            <a:pPr marL="0" indent="0" algn="ctr"/>
            <a:t>30.90%</a:t>
          </a:fld>
          <a:endParaRPr lang="en-US" sz="1100" b="1" i="0" u="none" strike="noStrike">
            <a:solidFill>
              <a:srgbClr val="2C6682"/>
            </a:solidFill>
            <a:latin typeface="Calibri"/>
            <a:ea typeface="+mn-ea"/>
            <a:cs typeface="+mn-cs"/>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0.82044</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11236552" y="4475418"/>
          <a:ext cx="2075017" cy="1221035"/>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J$21">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54.01%</a:t>
          </a:fld>
          <a:endParaRPr lang="en-US" sz="1100" b="1">
            <a:solidFill>
              <a:srgbClr val="2C6682"/>
            </a:solidFill>
          </a:endParaRPr>
        </a:p>
      </cdr:txBody>
    </cdr:sp>
  </cdr:relSizeAnchor>
  <cdr:relSizeAnchor xmlns:cdr="http://schemas.openxmlformats.org/drawingml/2006/chartDrawing">
    <cdr:from>
      <cdr:x>0.88917</cdr:x>
      <cdr:y>0.70818</cdr:y>
    </cdr:from>
    <cdr:to>
      <cdr:x>0.97384</cdr:x>
      <cdr:y>0.75312</cdr:y>
    </cdr:to>
    <cdr:sp macro="" textlink="'Weekly Progress Report'!$K$21">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75.32%</a:t>
          </a:fld>
          <a:endParaRPr lang="en-US" sz="1100" b="1">
            <a:solidFill>
              <a:srgbClr val="2C6682"/>
            </a:solidFill>
          </a:endParaRPr>
        </a:p>
      </cdr:txBody>
    </cdr:sp>
  </cdr:relSizeAnchor>
  <cdr:relSizeAnchor xmlns:cdr="http://schemas.openxmlformats.org/drawingml/2006/chartDrawing">
    <cdr:from>
      <cdr:x>0.88999</cdr:x>
      <cdr:y>0.74073</cdr:y>
    </cdr:from>
    <cdr:to>
      <cdr:x>0.97466</cdr:x>
      <cdr:y>0.79963</cdr:y>
    </cdr:to>
    <cdr:sp macro="" textlink="'Weekly Progress Report'!$L$21">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21.31%</a:t>
          </a:fld>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32</xdr:col>
      <xdr:colOff>0</xdr:colOff>
      <xdr:row>22</xdr:row>
      <xdr:rowOff>0</xdr:rowOff>
    </xdr:from>
    <xdr:to>
      <xdr:col>32</xdr:col>
      <xdr:colOff>304800</xdr:colOff>
      <xdr:row>22</xdr:row>
      <xdr:rowOff>304800</xdr:rowOff>
    </xdr:to>
    <xdr:sp macro="" textlink="">
      <xdr:nvSpPr>
        <xdr:cNvPr id="456705" name="AutoShape 1" descr="ردم مكان الجنونيتر">
          <a:extLst>
            <a:ext uri="{FF2B5EF4-FFF2-40B4-BE49-F238E27FC236}">
              <a16:creationId xmlns:a16="http://schemas.microsoft.com/office/drawing/2014/main" id="{5A6BEAC2-A214-16CA-8C29-0134CAF3AB91}"/>
            </a:ext>
          </a:extLst>
        </xdr:cNvPr>
        <xdr:cNvSpPr>
          <a:spLocks noChangeAspect="1" noChangeArrowheads="1"/>
        </xdr:cNvSpPr>
      </xdr:nvSpPr>
      <xdr:spPr bwMode="auto">
        <a:xfrm>
          <a:off x="19278600" y="4810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54428</xdr:colOff>
      <xdr:row>4</xdr:row>
      <xdr:rowOff>76200</xdr:rowOff>
    </xdr:from>
    <xdr:to>
      <xdr:col>9</xdr:col>
      <xdr:colOff>655047</xdr:colOff>
      <xdr:row>20</xdr:row>
      <xdr:rowOff>130628</xdr:rowOff>
    </xdr:to>
    <xdr:pic>
      <xdr:nvPicPr>
        <xdr:cNvPr id="2" name="Picture 1">
          <a:extLst>
            <a:ext uri="{FF2B5EF4-FFF2-40B4-BE49-F238E27FC236}">
              <a16:creationId xmlns:a16="http://schemas.microsoft.com/office/drawing/2014/main" id="{E068ABF7-B3D0-F890-DEA2-351B7C7CA7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231321" y="1436914"/>
          <a:ext cx="5716905" cy="2884714"/>
        </a:xfrm>
        <a:prstGeom prst="rect">
          <a:avLst/>
        </a:prstGeom>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91440</xdr:colOff>
      <xdr:row>4</xdr:row>
      <xdr:rowOff>21227</xdr:rowOff>
    </xdr:from>
    <xdr:to>
      <xdr:col>19</xdr:col>
      <xdr:colOff>598714</xdr:colOff>
      <xdr:row>20</xdr:row>
      <xdr:rowOff>149679</xdr:rowOff>
    </xdr:to>
    <xdr:pic>
      <xdr:nvPicPr>
        <xdr:cNvPr id="3" name="Picture 2">
          <a:extLst>
            <a:ext uri="{FF2B5EF4-FFF2-40B4-BE49-F238E27FC236}">
              <a16:creationId xmlns:a16="http://schemas.microsoft.com/office/drawing/2014/main" id="{954962BA-85D3-D9A9-C69B-FD7DA08375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val="0"/>
            </a:ext>
          </a:extLst>
        </a:blip>
        <a:srcRect/>
        <a:stretch/>
      </xdr:blipFill>
      <xdr:spPr>
        <a:xfrm>
          <a:off x="6282690" y="1381941"/>
          <a:ext cx="5623560" cy="2958738"/>
        </a:xfrm>
        <a:prstGeom prst="rect">
          <a:avLst/>
        </a:prstGeom>
      </xdr:spPr>
    </xdr:pic>
    <xdr:clientData/>
  </xdr:twoCellAnchor>
  <xdr:twoCellAnchor editAs="oneCell">
    <xdr:from>
      <xdr:col>1</xdr:col>
      <xdr:colOff>66130</xdr:colOff>
      <xdr:row>23</xdr:row>
      <xdr:rowOff>40822</xdr:rowOff>
    </xdr:from>
    <xdr:to>
      <xdr:col>9</xdr:col>
      <xdr:colOff>666749</xdr:colOff>
      <xdr:row>39</xdr:row>
      <xdr:rowOff>132261</xdr:rowOff>
    </xdr:to>
    <xdr:pic>
      <xdr:nvPicPr>
        <xdr:cNvPr id="4" name="Picture 3">
          <a:extLst>
            <a:ext uri="{FF2B5EF4-FFF2-40B4-BE49-F238E27FC236}">
              <a16:creationId xmlns:a16="http://schemas.microsoft.com/office/drawing/2014/main" id="{36A56A0A-9182-4EAF-27A1-7FA0ECA7D2B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bwMode="auto">
        <a:xfrm>
          <a:off x="243023" y="5034643"/>
          <a:ext cx="5716905" cy="2921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83548</xdr:colOff>
      <xdr:row>23</xdr:row>
      <xdr:rowOff>40822</xdr:rowOff>
    </xdr:from>
    <xdr:to>
      <xdr:col>19</xdr:col>
      <xdr:colOff>625928</xdr:colOff>
      <xdr:row>39</xdr:row>
      <xdr:rowOff>134983</xdr:rowOff>
    </xdr:to>
    <xdr:pic>
      <xdr:nvPicPr>
        <xdr:cNvPr id="5" name="Picture 4">
          <a:extLst>
            <a:ext uri="{FF2B5EF4-FFF2-40B4-BE49-F238E27FC236}">
              <a16:creationId xmlns:a16="http://schemas.microsoft.com/office/drawing/2014/main" id="{66FF1437-5280-484C-4AF0-14A7335694A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bwMode="auto">
        <a:xfrm>
          <a:off x="6274798" y="5034643"/>
          <a:ext cx="5658666" cy="29244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26</xdr:col>
      <xdr:colOff>122464</xdr:colOff>
      <xdr:row>1</xdr:row>
      <xdr:rowOff>39461</xdr:rowOff>
    </xdr:from>
    <xdr:to>
      <xdr:col>29</xdr:col>
      <xdr:colOff>212407</xdr:colOff>
      <xdr:row>4</xdr:row>
      <xdr:rowOff>952</xdr:rowOff>
    </xdr:to>
    <xdr:pic>
      <xdr:nvPicPr>
        <xdr:cNvPr id="2" name="Picture 1">
          <a:extLst>
            <a:ext uri="{FF2B5EF4-FFF2-40B4-BE49-F238E27FC236}">
              <a16:creationId xmlns:a16="http://schemas.microsoft.com/office/drawing/2014/main" id="{6554C61C-B0C1-45EE-9FF2-1F5C4867FC1B}"/>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28039" y="125186"/>
          <a:ext cx="969418" cy="479016"/>
        </a:xfrm>
        <a:prstGeom prst="rect">
          <a:avLst/>
        </a:prstGeom>
      </xdr:spPr>
    </xdr:pic>
    <xdr:clientData/>
  </xdr:twoCellAnchor>
  <xdr:twoCellAnchor editAs="oneCell">
    <xdr:from>
      <xdr:col>26</xdr:col>
      <xdr:colOff>122464</xdr:colOff>
      <xdr:row>1</xdr:row>
      <xdr:rowOff>39461</xdr:rowOff>
    </xdr:from>
    <xdr:to>
      <xdr:col>29</xdr:col>
      <xdr:colOff>244792</xdr:colOff>
      <xdr:row>3</xdr:row>
      <xdr:rowOff>168592</xdr:rowOff>
    </xdr:to>
    <xdr:pic>
      <xdr:nvPicPr>
        <xdr:cNvPr id="3" name="Picture 2">
          <a:extLst>
            <a:ext uri="{FF2B5EF4-FFF2-40B4-BE49-F238E27FC236}">
              <a16:creationId xmlns:a16="http://schemas.microsoft.com/office/drawing/2014/main" id="{5D055FD9-C23C-4A76-BCF3-B6C7203BD914}"/>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866164" y="130901"/>
          <a:ext cx="1025298" cy="48346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26</xdr:col>
      <xdr:colOff>206091</xdr:colOff>
      <xdr:row>0</xdr:row>
      <xdr:rowOff>0</xdr:rowOff>
    </xdr:from>
    <xdr:to>
      <xdr:col>31</xdr:col>
      <xdr:colOff>37150</xdr:colOff>
      <xdr:row>1</xdr:row>
      <xdr:rowOff>41107</xdr:rowOff>
    </xdr:to>
    <xdr:pic>
      <xdr:nvPicPr>
        <xdr:cNvPr id="2" name="Picture 1">
          <a:extLst>
            <a:ext uri="{FF2B5EF4-FFF2-40B4-BE49-F238E27FC236}">
              <a16:creationId xmlns:a16="http://schemas.microsoft.com/office/drawing/2014/main" id="{B5F71699-FF8D-494C-BBD7-67C5F02A060F}"/>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6378291" y="0"/>
          <a:ext cx="521341" cy="40178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11</xdr:col>
      <xdr:colOff>152400</xdr:colOff>
      <xdr:row>0</xdr:row>
      <xdr:rowOff>0</xdr:rowOff>
    </xdr:from>
    <xdr:ext cx="2047061" cy="1698619"/>
    <xdr:pic>
      <xdr:nvPicPr>
        <xdr:cNvPr id="2" name="Picture 1">
          <a:extLst>
            <a:ext uri="{FF2B5EF4-FFF2-40B4-BE49-F238E27FC236}">
              <a16:creationId xmlns:a16="http://schemas.microsoft.com/office/drawing/2014/main" id="{FE115F98-326E-4982-8075-F76E29D1417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7109460" y="0"/>
          <a:ext cx="2047061" cy="1698619"/>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xdr:from>
      <xdr:col>18</xdr:col>
      <xdr:colOff>59593</xdr:colOff>
      <xdr:row>12</xdr:row>
      <xdr:rowOff>114301</xdr:rowOff>
    </xdr:from>
    <xdr:to>
      <xdr:col>18</xdr:col>
      <xdr:colOff>581025</xdr:colOff>
      <xdr:row>32</xdr:row>
      <xdr:rowOff>178593</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7359374" y="2424114"/>
          <a:ext cx="521432" cy="3886198"/>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390769</xdr:colOff>
      <xdr:row>4</xdr:row>
      <xdr:rowOff>48846</xdr:rowOff>
    </xdr:from>
    <xdr:to>
      <xdr:col>19</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a:off x="8572500" y="635000"/>
          <a:ext cx="12212" cy="51288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402981</xdr:colOff>
      <xdr:row>8</xdr:row>
      <xdr:rowOff>36634</xdr:rowOff>
    </xdr:from>
    <xdr:to>
      <xdr:col>19</xdr:col>
      <xdr:colOff>415192</xdr:colOff>
      <xdr:row>23</xdr:row>
      <xdr:rowOff>13774</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5690606" y="1379659"/>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15</xdr:col>
      <xdr:colOff>59593</xdr:colOff>
      <xdr:row>12</xdr:row>
      <xdr:rowOff>114301</xdr:rowOff>
    </xdr:from>
    <xdr:to>
      <xdr:col>15</xdr:col>
      <xdr:colOff>581025</xdr:colOff>
      <xdr:row>32</xdr:row>
      <xdr:rowOff>89647</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3741975" y="2422713"/>
          <a:ext cx="521432" cy="3785346"/>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390769</xdr:colOff>
      <xdr:row>4</xdr:row>
      <xdr:rowOff>48846</xdr:rowOff>
    </xdr:from>
    <xdr:to>
      <xdr:col>16</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3849594" y="829896"/>
          <a:ext cx="12212" cy="5031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402981</xdr:colOff>
      <xdr:row>8</xdr:row>
      <xdr:rowOff>36634</xdr:rowOff>
    </xdr:from>
    <xdr:to>
      <xdr:col>16</xdr:col>
      <xdr:colOff>415192</xdr:colOff>
      <xdr:row>23</xdr:row>
      <xdr:rowOff>13774</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3861806" y="1579684"/>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29</xdr:col>
      <xdr:colOff>190500</xdr:colOff>
      <xdr:row>0</xdr:row>
      <xdr:rowOff>311728</xdr:rowOff>
    </xdr:from>
    <xdr:to>
      <xdr:col>51</xdr:col>
      <xdr:colOff>44823</xdr:colOff>
      <xdr:row>9</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201706</xdr:colOff>
      <xdr:row>29</xdr:row>
      <xdr:rowOff>100853</xdr:rowOff>
    </xdr:from>
    <xdr:to>
      <xdr:col>50</xdr:col>
      <xdr:colOff>587375</xdr:colOff>
      <xdr:row>45</xdr:row>
      <xdr:rowOff>149014</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oneCellAnchor>
    <xdr:from>
      <xdr:col>0</xdr:col>
      <xdr:colOff>-521474909</xdr:colOff>
      <xdr:row>0</xdr:row>
      <xdr:rowOff>415222</xdr:rowOff>
    </xdr:from>
    <xdr:ext cx="3882828" cy="6318841"/>
    <xdr:pic>
      <xdr:nvPicPr>
        <xdr:cNvPr id="2" name="Picture 1">
          <a:extLst>
            <a:ext uri="{FF2B5EF4-FFF2-40B4-BE49-F238E27FC236}">
              <a16:creationId xmlns:a16="http://schemas.microsoft.com/office/drawing/2014/main" id="{51E25B7E-EACF-44C5-ACCD-A1488873BBD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2334" r="8845"/>
        <a:stretch/>
      </xdr:blipFill>
      <xdr:spPr>
        <a:xfrm>
          <a:off x="10505278481" y="186622"/>
          <a:ext cx="3882828" cy="631884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oneCellAnchor>
    <xdr:from>
      <xdr:col>0</xdr:col>
      <xdr:colOff>-521474909</xdr:colOff>
      <xdr:row>0</xdr:row>
      <xdr:rowOff>415222</xdr:rowOff>
    </xdr:from>
    <xdr:ext cx="3882828" cy="6318841"/>
    <xdr:pic>
      <xdr:nvPicPr>
        <xdr:cNvPr id="3" name="Picture 2">
          <a:extLst>
            <a:ext uri="{FF2B5EF4-FFF2-40B4-BE49-F238E27FC236}">
              <a16:creationId xmlns:a16="http://schemas.microsoft.com/office/drawing/2014/main" id="{E899E593-31FF-45E8-A5D5-8C28C7D2742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2334" r="8845"/>
        <a:stretch/>
      </xdr:blipFill>
      <xdr:spPr>
        <a:xfrm>
          <a:off x="10505278481" y="186622"/>
          <a:ext cx="3882828" cy="631884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oneCellAnchor>
    <xdr:from>
      <xdr:col>0</xdr:col>
      <xdr:colOff>-70757560</xdr:colOff>
      <xdr:row>11</xdr:row>
      <xdr:rowOff>347054</xdr:rowOff>
    </xdr:from>
    <xdr:ext cx="6028570" cy="8562880"/>
    <xdr:pic>
      <xdr:nvPicPr>
        <xdr:cNvPr id="4" name="Picture 3">
          <a:extLst>
            <a:ext uri="{FF2B5EF4-FFF2-40B4-BE49-F238E27FC236}">
              <a16:creationId xmlns:a16="http://schemas.microsoft.com/office/drawing/2014/main" id="{741E1E13-1EAF-4137-90A8-E0EC4CE9D32C}"/>
            </a:ext>
          </a:extLst>
        </xdr:cNvPr>
        <xdr:cNvPicPr>
          <a:picLocks noChangeAspect="1"/>
        </xdr:cNvPicPr>
      </xdr:nvPicPr>
      <xdr:blipFill>
        <a:blip xmlns:r="http://schemas.openxmlformats.org/officeDocument/2006/relationships" r:embed="rId2"/>
        <a:stretch>
          <a:fillRect/>
        </a:stretch>
      </xdr:blipFill>
      <xdr:spPr>
        <a:xfrm>
          <a:off x="10052415390" y="2207604"/>
          <a:ext cx="6028570" cy="8562880"/>
        </a:xfrm>
        <a:prstGeom prst="rect">
          <a:avLst/>
        </a:prstGeom>
      </xdr:spPr>
    </xdr:pic>
    <xdr:clientData/>
  </xdr:oneCellAnchor>
  <xdr:twoCellAnchor editAs="oneCell">
    <xdr:from>
      <xdr:col>10</xdr:col>
      <xdr:colOff>143434</xdr:colOff>
      <xdr:row>2</xdr:row>
      <xdr:rowOff>8964</xdr:rowOff>
    </xdr:from>
    <xdr:to>
      <xdr:col>14</xdr:col>
      <xdr:colOff>1048870</xdr:colOff>
      <xdr:row>10</xdr:row>
      <xdr:rowOff>2465</xdr:rowOff>
    </xdr:to>
    <xdr:pic>
      <xdr:nvPicPr>
        <xdr:cNvPr id="6" name="Picture 5">
          <a:extLst>
            <a:ext uri="{FF2B5EF4-FFF2-40B4-BE49-F238E27FC236}">
              <a16:creationId xmlns:a16="http://schemas.microsoft.com/office/drawing/2014/main" id="{CBA1A43E-D6C8-231D-D951-C69DA9B18634}"/>
            </a:ext>
          </a:extLst>
        </xdr:cNvPr>
        <xdr:cNvPicPr>
          <a:picLocks noChangeAspect="1"/>
        </xdr:cNvPicPr>
      </xdr:nvPicPr>
      <xdr:blipFill>
        <a:blip xmlns:r="http://schemas.openxmlformats.org/officeDocument/2006/relationships" r:embed="rId3"/>
        <a:stretch>
          <a:fillRect/>
        </a:stretch>
      </xdr:blipFill>
      <xdr:spPr>
        <a:xfrm>
          <a:off x="9688686565" y="986117"/>
          <a:ext cx="4356848" cy="3137647"/>
        </a:xfrm>
        <a:prstGeom prst="rect">
          <a:avLst/>
        </a:prstGeom>
      </xdr:spPr>
    </xdr:pic>
    <xdr:clientData/>
  </xdr:twoCellAnchor>
  <xdr:twoCellAnchor editAs="oneCell">
    <xdr:from>
      <xdr:col>13</xdr:col>
      <xdr:colOff>29807</xdr:colOff>
      <xdr:row>21</xdr:row>
      <xdr:rowOff>360846</xdr:rowOff>
    </xdr:from>
    <xdr:to>
      <xdr:col>14</xdr:col>
      <xdr:colOff>1010659</xdr:colOff>
      <xdr:row>28</xdr:row>
      <xdr:rowOff>437030</xdr:rowOff>
    </xdr:to>
    <xdr:pic>
      <xdr:nvPicPr>
        <xdr:cNvPr id="12" name="Picture 11">
          <a:extLst>
            <a:ext uri="{FF2B5EF4-FFF2-40B4-BE49-F238E27FC236}">
              <a16:creationId xmlns:a16="http://schemas.microsoft.com/office/drawing/2014/main" id="{0ABBA046-0C5C-E8B1-7A07-8B9D492415A9}"/>
            </a:ext>
          </a:extLst>
        </xdr:cNvPr>
        <xdr:cNvPicPr>
          <a:picLocks noChangeAspect="1"/>
        </xdr:cNvPicPr>
      </xdr:nvPicPr>
      <xdr:blipFill>
        <a:blip xmlns:r="http://schemas.openxmlformats.org/officeDocument/2006/relationships" r:embed="rId4"/>
        <a:stretch>
          <a:fillRect/>
        </a:stretch>
      </xdr:blipFill>
      <xdr:spPr>
        <a:xfrm>
          <a:off x="9725460124" y="9011787"/>
          <a:ext cx="2078804" cy="3572419"/>
        </a:xfrm>
        <a:prstGeom prst="rect">
          <a:avLst/>
        </a:prstGeom>
      </xdr:spPr>
    </xdr:pic>
    <xdr:clientData/>
  </xdr:twoCellAnchor>
  <xdr:twoCellAnchor editAs="oneCell">
    <xdr:from>
      <xdr:col>11</xdr:col>
      <xdr:colOff>52221</xdr:colOff>
      <xdr:row>21</xdr:row>
      <xdr:rowOff>343798</xdr:rowOff>
    </xdr:from>
    <xdr:to>
      <xdr:col>12</xdr:col>
      <xdr:colOff>1015925</xdr:colOff>
      <xdr:row>28</xdr:row>
      <xdr:rowOff>440841</xdr:rowOff>
    </xdr:to>
    <xdr:pic>
      <xdr:nvPicPr>
        <xdr:cNvPr id="13" name="Picture 12">
          <a:extLst>
            <a:ext uri="{FF2B5EF4-FFF2-40B4-BE49-F238E27FC236}">
              <a16:creationId xmlns:a16="http://schemas.microsoft.com/office/drawing/2014/main" id="{5AFE54E9-84C1-8EED-3699-3D78C35E5A71}"/>
            </a:ext>
          </a:extLst>
        </xdr:cNvPr>
        <xdr:cNvPicPr>
          <a:picLocks noChangeAspect="1"/>
        </xdr:cNvPicPr>
      </xdr:nvPicPr>
      <xdr:blipFill>
        <a:blip xmlns:r="http://schemas.openxmlformats.org/officeDocument/2006/relationships" r:embed="rId5"/>
        <a:stretch>
          <a:fillRect/>
        </a:stretch>
      </xdr:blipFill>
      <xdr:spPr>
        <a:xfrm>
          <a:off x="9727658382" y="8994739"/>
          <a:ext cx="2076897" cy="3593278"/>
        </a:xfrm>
        <a:prstGeom prst="rect">
          <a:avLst/>
        </a:prstGeom>
      </xdr:spPr>
    </xdr:pic>
    <xdr:clientData/>
  </xdr:twoCellAnchor>
  <xdr:twoCellAnchor editAs="oneCell">
    <xdr:from>
      <xdr:col>13</xdr:col>
      <xdr:colOff>44823</xdr:colOff>
      <xdr:row>12</xdr:row>
      <xdr:rowOff>330482</xdr:rowOff>
    </xdr:from>
    <xdr:to>
      <xdr:col>14</xdr:col>
      <xdr:colOff>1025584</xdr:colOff>
      <xdr:row>20</xdr:row>
      <xdr:rowOff>259975</xdr:rowOff>
    </xdr:to>
    <xdr:pic>
      <xdr:nvPicPr>
        <xdr:cNvPr id="5" name="Picture 4">
          <a:extLst>
            <a:ext uri="{FF2B5EF4-FFF2-40B4-BE49-F238E27FC236}">
              <a16:creationId xmlns:a16="http://schemas.microsoft.com/office/drawing/2014/main" id="{551FD6B7-8AB5-1925-2FB3-F5317606D6B4}"/>
            </a:ext>
          </a:extLst>
        </xdr:cNvPr>
        <xdr:cNvPicPr>
          <a:picLocks noChangeAspect="1"/>
        </xdr:cNvPicPr>
      </xdr:nvPicPr>
      <xdr:blipFill>
        <a:blip xmlns:r="http://schemas.openxmlformats.org/officeDocument/2006/relationships" r:embed="rId6"/>
        <a:stretch>
          <a:fillRect/>
        </a:stretch>
      </xdr:blipFill>
      <xdr:spPr>
        <a:xfrm>
          <a:off x="9688709851" y="5252106"/>
          <a:ext cx="2083420" cy="3085069"/>
        </a:xfrm>
        <a:prstGeom prst="rect">
          <a:avLst/>
        </a:prstGeom>
      </xdr:spPr>
    </xdr:pic>
    <xdr:clientData/>
  </xdr:twoCellAnchor>
  <xdr:twoCellAnchor editAs="oneCell">
    <xdr:from>
      <xdr:col>11</xdr:col>
      <xdr:colOff>26894</xdr:colOff>
      <xdr:row>12</xdr:row>
      <xdr:rowOff>322730</xdr:rowOff>
    </xdr:from>
    <xdr:to>
      <xdr:col>12</xdr:col>
      <xdr:colOff>1042102</xdr:colOff>
      <xdr:row>20</xdr:row>
      <xdr:rowOff>242047</xdr:rowOff>
    </xdr:to>
    <xdr:pic>
      <xdr:nvPicPr>
        <xdr:cNvPr id="9" name="Picture 8">
          <a:extLst>
            <a:ext uri="{FF2B5EF4-FFF2-40B4-BE49-F238E27FC236}">
              <a16:creationId xmlns:a16="http://schemas.microsoft.com/office/drawing/2014/main" id="{82C91BAF-9D28-DA35-1CFB-9ACA5F96CE5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a:ext>
          </a:extLst>
        </a:blip>
        <a:stretch>
          <a:fillRect/>
        </a:stretch>
      </xdr:blipFill>
      <xdr:spPr>
        <a:xfrm>
          <a:off x="9690898651" y="5244354"/>
          <a:ext cx="2117867" cy="307489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Documents%20and%20Settings/Administrator/My%20Documents/Castillo%20Grand/Castillo%20Gran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jasarapmc-my.sharepoint.com/Users/KENAN/Downloads/Documents%20and%20Settings/chathura/My%20Documents/Palm%20District%20Cooling%20Documents/BOQ/TOWER/ITP38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pmoportal01/aammdon/Petro%20Quay/prg/03Sep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jasarapmc-my.sharepoint.com/Users/KENAN/Downloads/Liverpool/March%20completion%20-%20version%2031120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rgent%20Works%20for%20KASC-IFC_09Mar1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jasarapmc-my.sharepoint.com/Contemp%20gardens/working/Documents%20and%20Settings/Ian%20Tarry/My%20Documents/Copy%20of%20office%20files/0807_136%20-%20HP%20Boavista/Estudo%20Economico/0807_136%20HP%20Cost%20Plans%20-%20BOAVISTA%20(version%2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sers/cordovaa/Desktop/Al%20Khumra%20Earthwork%2090%25sample.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jasarapmc-my.sharepoint.com/Users/KENAN/Downloads/Users/antivolaa/AppData/Local/Microsoft/Windows/Temporary%20Internet%20Files/Content.Outlook/L4I19CCN/HHR%20template.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UGUSTO-PC\Users\Aslan\Documents%20and%20Settings\rrutter\Local%20Settings\Temporary%20Internet%20Files\OLK101\PSR%20Project%20Status%20Report%20-%20British%20Waterways%2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jasarapmc-my.sharepoint.com/Aslan/Documents%20and%20Settings/rrutter/Local%20Settings/Temporary%20Internet%20Files/OLK101/PSR%20Project%20Status%20Report%20-%20British%20Waterways%20(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worleyparsons-my.sharepoint.com/Aslan/Documents%20and%20Settings/rrutter/Local%20Settings/Temporary%20Internet%20Files/OLK101/PSR%20Project%20Status%20Report%20-%20British%20Waterways%2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jasarapmc-my.sharepoint.com/Users/KENAN/Downloads/IFB%20Al%20Khumra/1.%20PACKAGE%2010/K9b%20Centreline%20Detail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Users/ibrahimm3/Desktop/Rates%20using%20C5%20CCCC/MH-CB%20Analysis%20CIP-PH2%20Rev02-C5_CCCC.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jasarapmc-my.sharepoint.com/Users/KENAN/Downloads/Users/cordovaa/Documents/HHR%20Culvert%20Outlet/IFB_28%20Feb%202013/HHR%20NP4&amp;NP5_IFB/NP4&amp;NP5-IFB.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jasarapmc-my.sharepoint.com/My%20Documents/Kingdom-Centre-Backup/KC-A-HAIBACKUP/MonthlyPayments/Valuations/B-226-4%20Bill%2003%20Struct.%20to%20Level%20%20+179%20-%20Civil.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worleyparsons-my.sharepoint.com/Users/Dr.%20Romel/Desktop/MODON%20Reporting%20Docs%202020/Modon%20WPR/10%20Photos%2013102020/JDH4-02-005_WPR_1310202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BQ"/>
      <sheetName val="BQ External"/>
      <sheetName val="Basis"/>
      <sheetName val="Notes"/>
      <sheetName val="SHOPLIST"/>
      <sheetName val="TAS"/>
      <sheetName val="SubmitCal"/>
      <sheetName val="icmal"/>
      <sheetName val="Cash2"/>
      <sheetName val="Z"/>
      <sheetName val="Raw Data"/>
      <sheetName val="#REF"/>
      <sheetName val="Penthouse Apartment"/>
      <sheetName val="StattCo yCharges"/>
      <sheetName val="GFA_HQ_Building"/>
      <sheetName val="GFA_Conference"/>
      <sheetName val="Su}}ary"/>
      <sheetName val="LABOUR HISTOGRAM"/>
      <sheetName val="LEVEL SHEET"/>
      <sheetName val="SPT vs PHI"/>
      <sheetName val="CASHFLOWS"/>
      <sheetName val="D-623D"/>
      <sheetName val="Option"/>
      <sheetName val="Chiet tinh dz22"/>
      <sheetName val="Chiet tinh dz35"/>
      <sheetName val="CT Thang Mo"/>
      <sheetName val="1"/>
      <sheetName val="_______"/>
      <sheetName val="核算项目余额表"/>
      <sheetName val="Criteria"/>
      <sheetName val="Assumptions"/>
      <sheetName val="@risk rents and incentives"/>
      <sheetName val="Car park lease"/>
      <sheetName val="Net rent analysis"/>
      <sheetName val="Poz-1 "/>
      <sheetName val="차액보증"/>
      <sheetName val="Lab Cum Hist"/>
      <sheetName val="ancillary"/>
      <sheetName val="Graph Data (DO NOT PRINT)"/>
      <sheetName val="budget summary (2)"/>
      <sheetName val="Budget Analysis Summary"/>
      <sheetName val="BQ_External"/>
      <sheetName val="Bill_1"/>
      <sheetName val="Bill_2"/>
      <sheetName val="Bill_3"/>
      <sheetName val="Bill_4"/>
      <sheetName val="Bill_5"/>
      <sheetName val="Bill_6"/>
      <sheetName val="Bill_7"/>
      <sheetName val="Projet, methodes &amp; couts"/>
      <sheetName val="Macro1"/>
      <sheetName val="Planning"/>
      <sheetName val="TAHRIR"/>
      <sheetName val="Bases"/>
      <sheetName val="Risques majeurs &amp; Frais Ind."/>
      <sheetName val="Bouclage"/>
      <sheetName val="AREG_05"/>
      <sheetName val="BOQ"/>
      <sheetName val="Bill No. 2"/>
      <sheetName val="改加胶玻璃、室外栏杆"/>
      <sheetName val="Body Sheet"/>
      <sheetName val="1.0 Executive Summary"/>
      <sheetName val="Sheet2"/>
      <sheetName val="CT  PL"/>
      <sheetName val=""/>
      <sheetName val="Customize Your Invoice"/>
      <sheetName val="B"/>
      <sheetName val="HVAC BoQ"/>
      <sheetName val="PriceSummary"/>
      <sheetName val="企业表一"/>
      <sheetName val="M-5C"/>
      <sheetName val="M-5A"/>
      <sheetName val="FOL - Bar"/>
      <sheetName val="ANNEXURE-A"/>
      <sheetName val="POWER"/>
      <sheetName val="MTP"/>
      <sheetName val="Sheet1"/>
      <sheetName val="Data"/>
      <sheetName val="Tender Summary"/>
      <sheetName val="Insurance Ext"/>
      <sheetName val="Prelims"/>
      <sheetName val="LABOUR_HISTOGRAM"/>
      <sheetName val="JAS"/>
      <sheetName val="HQ-TO"/>
      <sheetName val="intr stool brkup"/>
      <sheetName val="Bill 2"/>
      <sheetName val="Ap A"/>
      <sheetName val="List"/>
      <sheetName val="Budget"/>
      <sheetName val="GFA_HQ_Building1"/>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Currencies"/>
      <sheetName val="Rate analysis"/>
      <sheetName val="ConferenceCentre_x0000_옰ʒ䄂ʒ鵠ʐ䄂ʒ閐̐䄂ʒ蕈̐"/>
      <sheetName val="Top sheet"/>
      <sheetName val="COC"/>
      <sheetName val="Inputs"/>
      <sheetName val="LABOUR_HISTOGRAM1"/>
      <sheetName val="Sheet3"/>
      <sheetName val="SHOPLIST.xls"/>
      <sheetName val="Geneí¬_x0008_i_x0000__x0000__x0014__x0000_0."/>
      <sheetName val="70_x0000_,/0_x0000_s«_x0008_i_x0000_Æø_x0003_í¬_x0008_i_x0000_"/>
      <sheetName val="Softscape Buildup"/>
      <sheetName val="Mat'l Rate"/>
      <sheetName val="CERTIFICATE"/>
      <sheetName val="Bill 7"/>
      <sheetName val="2 Div 14 "/>
      <sheetName val="마산월령동골조물량변경"/>
      <sheetName val="Rate_Analysis"/>
      <sheetName val="Bill 1"/>
      <sheetName val="Bill 3"/>
      <sheetName val="Bill 4"/>
      <sheetName val="Bill 5"/>
      <sheetName val="Bill 6"/>
      <sheetName val="concrete"/>
      <sheetName val="beam-reinft-IIInd floor"/>
      <sheetName val="Wall"/>
      <sheetName val="ACT_SPS"/>
      <sheetName val="SPSF"/>
      <sheetName val="Invoice Summary"/>
      <sheetName val="COLUMN"/>
      <sheetName val="_x0000__x0000__x0000__x0000__x0000__x0000__x0000__x0000_"/>
      <sheetName val="POWER ASSUMPTIONS"/>
      <sheetName val="sal"/>
      <sheetName val="ABSTRACT"/>
      <sheetName val="DETAILED  BOQ"/>
      <sheetName val="M-Book for Conc"/>
      <sheetName val="M-Book for FW"/>
      <sheetName val="Vehicles"/>
      <sheetName val="col-reinft1"/>
      <sheetName val="Activity List"/>
      <sheetName val="기계내역서"/>
      <sheetName val="DATAS"/>
      <sheetName val="Tender_Summary"/>
      <sheetName val="Insurance_Ext"/>
      <sheetName val="SAP"/>
      <sheetName val="Customize_Your_Invoice"/>
      <sheetName val="HVAC_BoQ"/>
      <sheetName val="Dubai golf"/>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공종별_집계금액"/>
      <sheetName val="PROJECT BRIEF"/>
      <sheetName val="Geneí¬_x0008_i"/>
      <sheetName val="70"/>
      <sheetName val="beam-reinft-machine rm"/>
      <sheetName val="girder"/>
      <sheetName val="Rocker"/>
      <sheetName val="98Price"/>
      <sheetName val="Bill_21"/>
      <sheetName val="2_Div_14_"/>
      <sheetName val="Civil Boq"/>
      <sheetName val="C (3)"/>
      <sheetName val="CODE"/>
      <sheetName val="HIRED LABOUR CODE"/>
      <sheetName val="PA- Consutant "/>
      <sheetName val="Design"/>
      <sheetName val="upa"/>
      <sheetName val="foot-slab reinft"/>
      <sheetName val="WITHOUT C&amp;I PROFIT (3)"/>
      <sheetName val="escalation"/>
      <sheetName val="ANAL"/>
      <sheetName val="BILL COV"/>
      <sheetName val="Ra  stair"/>
      <sheetName val="2_Div_14_1"/>
      <sheetName val="Geneí¬i0_"/>
      <sheetName val="70,/0s«iÆøí¬i"/>
      <sheetName val="ConferenceCentre?옰ʒ䄂ʒ鵠ʐ䄂ʒ閐̐䄂ʒ蕈̐"/>
      <sheetName val="Chiet t"/>
      <sheetName val="Staffing and Rates IA"/>
      <sheetName val="Working for RCC"/>
      <sheetName val="Annex"/>
      <sheetName val="factors"/>
      <sheetName val="P4-B"/>
      <sheetName val="Break_Up"/>
      <sheetName val="RESULT"/>
      <sheetName val="IO LIST"/>
      <sheetName val="Formulas"/>
      <sheetName val="Material "/>
      <sheetName val="Quote Sheet"/>
      <sheetName val="Materials Cost(PCC)"/>
      <sheetName val="PROJECT_BRIEF1"/>
      <sheetName val="Bill_22"/>
      <sheetName val="C_(3)1"/>
      <sheetName val="Ap_A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C_(3)"/>
      <sheetName val="Ap_A"/>
      <sheetName val="MOS"/>
      <sheetName val="CHART OF ACCOUNTS"/>
      <sheetName val="E-Bill No.6 A-O"/>
      <sheetName val="India F&amp;S Template"/>
      <sheetName val="Day work"/>
      <sheetName val="Eq. Mobilization"/>
      <sheetName val="RA-markate"/>
      <sheetName val="BOQ_Direct_selling cost"/>
      <sheetName val="77S(O)"/>
      <sheetName val="PointNo.5"/>
      <sheetName val="11-hsd"/>
      <sheetName val="13-septic"/>
      <sheetName val="7-ug"/>
      <sheetName val="2-utility"/>
      <sheetName val="18-misc"/>
      <sheetName val="5-pipe"/>
      <sheetName val="w't table"/>
      <sheetName val="cp-e1"/>
      <sheetName val="SIEMENS"/>
      <sheetName val="Data_Summary"/>
      <sheetName val="GFA_HQ_Building6"/>
      <sheetName val="250mm"/>
      <sheetName val="200mm"/>
      <sheetName val="160mm"/>
      <sheetName val="FITTINGS"/>
      <sheetName val="VALVE CHAMBERS"/>
      <sheetName val="Fire Hydrants"/>
      <sheetName val="B.GATE VALVE"/>
      <sheetName val="Sub G1 Fire"/>
      <sheetName val="Sub G12 Fire"/>
      <sheetName val="Quantity"/>
      <sheetName val="??-BLDG"/>
      <sheetName val="PNT-QUOT-#3"/>
      <sheetName val="COAT&amp;WRAP-QIOT-#3"/>
      <sheetName val="ml"/>
      <sheetName val="GFA_Conference6"/>
      <sheetName val="BQ_External6"/>
      <sheetName val="Raw_Data5"/>
      <sheetName val="Penthouse_Apartment5"/>
      <sheetName val="StattCo_yCharges5"/>
      <sheetName val="@risk_rents_and_incentives5"/>
      <sheetName val="Car_park_lease5"/>
      <sheetName val="Net_rent_analysis5"/>
      <sheetName val="Poz-1_5"/>
      <sheetName val="Chiet_tinh_dz225"/>
      <sheetName val="Chiet_tinh_dz355"/>
      <sheetName val="LEVEL_SHEET5"/>
      <sheetName val="LABOUR_HISTOGRAM6"/>
      <sheetName val="Lab_Cum_Hist5"/>
      <sheetName val="Graph_Data_(DO_NOT_PRINT)5"/>
      <sheetName val="Body_Sheet4"/>
      <sheetName val="1_0_Executive_Summary4"/>
      <sheetName val="CT_Thang_Mo5"/>
      <sheetName val="Customize_Your_Invoice5"/>
      <sheetName val="HVAC_BoQ5"/>
      <sheetName val="Bill_No__25"/>
      <sheetName val="budget_summary_(2)4"/>
      <sheetName val="Budget_Analysis_Summary4"/>
      <sheetName val="Projet,_methodes_&amp;_couts4"/>
      <sheetName val="Risques_majeurs_&amp;_Frais_Ind_4"/>
      <sheetName val="SPT_vs_PHI5"/>
      <sheetName val="CT__PL4"/>
      <sheetName val="FOL_-_Bar5"/>
      <sheetName val="Tender_Summary5"/>
      <sheetName val="Insurance_Ext5"/>
      <sheetName val="Top_sheet4"/>
      <sheetName val="intr_stool_brkup4"/>
      <sheetName val="2_Div_14_2"/>
      <sheetName val="SHOPLIST_xls1"/>
      <sheetName val="Bill_23"/>
      <sheetName val="Ap_A2"/>
      <sheetName val="Bill_12"/>
      <sheetName val="Bill_32"/>
      <sheetName val="Bill_42"/>
      <sheetName val="Bill_52"/>
      <sheetName val="Bill_62"/>
      <sheetName val="Bill_72"/>
      <sheetName val="Invoice_Summary1"/>
      <sheetName val="beam-reinft-IIInd_floor1"/>
      <sheetName val="beam-reinft-machine_rm1"/>
      <sheetName val="PROJECT_BRIEF2"/>
      <sheetName val="C_(3)2"/>
      <sheetName val="POWER_ASSUMPTIONS1"/>
      <sheetName val="Dubai_golf1"/>
      <sheetName val="WITHOUT_C&amp;I_PROFIT_(3)"/>
      <sheetName val="Geneí¬i"/>
      <sheetName val="Civil_Boq"/>
      <sheetName val="DETAILED__BOQ"/>
      <sheetName val="M-Book_for_Conc"/>
      <sheetName val="M-Book_for_FW"/>
      <sheetName val="Activity_List"/>
      <sheetName val="HIRED_LABOUR_CODE"/>
      <sheetName val="PA-_Consutant_"/>
      <sheetName val="foot-slab_reinft"/>
      <sheetName val="Toolbox"/>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GFA_HQ_Building7"/>
      <sheetName val="Rate_analysis4"/>
      <sheetName val="Softscape_Buildup"/>
      <sheetName val="Mat'l_Rate"/>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INSTR"/>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B03"/>
      <sheetName val="B09.1"/>
      <sheetName val="갑지"/>
      <sheetName val="15-MECH"/>
      <sheetName val="VALVE_CHAMBERS"/>
      <sheetName val="Fire_Hydrants"/>
      <sheetName val="B_GATE_VALVE"/>
      <sheetName val="Sub_G1_Fire"/>
      <sheetName val="Sub_G12_Fire"/>
      <sheetName val="DETAILED__BOQ1"/>
      <sheetName val="M-Book_for_Conc1"/>
      <sheetName val="M-Book_for_FW1"/>
      <sheetName val="HIRED_LABOUR_CODE1"/>
      <sheetName val="PA-_Consutant_1"/>
      <sheetName val="foot-slab_reinft1"/>
      <sheetName val="VALVE_CHAMBERS1"/>
      <sheetName val="Fire_Hydrants1"/>
      <sheetName val="B_GATE_VALVE1"/>
      <sheetName val="Sub_G1_Fire1"/>
      <sheetName val="Sub_G12_Fire1"/>
      <sheetName val="DETAILED__BOQ2"/>
      <sheetName val="M-Book_for_Conc2"/>
      <sheetName val="M-Book_for_FW2"/>
      <sheetName val="Ra__stair1"/>
      <sheetName val="HIRED_LABOUR_CODE2"/>
      <sheetName val="PA-_Consutant_2"/>
      <sheetName val="foot-slab_reinft2"/>
      <sheetName val="BILL_COV1"/>
      <sheetName val="Day_work"/>
      <sheetName val="Dropdown"/>
      <sheetName val="B185-B-2"/>
      <sheetName val="B185-B-3"/>
      <sheetName val="B185-B-4"/>
      <sheetName val="B185-B-5"/>
      <sheetName val="B185-B-6"/>
      <sheetName val="B185-B-7"/>
      <sheetName val="B185-B-8"/>
      <sheetName val="B185-B-9.1"/>
      <sheetName val="B185-B-9.2"/>
      <sheetName val="Material List "/>
      <sheetName val="Elemental Buildup"/>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SITE WORK"/>
      <sheetName val="Back up"/>
      <sheetName val="%"/>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BS"/>
      <sheetName val="PMWeb data"/>
      <sheetName val="ConferenceCentre_x005f_x0000_옰ʒ䄂ʒ鵠ʐ䄂ʒ"/>
      <sheetName val="Geneí¬_x005f_x0008_i_x005f_x0000__x005f_x0000__x0"/>
      <sheetName val="70_x005f_x0000_,/0_x005f_x0000_s«_x005f_x0008_i_x"/>
      <sheetName val="_x005f_x0000__x005f_x0000__x005f_x0000__x005f_x0000__x0"/>
      <sheetName val="Geneí¬_x0008_i??_x0014_?0."/>
      <sheetName val="70?,/0?s«_x0008_i?Æø_x0003_í¬_x0008_i?"/>
      <sheetName val="????????"/>
      <sheetName val="房屋及建筑物"/>
      <sheetName val="XL4Poppy"/>
      <sheetName val="SStaff-Sept2013"/>
      <sheetName val="Index List"/>
      <sheetName val="Type List"/>
      <sheetName val="File Types"/>
      <sheetName val="Day_work1"/>
      <sheetName val="70_x005f_x0000_,_0_x005f_x0000_s«_x005f_x0008_i_x"/>
      <sheetName val="Geneí¬_x005f_x0008_i"/>
      <sheetName val="2.2)Revised Cash Flow"/>
      <sheetName val="Gra¦_x0004_)"/>
      <sheetName val="/VW"/>
      <sheetName val="PMWeb_data"/>
      <sheetName val="SS_MH"/>
      <sheetName val="SS MH"/>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집계표(OPTION)"/>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VALVE_CHAMBERS2"/>
      <sheetName val="Fire_Hydrants2"/>
      <sheetName val="B_GATE_VALVE2"/>
      <sheetName val="Sub_G1_Fire2"/>
      <sheetName val="Sub_G12_Fire2"/>
      <sheetName val="HIRED_LABOUR_CODE3"/>
      <sheetName val="PA-_Consutant_3"/>
      <sheetName val="foot-slab_reinft3"/>
      <sheetName val="DETAILED__BOQ3"/>
      <sheetName val="M-Book_for_Conc3"/>
      <sheetName val="M-Book_for_FW3"/>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w't_table"/>
      <sheetName val="입찰내역 발주처 양식"/>
      <sheetName val="LIST DO NOT REMOVE"/>
      <sheetName val="Day_work2"/>
      <sheetName val="Gra¦)VW_U"/>
      <sheetName val="/VWVU))tÏØ0  "/>
      <sheetName val="/VWVU))tÏØ0__"/>
      <sheetName val="Summary of Work"/>
      <sheetName val="PRECAST lightconc-II"/>
      <sheetName val="P&amp;L-BDMC"/>
      <sheetName val="final abstract"/>
      <sheetName val="Detail"/>
      <sheetName val="p&amp;m"/>
      <sheetName val="Voucher"/>
      <sheetName val="Staff Acco."/>
      <sheetName val="TBAL9697 -group wise  sdpl"/>
      <sheetName val="2_2)Revised_Cash_Flow"/>
      <sheetName val="Lists"/>
      <sheetName val="Employee List"/>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B6.2 "/>
      <sheetName val="PointNo_5"/>
      <sheetName val="Elemental_Buildup"/>
      <sheetName val="VCH-SLC"/>
      <sheetName val="Item- Compact"/>
      <sheetName val="Supplier"/>
      <sheetName val="BLK2"/>
      <sheetName val="BLK3"/>
      <sheetName val="E &amp; R"/>
      <sheetName val="radar"/>
      <sheetName val="UG"/>
      <sheetName val="Steel"/>
      <sheetName val="Map"/>
      <sheetName val="[SHOPLIST.xls][SHOPLIST.xls]70_x0000_"/>
      <sheetName val="[SHOPLIST.xls][SHOPLIST.xls]70,"/>
      <sheetName val="Risk Breakdown Structure"/>
      <sheetName val="Header"/>
      <sheetName val="BASE_APR17_HISTOGRAMS"/>
      <sheetName val="PRJDATA"/>
      <sheetName val="Master"/>
      <sheetName val="Lookup"/>
      <sheetName val="Earthwork"/>
      <sheetName val="GIAVLIEU"/>
      <sheetName val="Project Cost Breakdown"/>
      <sheetName val="Materials_Cost(PCC)2"/>
      <sheetName val="India_F&amp;S_Template2"/>
      <sheetName val="IO_LIST2"/>
      <sheetName val="Material_2"/>
      <sheetName val="Quote_Sheet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GRSummary"/>
      <sheetName val="Demand"/>
      <sheetName val="Occ"/>
      <sheetName val="Old"/>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Рабочий лист"/>
      <sheetName val="ФМ"/>
      <sheetName val="Сравнение"/>
      <sheetName val="Prices"/>
      <sheetName val="Rate summary"/>
      <sheetName val="#REF!"/>
      <sheetName val="SW-TEO"/>
      <sheetName val="科目余额表正式"/>
      <sheetName val="Annex 1 Sect 3a"/>
      <sheetName val="Annex 1 Sect 3a.1"/>
      <sheetName val="Annex 1 Sect 3b"/>
      <sheetName val="Annex 1 Sect 3c"/>
      <sheetName val="HOURLY RATES"/>
      <sheetName val="Elemental_Buildup1"/>
      <sheetName val="PointNo_51"/>
      <sheetName val="B6_2_"/>
      <sheetName val="LIST_DO_NOT_REMOVE"/>
      <sheetName val="Table"/>
      <sheetName val="PT 141- Site A Landscape"/>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Sub_G1_Five"/>
      <sheetName val="Common Variables"/>
      <sheetName val="Geneí¬ i_x0000__x0000_ _x0000_0."/>
      <sheetName val="70_x0000_,/0_x0000_s« i_x0000_Æø í¬ i_x0000_"/>
      <sheetName val="d-safe DELUXE"/>
      <sheetName val="XV10017"/>
      <sheetName val="BG"/>
      <sheetName val="RAB AR&amp;STR"/>
      <sheetName val="Summary_of_Work"/>
      <sheetName val="Employee_List"/>
      <sheetName val="70,_0s«iÆøí¬i"/>
      <sheetName val="ConferenceCentre_옰ʒ䄂ʒ鵠ʐ䄂ʒ閐̐䄂ʒ蕈̐"/>
      <sheetName val="Geneí¬_x0008_i___x0014__0."/>
      <sheetName val="70_,_0_s«_x0008_i_Æø_x0003_í¬_x0008_i_"/>
      <sheetName val="________"/>
      <sheetName val="合成単価作成表-BLDG"/>
      <sheetName val="References"/>
      <sheetName val="Duct Accesories"/>
      <sheetName val="???? ??? ??"/>
      <sheetName val="INDIGINEOUS ITEMS "/>
      <sheetName val="office"/>
      <sheetName val="Lab"/>
      <sheetName val="PRECAST_lightconc-II"/>
      <sheetName val="final_abstract"/>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200205C"/>
      <sheetName val="Headings"/>
      <sheetName val="[SHOPLIST.xls]70_x0000_,/0_x0000_s«_x0008_i_x0000_Æø_x0003_í¬"/>
      <sheetName val="[SHOPLIST.xls]70,/0s«iÆøí¬i"/>
      <sheetName val="Mall waterproofing"/>
      <sheetName val="MSCP waterproofing"/>
      <sheetName val="-----------------"/>
      <sheetName val="MA"/>
      <sheetName val="Rebars"/>
      <sheetName val="ConferenceCentre?옰ʒ䄂ʒ鵠ʐ䄂ʒ閐̐脭め_x0005__x0000_"/>
      <sheetName val="TESİSAT"/>
      <sheetName val="Rate_analysis10"/>
      <sheetName val="Staff_Acco_"/>
      <sheetName val="TBAL9697_-group_wise__sdpl"/>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R20_R30_work"/>
      <sheetName val="Ave.wtd.rates"/>
      <sheetName val="Labour &amp; Plant"/>
      <sheetName val="Intro"/>
      <sheetName val="AREA OF APPLICATION"/>
      <sheetName val="Back_up"/>
      <sheetName val="Risk_Breakdown_Structure"/>
      <sheetName val="LIST_DO_NOT_REMOVE1"/>
      <sheetName val="Project_Cost_Breakdown"/>
      <sheetName val="Rate_summary"/>
      <sheetName val="B6_2_1"/>
      <sheetName val="Item-_Compact"/>
      <sheetName val="E_&amp;_R"/>
      <sheetName val="Рабочий_лист"/>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train cash"/>
      <sheetName val="accom cash"/>
      <sheetName val="ConferenceCentre_x0000_옰ʒ䄂ʒ鵠ʐ䄂ʒ"/>
      <sheetName val="Geneí¬_x0008_i_x0000__x0000__x0"/>
      <sheetName val="70_x0000_,_0_x0000_s«_x0008_i_x"/>
      <sheetName val="_x0000__x0000__x0000__x0000__x0"/>
      <sheetName val="Source"/>
      <sheetName val="Debits as on 12.04.08"/>
      <sheetName val="STAFFSCHED "/>
      <sheetName val="Progress"/>
      <sheetName val="TRIAL BALANCE"/>
      <sheetName val="1.2 Staff Schedule"/>
      <sheetName val="E_&amp;_R1"/>
      <sheetName val="[SHOPLIST_xls]70,/0s«iÆøí¬"/>
      <sheetName val="[SHOPLIST_xls]70,/0s«iÆøí¬i"/>
      <sheetName val="SITE_WORK"/>
      <sheetName val="[SHOPLIST_xls][SHOPLIST_xls]70"/>
      <sheetName val="[SHOPLIST_xls][SHOPLIST_xls]70,"/>
      <sheetName val="Labour_&amp;_Plant"/>
      <sheetName val="1_2_Staff_Schedule"/>
      <sheetName val="Gra¦_x0004_)_x0000__x0000__x0"/>
      <sheetName val="_VW_x0000_VU_x0000_)_x0000__x"/>
      <sheetName val="RMOPS"/>
      <sheetName val="Base_Data"/>
      <sheetName val="UOM"/>
      <sheetName val="Definitions"/>
      <sheetName val="GPL Revenu Update"/>
      <sheetName val="DO NOT TOUCH"/>
      <sheetName val="Work Type"/>
      <sheetName val="Sheet7"/>
      <sheetName val="COSTING"/>
      <sheetName val="Finansal tamamlanma Eğrisi"/>
      <sheetName val="P-100.MRF.DB.R1"/>
      <sheetName val="FORM7"/>
      <sheetName val="Selections"/>
      <sheetName val="Cashflow projection"/>
      <sheetName val="PPA Summary"/>
      <sheetName val="Qtys ZamZam (Del. before)"/>
      <sheetName val="Qtys Relocation (Del before)"/>
      <sheetName val=" Qtys Sub &amp; Tents (Del. before)"/>
      <sheetName val="Qtys  Signages (Del. before)"/>
      <sheetName val="Qtys Temporary Passages (Del)"/>
      <sheetName val=" Qtys Ser. Rooms (Del before)"/>
      <sheetName val="% prog figs -u5 and total"/>
      <sheetName val="rc01"/>
      <sheetName val="ConferenceCentre_x005f_x0000_옰ʒ"/>
      <sheetName val="70_x005f_x0000_,_0_x005f_x0000_"/>
      <sheetName val="_VW"/>
      <sheetName val="_VWVU))tÏØ0  "/>
      <sheetName val="_VWVU))tÏØ0__"/>
      <sheetName val="__-BLDG"/>
      <sheetName val="_x005f_x0000__x005f_x0000__x005"/>
      <sheetName val="Geneí¬_x005f_x0008_i_x000"/>
      <sheetName val="[SHOPLIST.xls]70_x0000_,/0_x0000_s« i_x0000_Æø í¬"/>
      <sheetName val="Resumo Empreitadas"/>
      <sheetName val="1-G1"/>
      <sheetName val="Coding"/>
      <sheetName val="Geneí¬ i"/>
      <sheetName val="PTS-1"/>
      <sheetName val="instructions"/>
      <sheetName val="Annex_1_Sect_3a"/>
      <sheetName val="Annex_1_Sect_3a_1"/>
      <sheetName val="Annex_1_Sect_3b"/>
      <sheetName val="Annex_1_Sect_3c"/>
      <sheetName val="HOURLY_RATES"/>
      <sheetName val="MEP"/>
      <sheetName val="IRR"/>
      <sheetName val="70_x0000_,/0_x0000_s«_x0008_i_x"/>
      <sheetName val="[SHOPLIST.xls][SHOPLIST.xls]70"/>
      <sheetName val="[SHOPLIST.xls]/VW"/>
      <sheetName val="[SHOPLIST.xls]/VWVU))tÏØ0  "/>
      <sheetName val="[SHOPLIST.xls]/VWVU))tÏØ0__"/>
      <sheetName val="做法表"/>
      <sheetName val="Service Type"/>
      <sheetName val="Contract Division"/>
      <sheetName val="SubContract Type"/>
      <sheetName val="_SHOPLIST.xls_70"/>
      <sheetName val="_SHOPLIST.xls_70,_0s«iÆøí¬i"/>
      <sheetName val="工程量"/>
      <sheetName val="Data Validation"/>
      <sheetName val="TOSHIBA-Structure"/>
      <sheetName val="NKC6"/>
      <sheetName val="Div26 - Elect"/>
      <sheetName val="CHUNG CU CARRILON"/>
      <sheetName val="dv_info"/>
      <sheetName val="Equipment Rates"/>
      <sheetName val="pile Fabrication"/>
      <sheetName val="Estimation"/>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Employee_List1"/>
      <sheetName val="입찰내역_발주처_양식3"/>
      <sheetName val="Chiet_t3"/>
      <sheetName val="Staffing_and_Rates_IA3"/>
      <sheetName val="Summary_of_Work1"/>
      <sheetName val="/VWVU))tÏØ0__3"/>
      <sheetName val="PT_141-_Site_A_Landscape"/>
      <sheetName val="Geneí¬_i_0_"/>
      <sheetName val="70,/0s«_iÆø_í¬_i"/>
      <sheetName val="d-safe_DELUXE"/>
      <sheetName val="RAB_AR&amp;STR"/>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PE"/>
      <sheetName val="LIST_DO_NOT_REMOVE2"/>
      <sheetName val="B6_2_2"/>
      <sheetName val="Staff_Acco_1"/>
      <sheetName val="TBAL9697_-group_wise__sdpl1"/>
      <sheetName val="Item-_Compact1"/>
      <sheetName val="Project_Cost_Breakdown1"/>
      <sheetName val="Annex_1_Sect_3a1"/>
      <sheetName val="Annex_1_Sect_3a_11"/>
      <sheetName val="Annex_1_Sect_3b1"/>
      <sheetName val="Annex_1_Sect_3c1"/>
      <sheetName val="HOURLY_RATES1"/>
      <sheetName val="steel total"/>
      <sheetName val="ELE BOQ"/>
      <sheetName val="Project"/>
      <sheetName val="PRICE INFO"/>
      <sheetName val="RC SUMMARY"/>
      <sheetName val="LABOUR PRODUCTIVITY-TAV"/>
      <sheetName val="MATERIAL PRICES"/>
      <sheetName val="Z- GENERAL PRICE SUMMARY"/>
      <sheetName val="FORM5"/>
      <sheetName val="Рабочий_лист1"/>
      <sheetName val="Common_Variables"/>
      <sheetName val="GPL_Revenu_Update"/>
      <sheetName val="DO_NOT_TOUCH"/>
      <sheetName val="Work_Type"/>
      <sheetName val="ConferenceCentre?옰ʒ䄂ʒ鵠ʐ䄂ʒ閐̐脭め"/>
      <sheetName val="PROJECT BRIEF(EX.NEW)"/>
      <sheetName val="Floor Box "/>
      <sheetName val="INDEX"/>
      <sheetName val="Home"/>
      <sheetName val="Architect"/>
      <sheetName val="Bill.10"/>
      <sheetName val="금융비용"/>
      <sheetName val="[SHOPLIST.xls][SHOPLIST.xls][SH"/>
      <sheetName val="Food"/>
      <sheetName val="SRC-B3U2"/>
      <sheetName val="analysis"/>
      <sheetName val="calculation_LC"/>
      <sheetName val="Internet"/>
      <sheetName val="Interior"/>
      <sheetName val="Materials_Cost(PCC)5"/>
      <sheetName val="India_F&amp;S_Template5"/>
      <sheetName val="IO_LIST5"/>
      <sheetName val="Material_5"/>
      <sheetName val="Quote_Sheet5"/>
      <sheetName val="BOQ_Direct_selling_cost5"/>
      <sheetName val="PRECAST_lightconc-II5"/>
      <sheetName val="final_abstract5"/>
      <sheetName val="TRIAL_BALANCE"/>
      <sheetName val="Ave_wtd_rates"/>
      <sheetName val="Debits_as_on_12_04_08"/>
      <sheetName val="STAFFSCHED_"/>
      <sheetName val="Z-_GENERAL_PRICE_SUMMARY"/>
      <sheetName val="superseded"/>
      <sheetName val="Confidential"/>
      <sheetName val="Final"/>
      <sheetName val="[SHOPLIST.xls]70"/>
      <sheetName val="[SHOPLIST.xls]70,"/>
      <sheetName val="70,"/>
      <sheetName val="ConferenceCentre?옰ʒ䄂ʒ鵠ʐ䄂ʒ閐̐脭め_x0005_"/>
      <sheetName val="Base BM-rebar"/>
      <sheetName val="Equip"/>
      <sheetName val="Dropdown List"/>
      <sheetName val="Tables"/>
      <sheetName val="Vendors"/>
      <sheetName val="Summ"/>
      <sheetName val="CostPlan"/>
      <sheetName val="Database"/>
      <sheetName val="Payment"/>
      <sheetName val="Input"/>
      <sheetName val="[SHOPLIST.xls][SHOPLIST.xls]70_"/>
      <sheetName val="[SHOPLIST.xls]/VW_x0000_VU_x0000_)_x0000__x0000__x0000_)_x0000__x0000__x0000_"/>
      <sheetName val="opstat"/>
      <sheetName val="costs"/>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AC"/>
      <sheetName val="A1-Continuous"/>
      <sheetName val="E H - H. W.P."/>
      <sheetName val="E. H. Treatment for pile cap"/>
      <sheetName val="SO"/>
      <sheetName val="Materials "/>
      <sheetName val="Labour"/>
      <sheetName val="MAchinery(R1)"/>
      <sheetName val="Mix Design"/>
      <sheetName val="std-rates"/>
      <sheetName val="Rates"/>
      <sheetName val="Form 6"/>
      <sheetName val="gen"/>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Employee_List2"/>
      <sheetName val="입찰내역_발주처_양식4"/>
      <sheetName val="Chiet_t4"/>
      <sheetName val="Staffing_and_Rates_IA4"/>
      <sheetName val="Summary_of_Work2"/>
      <sheetName val="/VWVU))tÏØ0__4"/>
      <sheetName val="PT_141-_Site_A_Landscape1"/>
      <sheetName val="d-safe_DELUXE1"/>
      <sheetName val="Rate_summary1"/>
      <sheetName val="SITE_WORK1"/>
      <sheetName val="RAB_AR&amp;STR1"/>
      <sheetName val="Back_up1"/>
      <sheetName val="INDIGINEOUS_ITEMS_1"/>
      <sheetName val="Mall_waterproofing1"/>
      <sheetName val="MSCP_waterproofing1"/>
      <sheetName val="Duct_Accesories1"/>
      <sheetName val="????_???_??1"/>
      <sheetName val="train_cash1"/>
      <sheetName val="accom_cash1"/>
      <sheetName val="Geneí¬i___0_"/>
      <sheetName val="70_,_0_s«i_Æøí¬i_"/>
      <sheetName val="C1ㅇ"/>
      <sheetName val="PROJECT_BRIEF(EX_NEW)"/>
      <sheetName val="PNTEXT"/>
      <sheetName val="Materials_Cost(PCC)6"/>
      <sheetName val="India_F&amp;S_Template6"/>
      <sheetName val="IO_LIST6"/>
      <sheetName val="Material_6"/>
      <sheetName val="Quote_Sheet6"/>
      <sheetName val="BOQ_Direct_selling_cost6"/>
      <sheetName val="PRECAST_lightconc-II6"/>
      <sheetName val="final_abstract6"/>
      <sheetName val="E_&amp;_R2"/>
      <sheetName val="Labour_&amp;_Plant1"/>
      <sheetName val="[SHOPLIST_xls][SHOPLIST_xls]701"/>
      <sheetName val="TRIAL_BALANCE1"/>
      <sheetName val="Ave_wtd_rates1"/>
      <sheetName val="Debits_as_on_12_04_081"/>
      <sheetName val="STAFFSCHED_1"/>
      <sheetName val="Risk_Breakdown_Structure1"/>
      <sheetName val="Gra¦)_x0"/>
      <sheetName val="_VWVU)_x"/>
      <sheetName val="Equipment_Rates"/>
      <sheetName val="Geneí¬_i"/>
      <sheetName val="Projects"/>
      <sheetName val="Rate_analysis11"/>
      <sheetName val="Staff_Acco_2"/>
      <sheetName val="TBAL9697_-group_wise__sdpl2"/>
      <sheetName val="Common_Variables1"/>
      <sheetName val="[SHOPLIST_xls]70,/0s«iÆøí¬i1"/>
      <sheetName val="GPL_Revenu_Update1"/>
      <sheetName val="DO_NOT_TOUCH1"/>
      <sheetName val="Work_Type1"/>
      <sheetName val="PROJECT_BRIEF(EX_NEW)1"/>
      <sheetName val="[SHOPLIST_xls]70,/0s«_iÆø_í¬"/>
      <sheetName val="AREA_OF_APPLICATION"/>
      <sheetName val="ￒlￒmￒnￒaￒSￒmￒaￒy"/>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Geneí¬_i1"/>
      <sheetName val="steel_total1"/>
      <sheetName val="ELE_BOQ1"/>
      <sheetName val="Project_Cost_Breakdown2"/>
      <sheetName val="LIST_DO_NOT_REMOVE3"/>
      <sheetName val="B6_2_3"/>
      <sheetName val="Item-_Compact2"/>
      <sheetName val="Annex_1_Sect_3a2"/>
      <sheetName val="Annex_1_Sect_3a_12"/>
      <sheetName val="Annex_1_Sect_3b2"/>
      <sheetName val="Annex_1_Sect_3c2"/>
      <sheetName val="HOURLY_RATES2"/>
      <sheetName val="steel_total"/>
      <sheetName val="ELE_BOQ"/>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PRJ_DATA"/>
      <sheetName val="BaseWeight"/>
      <sheetName val="VIABILITY"/>
      <sheetName val="CSC"/>
      <sheetName val="ACC"/>
      <sheetName val="Cost Heading"/>
      <sheetName val="D &amp; W sizes"/>
      <sheetName val="DetEst"/>
      <sheetName val="SOPMA DD"/>
      <sheetName val="Floor_Box_"/>
      <sheetName val="Floor_Box_1"/>
      <sheetName val="Data Sheet"/>
      <sheetName val="[SHOPLIST.xls]/VWVU))tÏØ0__1"/>
      <sheetName val="[SHOPLIST.xls]/VWVU))tÏØ0__2"/>
      <sheetName val="door"/>
      <sheetName val="window"/>
      <sheetName val="Dropdowns"/>
      <sheetName val="BLOCK-A (MEA.SHEET)"/>
      <sheetName val="Labour Costs"/>
      <sheetName val="allowances"/>
      <sheetName val="tender allowances"/>
      <sheetName val=" Summary BKG 034"/>
      <sheetName val="BILL 3R"/>
      <sheetName val="anti-termite"/>
      <sheetName val="sheet6"/>
      <sheetName val="Ewaan Show Kitchen (2)"/>
      <sheetName val="Cash Flow Working"/>
      <sheetName val="BOQp4"/>
      <sheetName val="DATI_CONS"/>
      <sheetName val="2F 회의실견적(5_14 일대)"/>
      <sheetName val=" HIT-&gt;HMC 견적(3900)"/>
      <sheetName val="Appendix B"/>
      <sheetName val="HB CEC schd 4.2"/>
      <sheetName val="HB CEC schd 4.3"/>
      <sheetName val="HB CEC schd 5.2"/>
      <sheetName val="HB CEC schd 6.2"/>
      <sheetName val="HB CEC schd 7.2"/>
      <sheetName val="HB CEC schd 9.2"/>
      <sheetName val="Doha Farm"/>
      <sheetName val="Hic_150EOffice"/>
      <sheetName val="precast RC element"/>
      <sheetName val="New Bld"/>
      <sheetName val="BHANDUP"/>
      <sheetName val="Report"/>
      <sheetName val="CIF COST ITEM"/>
      <sheetName val="공문"/>
      <sheetName val="slipsumpR"/>
      <sheetName val="SubS2"/>
      <sheetName val="LMP"/>
      <sheetName val="PDT(L)1"/>
      <sheetName val="Attach 4-18"/>
      <sheetName val="TTL"/>
      <sheetName val="Data I (2)"/>
      <sheetName val="rEFERENCES "/>
      <sheetName val="DIV2"/>
      <sheetName val="DIV3"/>
      <sheetName val="DIV4"/>
      <sheetName val="DIV7"/>
      <sheetName val="DIV9"/>
      <sheetName val="KAP-2_C1_ALBAHA_GRID_POINT_NGL"/>
      <sheetName val="Flight-1"/>
      <sheetName val="PC"/>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Material&amp;equipment"/>
      <sheetName val="MN T.B."/>
      <sheetName val="COMPLEXALL"/>
      <sheetName val="Results"/>
      <sheetName val="Site Dev BOQ"/>
      <sheetName val="May 05"/>
      <sheetName val="April 05"/>
      <sheetName val="Aug 05"/>
      <sheetName val="July 05"/>
      <sheetName val="June 05"/>
      <sheetName val="Nov 05"/>
      <sheetName val="Oct 05"/>
      <sheetName val="Sep 05"/>
      <sheetName val="主材价格"/>
      <sheetName val="_SHOPLIST.xls__SHOPLIST.xls_70"/>
      <sheetName val="_SHOPLIST.xls__SHOPLIST.xls_70,"/>
      <sheetName val="ConferenceCentre_x0000_옰ʒ"/>
      <sheetName val="70_x0000_,_0_x0000_"/>
      <sheetName val="_x0000__x0000__x005"/>
      <sheetName val="Geneí¬_x0008_i_x000"/>
      <sheetName val="各楼量单项组价及与DAR单价对比"/>
      <sheetName val="70_,_0_s«_x0008_i_Æø_x0003_í¬_x"/>
      <sheetName val="_SHOPLIST.xls__SHOPLIST.xls_70_"/>
      <sheetName val="_VWVU))tÏØ0__1"/>
      <sheetName val="_VWVU))tÏØ0__2"/>
      <sheetName val="____ ___ __"/>
      <sheetName val="BQLIST"/>
      <sheetName val="Comp equip"/>
      <sheetName val="CPA33-34"/>
      <sheetName val="Indices"/>
      <sheetName val="conc-foot-gradeslab"/>
      <sheetName val="BOQ (2)"/>
      <sheetName val="Names"/>
      <sheetName val="LABOUR RATE"/>
      <sheetName val="Material Rate"/>
      <sheetName val="Labor abs-PW"/>
      <sheetName val="Labor abs-NMR"/>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hist&amp;proj"/>
      <sheetName val="Package-2"/>
      <sheetName val="Combined Results "/>
      <sheetName val="Cashflow"/>
      <sheetName val="RA"/>
      <sheetName val="ConferenceCentre_x005f_x005f_x0"/>
      <sheetName val="Geneí¬_x005f_x005f_x005f_x0008_"/>
      <sheetName val="70_x005f_x005f_x005f_x0000_,_0_"/>
      <sheetName val="B-3.2 EB"/>
      <sheetName val="Ragama"/>
      <sheetName val="B-3"/>
      <sheetName val="[SHOPLIST.xls]/VWVU))tÏØ0__3"/>
      <sheetName val="[SHOPLIST.xls]70,/0s«_iÆø_í¬_i"/>
      <sheetName val="[SHOPLIST.xls]70?,/0?s«i?Æøí¬i?"/>
      <sheetName val="[SHOPLIST.xls]/VWVU))tÏØ0__4"/>
      <sheetName val="grid"/>
      <sheetName val="Basic Rates"/>
      <sheetName val="Cost_any"/>
      <sheetName val="para"/>
      <sheetName val="kppl pl"/>
      <sheetName val="Set"/>
      <sheetName val="_SHOPLIST.xls_70_x0000_,_0_x000"/>
      <sheetName val="Calculations"/>
      <sheetName val="AREAS"/>
      <sheetName val="Labour Rate "/>
      <sheetName val="(M+L)"/>
      <sheetName val="Names&amp;Cases"/>
      <sheetName val="Bill-1"/>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11"/>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Config-C"/>
      <sheetName val="Service"/>
      <sheetName val="[SHOPLIST_xls]70"/>
      <sheetName val="[SHOPLIST_xls]70,"/>
      <sheetName val="[SHOPLIST_xls]/VW"/>
      <sheetName val="[SHOPLIST_xls]/VWVU))tÏØ0__"/>
      <sheetName val="[SHOPLIST_xls]/VWVU))tÏØ0__1"/>
      <sheetName val="Materials_"/>
      <sheetName val="STAIR-A"/>
      <sheetName val="B1"/>
      <sheetName val="PB"/>
      <sheetName val="LANGUAGE"/>
      <sheetName val="Dash board"/>
      <sheetName val="Harewood"/>
      <sheetName val="Detbal"/>
      <sheetName val="2 Plex"/>
      <sheetName val="Sheet1 (2)"/>
      <sheetName val="4 Plex"/>
      <sheetName val="6 Plex "/>
      <sheetName val="Detailed Summary"/>
      <sheetName val="Sheet1 (3)"/>
      <sheetName val="Sheet1 (4)"/>
      <sheetName val="Print"/>
      <sheetName val="PRL"/>
      <sheetName val="Div.07 Thermal &amp; Moisture"/>
      <sheetName val="Rate_analysis12"/>
      <sheetName val="Base_BM-rebar"/>
      <sheetName val="Area_Breakdown_PER_LEVEL_LINK"/>
      <sheetName val="CF_Input"/>
      <sheetName val="DATA_INPUT"/>
      <sheetName val="Vordruck-Nr__7_1_3_D"/>
      <sheetName val="M&amp;A_D"/>
      <sheetName val="M&amp;A_E"/>
      <sheetName val="M&amp;A_G"/>
      <sheetName val="Z-_GENERAL_PRICE_SUMMARY1"/>
      <sheetName val="[SHOPLIST_xls]/VWVU))"/>
      <sheetName val="Rate_analysis13"/>
      <sheetName val="[SHOPLIST_xls]701"/>
      <sheetName val="[SHOPLIST_xls]70,1"/>
      <sheetName val="Resumo_Empreitadas1"/>
      <sheetName val="Materials_1"/>
      <sheetName val="Base_BM-rebar1"/>
      <sheetName val="PPA_Summary1"/>
      <sheetName val="Mix_Design1"/>
      <sheetName val="Cashflow_projection1"/>
      <sheetName val="Area_Breakdown_PER_LEVEL_LINK1"/>
      <sheetName val="CF_Input1"/>
      <sheetName val="DATA_INPUT1"/>
      <sheetName val="Vordruck-Nr__7_1_3_D1"/>
      <sheetName val="M&amp;A_D1"/>
      <sheetName val="M&amp;A_E1"/>
      <sheetName val="M&amp;A_G1"/>
      <sheetName val="Z-_GENERAL_PRICE_SUMMARY2"/>
      <sheetName val="Equipment_Rates1"/>
      <sheetName val="E_H_-_H__W_P_1"/>
      <sheetName val="E__H__Treatment_for_pile_cap1"/>
      <sheetName val="GS"/>
      <sheetName val="1 - Main Building"/>
      <sheetName val="1 - Summary"/>
      <sheetName val="2 - Landscaping Works"/>
      <sheetName val="2 - Summary"/>
      <sheetName val="4 - Bldg Infra"/>
      <sheetName val="4 - Summary"/>
      <sheetName val="Trade Summary"/>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_prog_figs_-u5_and_total1"/>
      <sheetName val="Floor_Box_2"/>
      <sheetName val="[SHOPLIST_xls][SHOPLIST_xls][SH"/>
      <sheetName val="Site_Dev_BOQ"/>
      <sheetName val="Dash_board"/>
      <sheetName val="Data_Sheet"/>
      <sheetName val="tender_allowances"/>
      <sheetName val="_Summary_BKG_034"/>
      <sheetName val="BILL_3R"/>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AOP Summary-2"/>
      <sheetName val="税费"/>
      <sheetName val="TABLO-3"/>
      <sheetName val="Transport"/>
      <sheetName val="Indirect"/>
      <sheetName val="Wordsdata"/>
      <sheetName val="02"/>
      <sheetName val="03"/>
      <sheetName val="04"/>
      <sheetName val="01"/>
      <sheetName val="Contractor Application"/>
      <sheetName val="General Summary"/>
      <sheetName val="08 MEP Summary"/>
      <sheetName val="03B1"/>
      <sheetName val="03B2"/>
      <sheetName val="Addnl works"/>
      <sheetName val="VARIATIONS"/>
      <sheetName val="B3. Material on Site-Detail"/>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E_H_-_H__W_P_2"/>
      <sheetName val="E__H__Treatment_for_pile_cap2"/>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Cashflow_projection2"/>
      <sheetName val="[SHOPLIST_xls][SHOPLIST_xls][S1"/>
      <sheetName val="Data_Sheet1"/>
      <sheetName val="Z-_GENERAL_PRICE_SUMMARY3"/>
      <sheetName val="Floor_Box_3"/>
      <sheetName val="[SHOPLIST_xls][SHOPLIST_xls]706"/>
      <sheetName val="E_H_-_H__W_P_3"/>
      <sheetName val="E__H__Treatment_for_pile_cap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Cashflow_projection3"/>
      <sheetName val="Resumo_Empreitadas2"/>
      <sheetName val="PPA_Summary2"/>
      <sheetName val="Equipment_Rates2"/>
      <sheetName val="[SHOPLIST_xls]702"/>
      <sheetName val="[SHOPLIST_xls]70,2"/>
      <sheetName val="Base_BM-rebar2"/>
      <sheetName val="%_prog_figs_-u5_and_total2"/>
      <sheetName val="_VWVU))tÏØ0__3"/>
      <sheetName val="[SHOPLIST_xls][SHOPLIST_xls][S2"/>
      <sheetName val="Data_Sheet2"/>
      <sheetName val="[SHOPLIST.xls][SHOPLIST.xls]70?"/>
      <sheetName val="Sheet Index"/>
      <sheetName val="ce"/>
      <sheetName val="[SHOPLIST.xls]/VWVU))tÏØ0__5"/>
      <sheetName val="[SHOPLIST.xls]/VWVU))tÏØ0__6"/>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AOP_Summary-2"/>
      <sheetName val="Service_Type"/>
      <sheetName val="Contract_Division"/>
      <sheetName val="SubContract_Type"/>
      <sheetName val="_SHOPLIST_xls_70"/>
      <sheetName val="_SHOPLIST_xls_70,_0s«iÆøí¬i"/>
      <sheetName val="Attach_4-18"/>
      <sheetName val="Data_I_(2)"/>
      <sheetName val="rEFERENCES_"/>
      <sheetName val="PRICE_INFO"/>
      <sheetName val="RC_SUMMARY"/>
      <sheetName val="LABOUR_PRODUCTIVITY-TAV"/>
      <sheetName val="MATERIAL_PRICES"/>
      <sheetName val="P-100_MRF_DB_R1"/>
      <sheetName val="Cost_Heading"/>
      <sheetName val="Ewaan_Show_Kitchen_(2)"/>
      <sheetName val="Cash_Flow_Working"/>
      <sheetName val="MN_T_B_"/>
      <sheetName val="D_&amp;_W_sizes"/>
      <sheetName val="SOPMA_DD"/>
      <sheetName val="May_05"/>
      <sheetName val="April_05"/>
      <sheetName val="Aug_05"/>
      <sheetName val="July_05"/>
      <sheetName val="June_05"/>
      <sheetName val="Nov_05"/>
      <sheetName val="Oct_05"/>
      <sheetName val="Sep_05"/>
      <sheetName val="PROCTOR"/>
      <sheetName val="Status Summary"/>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PROJECT_BRIEF(EX_NEW)6"/>
      <sheetName val="AREA_OF_APPLICATION5"/>
      <sheetName val="Risk_Breakdown_Structure5"/>
      <sheetName val="Geneí¬_i5"/>
      <sheetName val="steel_total5"/>
      <sheetName val="ELE_BOQ5"/>
      <sheetName val="Mix_Design2"/>
      <sheetName val="[SHOPLIST_xls]/VW1"/>
      <sheetName val="[SHOPLIST_xls][SHOPLIST_xls]707"/>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SHOPLIST_xls][SHOPLIST_xls]709"/>
      <sheetName val="Materials_2"/>
      <sheetName val="BLOCK-A_(MEA_SHEET)1"/>
      <sheetName val="1_2_Staff_Schedule2"/>
      <sheetName val="Site_Dev_BOQ1"/>
      <sheetName val="Labour_Costs1"/>
      <sheetName val="Dash_board1"/>
      <sheetName val="tender_allowances1"/>
      <sheetName val="_Summary_BKG_0341"/>
      <sheetName val="BILL_3R1"/>
      <sheetName val="Bill_101"/>
      <sheetName val="[SHOPLIST_xls]/VWVU))tÏØ0__12"/>
      <sheetName val="[SHOPLIST_xls]/VWVU))tÏØ0__21"/>
      <sheetName val="[SHOPLIST_xls]/VWVU))tÏØ0__31"/>
      <sheetName val="[SHOPLIST_xls]70,/0s«_iÆø_í¬_i1"/>
      <sheetName val="[SHOPLIST_xls]70?,/0?s«i?Æøí¬i1"/>
      <sheetName val="/VWVU))tÏØ0__11"/>
      <sheetName val="[SHOPLIST_xls]/VWVU))tÏØ0__6"/>
      <sheetName val="[SHOPLIST_xls]/VWVU))tÏØ0__7"/>
      <sheetName val="Dash_board2"/>
      <sheetName val="Site_Dev_BOQ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Summary "/>
      <sheetName val="B04-A - DIA SUDEER"/>
      <sheetName val="04D - Tanmyat"/>
      <sheetName val="13- B04-B &amp; C"/>
      <sheetName val=" SITE 09 B04-B&amp;C-AFAQ"/>
      <sheetName val="钢筋"/>
      <sheetName val="PLT-SUM"/>
      <sheetName val="Rate_analysis14"/>
      <sheetName val="[SHOPLIST_xls]703"/>
      <sheetName val="[SHOPLIST_xls]70,3"/>
      <sheetName val="Base_BM-rebar3"/>
      <sheetName val="[SHOPLIST_xls]/VW3"/>
      <sheetName val="Service_Type3"/>
      <sheetName val="Contract_Division3"/>
      <sheetName val="SubContract_Type3"/>
      <sheetName val="_SHOPLIST_xls_703"/>
      <sheetName val="_SHOPLIST_xls_70,_0s«iÆøí¬i3"/>
      <sheetName val="[SHOPLIST_xls][SHOPLIST_xls][S3"/>
      <sheetName val="Service_Type2"/>
      <sheetName val="Contract_Division2"/>
      <sheetName val="SubContract_Type2"/>
      <sheetName val="_SHOPLIST_xls_702"/>
      <sheetName val="_SHOPLIST_xls_70,_0s«iÆøí¬i2"/>
      <sheetName val="Service_Type1"/>
      <sheetName val="Contract_Division1"/>
      <sheetName val="SubContract_Type1"/>
      <sheetName val="_SHOPLIST_xls_701"/>
      <sheetName val="_SHOPLIST_xls_70,_0s«iÆøí¬i1"/>
      <sheetName val="DDL"/>
      <sheetName val="70,/0s«iÆøí¬"/>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Balance Sheet"/>
      <sheetName val="Estimate for approval"/>
      <sheetName val="Model"/>
      <sheetName val="CONSTRUCTION COMPONENT"/>
      <sheetName val="Laundry"/>
      <sheetName val="[SHOPLIST.xls]/VWVU))tÏØ0__7"/>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VU))tÏØ0__8"/>
      <sheetName val="[SHOPLIST_xls]/VWVU))tÏØ0__9"/>
      <sheetName val="[SHOPLIST_xls][SHOPLIST_xls]711"/>
      <sheetName val="Dash_board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Attach_4-182"/>
      <sheetName val="Area_Breakdown_PER_LEVEL_LINK5"/>
      <sheetName val="CF_Input5"/>
      <sheetName val="DATA_INPUT5"/>
      <sheetName val="Vordruck-Nr__7_1_3_D5"/>
      <sheetName val="M&amp;A_D5"/>
      <sheetName val="M&amp;A_E5"/>
      <sheetName val="M&amp;A_G5"/>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Attach_4-181"/>
      <sheetName val="Area_Breakdown_PER_LEVEL_LINK4"/>
      <sheetName val="CF_Input4"/>
      <sheetName val="DATA_INPUT4"/>
      <sheetName val="Vordruck-Nr__7_1_3_D4"/>
      <sheetName val="M&amp;A_D4"/>
      <sheetName val="M&amp;A_E4"/>
      <sheetName val="M&amp;A_G4"/>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SHOPLIST.xls]70_x0000_,/0_x0000_s«_x0008_i_x"/>
      <sheetName val="Finansal_tamamlanma_Eğrisi"/>
      <sheetName val="BOQ_(2)"/>
      <sheetName val="LABOUR_RATE"/>
      <sheetName val="Material_Rate"/>
      <sheetName val="Labor_abs-PW"/>
      <sheetName val="Labor_abs-NMR"/>
      <sheetName val="kppl_pl"/>
      <sheetName val="Basic_Rates"/>
      <sheetName val="Combined_Results_"/>
      <sheetName val="precast_RC_element"/>
      <sheetName val="pile_Fabrication"/>
      <sheetName val="New_Bld"/>
      <sheetName val="KP1590_E"/>
      <sheetName val="Qty-UG"/>
      <sheetName val="Rates for public areas"/>
      <sheetName val="[SHOPLIST.xls][SHOPLIST.xls]/VW"/>
      <sheetName val="[SHOPLIST.xls]/VWVU))tÏØ0__8"/>
      <sheetName val="[SHOPLIST.xls]/VWVU))tÏØ0__9"/>
      <sheetName val="P-Sum-Cab"/>
      <sheetName val="Estimate_for_approval"/>
      <sheetName val="HWDG"/>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Div_07_Thermal_&amp;_Moisture"/>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Abs PMRL"/>
      <sheetName val="4"/>
      <sheetName val="Core Data"/>
      <sheetName val="Master data"/>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L3-WBS Mapping"/>
      <sheetName val="BAFO CCL Submission"/>
      <sheetName val="_SHOPLIST_xls__SHOPLIST_xls_70"/>
      <sheetName val="_SHOPLIST_xls__SHOPLIST_xls_70,"/>
      <sheetName val="70,_0"/>
      <sheetName val="_x005"/>
      <sheetName val="Geneí¬i_x000"/>
      <sheetName val="70_,_0_s«i_Æøí¬_x"/>
      <sheetName val="_SHOPLIST_xls__SHOPLIST_xls_70_"/>
      <sheetName val="___________"/>
      <sheetName val="Sec__A-PQ"/>
      <sheetName val="Preamble_B"/>
      <sheetName val="Sec__C-Dayworks"/>
      <sheetName val="d5_"/>
      <sheetName val="70,/0s«i_x"/>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ARBQ"/>
      <sheetName val="EE-PROP"/>
      <sheetName val="집계표"/>
      <sheetName val="개시대사 (2)"/>
      <sheetName val="MAIN SUMMARY"/>
      <sheetName val="Build-up"/>
      <sheetName val="[SHOPLIST.xls][SH"/>
      <sheetName val="70,/0s«iÆøí¬i1"/>
      <sheetName val="70,/0s«_iÆø_í¬"/>
      <sheetName val="[SHOPLIST.xls]70_"/>
      <sheetName val="70,/0s«iÆøí¬i2"/>
      <sheetName val="70,/0s«iÆøí¬i3"/>
      <sheetName val="[SHOPLIST_xls]70_"/>
      <sheetName val="Rate_analysis15"/>
      <sheetName val="Balance_Sheet"/>
      <sheetName val="BOQ.1.92"/>
      <sheetName val="Specialist"/>
      <sheetName val="Manpower"/>
      <sheetName val="Deliverables"/>
      <sheetName val="Section_by_layers_old"/>
      <sheetName val="Steel-Circular"/>
      <sheetName val="Backup"/>
      <sheetName val="piedathot"/>
      <sheetName val="projcasflo"/>
      <sheetName val="supdata"/>
      <sheetName val="devbud"/>
      <sheetName val="Pivots"/>
      <sheetName val="Basic Rate"/>
      <sheetName val="MASTER_RATE ANALYSIS"/>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SCHEDULE"/>
      <sheetName val="Recon Template"/>
      <sheetName val="P1926-H2B Pkg 2A&amp;2B"/>
      <sheetName val="P1940-H2B Pkg 1 Guestrooms"/>
      <sheetName val="P1929-DHCT"/>
      <sheetName val="Cumulative Rail "/>
      <sheetName val="B2-DV No.02"/>
      <sheetName val="المعادلات"/>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___________1"/>
      <sheetName val="[SHOPLIST_xls]/VWVU))tÏØ0__61"/>
      <sheetName val="Sheet_Index"/>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Det_Des"/>
      <sheetName val="TBEAM"/>
      <sheetName val="DRUM"/>
      <sheetName val="Other Cost Norms"/>
      <sheetName val="[SHOPLIST.xls]/VWVU))tÏØ0__10"/>
      <sheetName val="[SHOPLIST.xls]/VWVU))tÏØ0__11"/>
      <sheetName val="PRELIMINARIES"/>
      <sheetName val="SITE WORKS"/>
      <sheetName val="MASONRY"/>
      <sheetName val="METAL"/>
      <sheetName val="WOOD WORK"/>
      <sheetName val="THERMAL &amp; MOISTURE "/>
      <sheetName val="DOORS &amp; WINDOWS"/>
      <sheetName val="FINISHES"/>
      <sheetName val="SPECIALITIES"/>
      <sheetName val="ELECTRICAL"/>
      <sheetName val="MECHANICAL"/>
      <sheetName val="Additional Items"/>
      <sheetName val="ICM"/>
      <sheetName val="L (4)"/>
      <sheetName val="Geneí¬ i_x0000__x0000_ _x0000_0"/>
      <sheetName val="70_x0000_,_0_x0000_s« i_x0000_Æ"/>
      <sheetName val="ConferenceCentre_옰ʒ䄂ʒ鵠ʐ䄂ʒ閐̐脭め_x"/>
      <sheetName val="_SHOPLIST.xls__VW_x0000_VU_x0"/>
      <sheetName val="Geneí¬_x005f_x005f_x005f_x005f_"/>
      <sheetName val="70_x005f_x005f_x005f_x005f_x005"/>
      <sheetName val="70,_0s«_iÆø_í¬_i"/>
      <sheetName val="_SHOPLIST_xls_70,_0s«iÆøí¬"/>
      <sheetName val="ConferenceCentre_옰ʒ䄂ʒ鵠ʐ䄂ʒ閐̐脭め"/>
      <sheetName val="_SHOPLIST.xls_70,"/>
      <sheetName val="_SHOPLIST_xls_70,_0s«_iÆø_í¬"/>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T&amp;M"/>
      <sheetName val="National"/>
      <sheetName val="2gii"/>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oQ-22-8-2019"/>
      <sheetName val="Tech"/>
      <sheetName val="WATER DUCT - IC 21"/>
      <sheetName val="[SHOPLIST.xls]70,/0s«iÆøí¬"/>
      <sheetName val="Portfolio List"/>
      <sheetName val="Asset Desc"/>
      <sheetName val="[SHOPLIST.xls]70,/0s«i_x"/>
      <sheetName val="Bill No.1"/>
      <sheetName val="Validation"/>
      <sheetName val="Process"/>
      <sheetName val="Refinery"/>
      <sheetName val="Fructose"/>
      <sheetName val="Utilities"/>
      <sheetName val="Pipesizes"/>
      <sheetName val="Ref Arch"/>
      <sheetName val="Ledger"/>
      <sheetName val="Data "/>
      <sheetName val="Appendix-A -GRAND SUMMARY"/>
      <sheetName val="D9 (New Rate)"/>
      <sheetName val="[SHOPLIST.xls]70_x005f_x0000_,/0_x000"/>
      <sheetName val="Grand Summary "/>
      <sheetName val="Bill No.01 - GI "/>
      <sheetName val="combined "/>
      <sheetName val="summary-Optional "/>
      <sheetName val="B14.02 "/>
      <sheetName val="B21"/>
      <sheetName val="B22"/>
      <sheetName val="B27"/>
      <sheetName val="Prov.Sum "/>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SI 22"/>
      <sheetName val="TO List"/>
      <sheetName val="Qualifications"/>
      <sheetName val="CCTV DATA"/>
      <sheetName val="_SHOPLIST_xls_70,_0_x000"/>
      <sheetName val="CIF_COST_ITEM"/>
      <sheetName val="B-3_2_EB"/>
      <sheetName val="Comp_equip"/>
      <sheetName val="Contractor_Application"/>
      <sheetName val="General_Summary"/>
      <sheetName val="08_MEP_Summary"/>
      <sheetName val="Addnl_works"/>
      <sheetName val="B3__Material_on_Site-Detail"/>
      <sheetName val="WIP"/>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S"/>
      <sheetName val="[SHOPLIST_xls][SH"/>
      <sheetName val="[SH"/>
      <sheetName val="70_"/>
      <sheetName val="701"/>
      <sheetName val="702"/>
      <sheetName val="703"/>
      <sheetName val="70,/0s«iÆøí¬i4"/>
      <sheetName val="[SHOPLIST.xls]/VW"/>
      <sheetName val="70,/0s«iÆøí¬i5"/>
      <sheetName val="/VWVU))"/>
      <sheetName val="70,1"/>
      <sheetName val="[SHOPLIST_xls][S1"/>
      <sheetName val="70,2"/>
      <sheetName val="[SHOPLIST_xls][S2"/>
      <sheetName val="8.0 Programme"/>
      <sheetName val="[SHOPLIST_xls]/VWVU))tÏØ0  "/>
      <sheetName val="Staff"/>
      <sheetName val="Staff OLD "/>
      <sheetName val="pile_Fabrication2"/>
      <sheetName val="Finansal_tamamlanma_Eğrisi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Joseph Record"/>
      <sheetName val="Electrical_database"/>
      <sheetName val="Milestone"/>
      <sheetName val="Gene��_x0008_i_x0000__x0000__x0014__x0000_0."/>
      <sheetName val="70_x0000_,/0_x0000_s�_x0008_i_x0000_��_x0003_��_x0008_i_x0000_"/>
      <sheetName val="Top_s灨ὔ밀ὔ턀"/>
      <sheetName val="Top_s๨ꫝ_x0000__x0000_퀀"/>
      <sheetName val="Weekly"/>
      <sheetName val="S-Curve Update"/>
      <sheetName val="Trade_Summary"/>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6.2 Floor Finishes"/>
      <sheetName val="BQMPALOC"/>
      <sheetName val="COLUMNS"/>
      <sheetName val="VESSELS "/>
      <sheetName val="IO"/>
      <sheetName val="FAL intern"/>
      <sheetName val="Spacing of Delineators"/>
      <sheetName val="P-Ins &amp; Bonds"/>
      <sheetName val="Surbhi"/>
      <sheetName val="Finansal_tamamlanma_Eğrisi5"/>
      <sheetName val="Dropdown_List5"/>
      <sheetName val="Data_Validation2"/>
      <sheetName val="Div26_-_Elect2"/>
      <sheetName val="CHUNG_CU_CARRILON2"/>
      <sheetName val="Contractor_Application2"/>
      <sheetName val="General_Summary2"/>
      <sheetName val="08_MEP_Summary2"/>
      <sheetName val="Addnl_works2"/>
      <sheetName val="B3__Material_on_Site-Detail2"/>
      <sheetName val="pile_Fabrication5"/>
      <sheetName val="precast_RC_element5"/>
      <sheetName val="New_Bld5"/>
      <sheetName val="HB_CEC_schd_4_25"/>
      <sheetName val="HB_CEC_schd_4_35"/>
      <sheetName val="HB_CEC_schd_5_25"/>
      <sheetName val="HB_CEC_schd_6_25"/>
      <sheetName val="HB_CEC_schd_7_25"/>
      <sheetName val="HB_CEC_schd_9_25"/>
      <sheetName val="Comp_equip2"/>
      <sheetName val="BOQ_(2)2"/>
      <sheetName val="LABOUR_RATE2"/>
      <sheetName val="Material_Rate2"/>
      <sheetName val="Labor_abs-PW2"/>
      <sheetName val="Labor_abs-NMR2"/>
      <sheetName val="Combined_Results_2"/>
      <sheetName val="B-3_2_EB2"/>
      <sheetName val="Doha_Farm5"/>
      <sheetName val="CIF_COST_ITEM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May_055"/>
      <sheetName val="April_055"/>
      <sheetName val="Aug_055"/>
      <sheetName val="July_055"/>
      <sheetName val="June_055"/>
      <sheetName val="Nov_055"/>
      <sheetName val="Oct_055"/>
      <sheetName val="Sep_055"/>
      <sheetName val="Grand_Summary_2"/>
      <sheetName val="Summary_2"/>
      <sheetName val="Bill_No_01_-_GI_2"/>
      <sheetName val="combined_2"/>
      <sheetName val="summary-Optional_2"/>
      <sheetName val="B14_02_2"/>
      <sheetName val="Prov_Sum_2"/>
      <sheetName val="2_Plex2"/>
      <sheetName val="Sheet1_(2)2"/>
      <sheetName val="4_Plex2"/>
      <sheetName val="6_Plex_2"/>
      <sheetName val="Detailed_Summary2"/>
      <sheetName val="Sheet1_(3)2"/>
      <sheetName val="Sheet1_(4)2"/>
      <sheetName val="SI_222"/>
      <sheetName val="TO_List2"/>
      <sheetName val="CCTV_DATA2"/>
      <sheetName val="B04-A_-_DIA_SUDEER2"/>
      <sheetName val="04D_-_Tanmyat2"/>
      <sheetName val="13-_B04-B_&amp;_C2"/>
      <sheetName val="_SITE_09_B04-B&amp;C-AFAQ2"/>
      <sheetName val="Geneí¬_i_0"/>
      <sheetName val="70,_0s«_iÆ"/>
      <sheetName val="___________4"/>
      <sheetName val="_SHOPLIST_xls__SHOPLIST_xls_707"/>
      <sheetName val="_SHOPLIST_xls__SHOPLIST_xls_708"/>
      <sheetName val="_SHOPLIST_xls__VWVU_x0"/>
      <sheetName val="_SHOPLIST_xls_70,2"/>
      <sheetName val="_SHOPLIST_xls__VW2"/>
      <sheetName val="_SHOPLIST_xls__VWVU))tÏØ0__7"/>
      <sheetName val="_SHOPLIST_xls__VWVU))tÏØ0__8"/>
      <sheetName val="_SHOPLIST_xls__SHOPLIST_xls__S2"/>
      <sheetName val="_SHOPLIST_xls__VWVU))tÏØ0__13"/>
      <sheetName val="_SHOPLIST_xls__VWVU))tÏØ0__22"/>
      <sheetName val="_SHOPLIST_xls__VWVU))tÏØ0__32"/>
      <sheetName val="_SHOPLIST_xls_70,_0s«_iÆø_í¬_i2"/>
      <sheetName val="_SHOPLIST_xls_70_,_0_s«i_Æøí¬i2"/>
      <sheetName val="_SHOPLIST_xls__VWVU))tÏØ0__42"/>
      <sheetName val="[SHOPLIST_xls]/VWVU))tÏØ0__63"/>
      <sheetName val="[SHOPLIST_xls]/VWVU))tÏØ0__73"/>
      <sheetName val="CONSTRUCTION_COMPONENT2"/>
      <sheetName val="kppl_pl2"/>
      <sheetName val="Basic_Rates2"/>
      <sheetName val="_SHOPLIST_xls__SHOPLIST_xls_709"/>
      <sheetName val="Div_07_Thermal_&amp;_Moisture2"/>
      <sheetName val="Sheet_Index2"/>
      <sheetName val="Trade_Summary2"/>
      <sheetName val="Status_Summary2"/>
      <sheetName val="1_-_Main_Building2"/>
      <sheetName val="1_-_Summary2"/>
      <sheetName val="2_-_Landscaping_Works2"/>
      <sheetName val="2_-_Summary2"/>
      <sheetName val="4_-_Bldg_Infra2"/>
      <sheetName val="4_-_Summary2"/>
      <sheetName val="Asset_Allocation_(CR)2"/>
      <sheetName val="Project_Benchmarking2"/>
      <sheetName val="Dashboard_(1)2"/>
      <sheetName val="VO_Agreed_to_Unifier_Sum2"/>
      <sheetName val="VO_Not_yet_Agreed_to_Unifier2"/>
      <sheetName val="VO_Anticipated_to_Unifier2"/>
      <sheetName val="EW_to_Unifier2"/>
      <sheetName val="Prov_Sums2"/>
      <sheetName val="Other_Amounts2"/>
      <sheetName val="B2-DV_No_022"/>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FAL_intern2"/>
      <sheetName val="Finansal_tamamlanma_Eğrisi3"/>
      <sheetName val="Dropdown_List3"/>
      <sheetName val="pile_Fabrication3"/>
      <sheetName val="precast_RC_element3"/>
      <sheetName val="New_Bld3"/>
      <sheetName val="HB_CEC_schd_4_23"/>
      <sheetName val="HB_CEC_schd_4_33"/>
      <sheetName val="HB_CEC_schd_5_23"/>
      <sheetName val="HB_CEC_schd_6_23"/>
      <sheetName val="HB_CEC_schd_7_23"/>
      <sheetName val="HB_CEC_schd_9_23"/>
      <sheetName val="Doha_Farm3"/>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May_053"/>
      <sheetName val="April_053"/>
      <sheetName val="Aug_053"/>
      <sheetName val="July_053"/>
      <sheetName val="June_053"/>
      <sheetName val="Nov_053"/>
      <sheetName val="Oct_053"/>
      <sheetName val="Sep_053"/>
      <sheetName val="Grand_Summary_"/>
      <sheetName val="Bill_No_01_-_GI_"/>
      <sheetName val="combined_"/>
      <sheetName val="summary-Optional_"/>
      <sheetName val="B14_02_"/>
      <sheetName val="Prov_Sum_"/>
      <sheetName val="SI_22"/>
      <sheetName val="TO_List"/>
      <sheetName val="CCTV_DATA"/>
      <sheetName val="___________2"/>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B2-DV_No_02"/>
      <sheetName val="FAL_intern"/>
      <sheetName val="Finansal_tamamlanma_Eğrisi4"/>
      <sheetName val="Dropdown_List4"/>
      <sheetName val="Contractor_Application1"/>
      <sheetName val="General_Summary1"/>
      <sheetName val="08_MEP_Summary1"/>
      <sheetName val="Addnl_works1"/>
      <sheetName val="B3__Material_on_Site-Detail1"/>
      <sheetName val="pile_Fabrication4"/>
      <sheetName val="precast_RC_element4"/>
      <sheetName val="New_Bld4"/>
      <sheetName val="HB_CEC_schd_4_24"/>
      <sheetName val="HB_CEC_schd_4_34"/>
      <sheetName val="HB_CEC_schd_5_24"/>
      <sheetName val="HB_CEC_schd_6_24"/>
      <sheetName val="HB_CEC_schd_7_24"/>
      <sheetName val="HB_CEC_schd_9_24"/>
      <sheetName val="Comp_equip1"/>
      <sheetName val="B-3_2_EB1"/>
      <sheetName val="Doha_Farm4"/>
      <sheetName val="CIF_COST_ITEM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May_054"/>
      <sheetName val="April_054"/>
      <sheetName val="Aug_054"/>
      <sheetName val="July_054"/>
      <sheetName val="June_054"/>
      <sheetName val="Nov_054"/>
      <sheetName val="Oct_054"/>
      <sheetName val="Sep_054"/>
      <sheetName val="Grand_Summary_1"/>
      <sheetName val="Summary_1"/>
      <sheetName val="Bill_No_01_-_GI_1"/>
      <sheetName val="combined_1"/>
      <sheetName val="summary-Optional_1"/>
      <sheetName val="B14_02_1"/>
      <sheetName val="Prov_Sum_1"/>
      <sheetName val="SI_221"/>
      <sheetName val="TO_List1"/>
      <sheetName val="CCTV_DATA1"/>
      <sheetName val="B04-A_-_DIA_SUDEER1"/>
      <sheetName val="04D_-_Tanmyat1"/>
      <sheetName val="13-_B04-B_&amp;_C1"/>
      <sheetName val="_SITE_09_B04-B&amp;C-AFAQ1"/>
      <sheetName val="___________3"/>
      <sheetName val="_SHOPLIST_xls__SHOPLIST_xls_704"/>
      <sheetName val="_SHOPLIST_xls__SHOPLIST_xls_705"/>
      <sheetName val="_SHOPLIST_xls_70,1"/>
      <sheetName val="_SHOPLIST_xls__VW1"/>
      <sheetName val="_SHOPLIST_xls__VWVU))tÏØ0__5"/>
      <sheetName val="_SHOPLIST_xls__VWVU))tÏØ0__6"/>
      <sheetName val="_SHOPLIST_xls__SHOPLIST_xls__S1"/>
      <sheetName val="_SHOPLIST_xls__VWVU))tÏØ0__12"/>
      <sheetName val="_SHOPLIST_xls__VWVU))tÏØ0__21"/>
      <sheetName val="_SHOPLIST_xls__VWVU))tÏØ0__31"/>
      <sheetName val="_SHOPLIST_xls_70,_0s«_iÆø_í¬_i1"/>
      <sheetName val="_SHOPLIST_xls_70_,_0_s«i_Æøí¬i1"/>
      <sheetName val="_SHOPLIST_xls__VWVU))tÏØ0__41"/>
      <sheetName val="[SHOPLIST_xls]/VWVU))tÏØ0__62"/>
      <sheetName val="[SHOPLIST_xls]/VWVU))tÏØ0__72"/>
      <sheetName val="CONSTRUCTION_COMPONENT1"/>
      <sheetName val="_SHOPLIST_xls__SHOPLIST_xls_706"/>
      <sheetName val="Sheet_Index1"/>
      <sheetName val="Trade_Summary1"/>
      <sheetName val="B2-DV_No_021"/>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FAL_intern1"/>
      <sheetName val="Top_sh_x0000__x0000__x0001_Ԁ"/>
      <sheetName val="Drop Down"/>
      <sheetName val=" Estimate  "/>
      <sheetName val="Equip."/>
      <sheetName val="Book1"/>
      <sheetName val="Initial Data"/>
      <sheetName val="Package Status"/>
      <sheetName val="3"/>
      <sheetName val="BUAs and Sales Forecast"/>
      <sheetName val="Lagoons Breakdown Prices"/>
      <sheetName val="Cover HW Z2 "/>
      <sheetName val="TOTAL WORK"/>
      <sheetName val="part 3"/>
      <sheetName val="pile Length for Easter fence"/>
      <sheetName val="Div 10-Specialities "/>
      <sheetName val="MALE &amp; FEMALE "/>
      <sheetName val="DISABLE"/>
      <sheetName val="VIP"/>
      <sheetName val="ABLUTION"/>
      <sheetName val="JANITOR"/>
      <sheetName val="Div Summary"/>
      <sheetName val="BORDGC"/>
      <sheetName val="SLHW"/>
      <sheetName val="Account Codes"/>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Core_Data"/>
      <sheetName val="Rates_for_public_areas"/>
      <sheetName val="P1926-H2B_Pkg_2A&amp;2B"/>
      <sheetName val="P1940-H2B_Pkg_1_Guestrooms"/>
      <sheetName val="Recon_Template"/>
      <sheetName val="[SHOPLIST.xls]/VWVU))tÏØ0__17"/>
      <sheetName val="[SHOPLIST.xls]/VWVU))tÏØ0__16"/>
      <sheetName val="[SHOPLIST.xls]/VWVU))tÏØ0__14"/>
      <sheetName val="[SHOPLIST.xls]/VWVU))tÏØ0__12"/>
      <sheetName val="[SHOPLIST.xls]/VWVU))tÏØ0__13"/>
      <sheetName val="[SHOPLIST.xls]/VWVU))tÏØ0__15"/>
      <sheetName val="[SHOPLIST.xls]/VWVU))tÏØ0__18"/>
      <sheetName val="[SHOPLIST.xls]/VWVU))tÏØ0__19"/>
      <sheetName val="_board7"/>
      <sheetName val="_boaboard (1)"/>
      <sheetName val="[SHOPLIST.xls]70,/0s«iÆøí¬i1"/>
      <sheetName val="[SHOPLIST.xls]70,/0s«_iÆø_í¬"/>
      <sheetName val="[SHOPLIST.xls]70,/0s«iÆøí¬i2"/>
      <sheetName val="[SHOPLIST.xls]70,/0s«iÆøí¬i3"/>
      <sheetName val="Micro"/>
      <sheetName val="[SHOPLIST.xls]70___0_s__i_____2"/>
      <sheetName val="[SHOPLIST.xls]_VW__VU_________2"/>
      <sheetName val="[SHOPLIST.xls]_VW__VU_________3"/>
      <sheetName val="[SHOPLIST_xls][SHOPLIST_xls]/VW"/>
      <sheetName val="MATERIALS"/>
      <sheetName val="GFA_HQ_Building31"/>
      <sheetName val="GFA_Conference30"/>
      <sheetName val="BQ_External30"/>
      <sheetName val="Penthouse_Apartment29"/>
      <sheetName val="StattCo_yCharges29"/>
      <sheetName val="Raw_Data29"/>
      <sheetName val="Bill_No__229"/>
      <sheetName val="Graph_Data_(DO_NOT_PRINT)29"/>
      <sheetName val="@risk_rents_and_incentives29"/>
      <sheetName val="Car_park_lease29"/>
      <sheetName val="Net_rent_analysis29"/>
      <sheetName val="Poz-1_29"/>
      <sheetName val="Chiet_tinh_dz2229"/>
      <sheetName val="Chiet_tinh_dz3529"/>
      <sheetName val="Lab_Cum_Hist29"/>
      <sheetName val="LABOUR_HISTOGRAM30"/>
      <sheetName val="FOL_-_Bar29"/>
      <sheetName val="CT_Thang_Mo29"/>
      <sheetName val="LEVEL_SHEET29"/>
      <sheetName val="SPT_vs_PHI29"/>
      <sheetName val="budget_summary_(2)28"/>
      <sheetName val="Budget_Analysis_Summary28"/>
      <sheetName val="CT__PL28"/>
      <sheetName val="Projet,_methodes_&amp;_couts28"/>
      <sheetName val="Risques_majeurs_&amp;_Frais_Ind_28"/>
      <sheetName val="Civil_Boq24"/>
      <sheetName val="beam-reinft-IIInd_floor25"/>
      <sheetName val="beam-reinft-machine_rm25"/>
      <sheetName val="Customize_Your_Invoice29"/>
      <sheetName val="HVAC_BoQ29"/>
      <sheetName val="Body_Sheet28"/>
      <sheetName val="1_0_Executive_Summary28"/>
      <sheetName val="Tender_Summary29"/>
      <sheetName val="Insurance_Ext29"/>
      <sheetName val="Top_sheet28"/>
      <sheetName val="intr_stool_brkup28"/>
      <sheetName val="Bill_126"/>
      <sheetName val="Bill_227"/>
      <sheetName val="Bill_326"/>
      <sheetName val="Bill_426"/>
      <sheetName val="Bill_526"/>
      <sheetName val="Bill_626"/>
      <sheetName val="Bill_726"/>
      <sheetName val="POWER_ASSUMPTIONS25"/>
      <sheetName val="Ap_A26"/>
      <sheetName val="2_Div_14_26"/>
      <sheetName val="PROJECT_BRIEF26"/>
      <sheetName val="C_(3)26"/>
      <sheetName val="Invoice_Summary25"/>
      <sheetName val="SHOPLIST_xls25"/>
      <sheetName val="Dubai_golf25"/>
      <sheetName val="Activity_List24"/>
      <sheetName val="WITHOUT_C&amp;I_PROFIT_(3)24"/>
      <sheetName val="BILL_COV22"/>
      <sheetName val="Ra__stair22"/>
      <sheetName val="VALVE_CHAMBERS21"/>
      <sheetName val="Fire_Hydrants21"/>
      <sheetName val="B_GATE_VALVE21"/>
      <sheetName val="Sub_G1_Fire21"/>
      <sheetName val="Sub_G12_Fire21"/>
      <sheetName val="Softscape_Buildup24"/>
      <sheetName val="Mat'l_Rate24"/>
      <sheetName val="DETAILED__BOQ22"/>
      <sheetName val="M-Book_for_Conc22"/>
      <sheetName val="M-Book_for_FW22"/>
      <sheetName val="HIRED_LABOUR_CODE22"/>
      <sheetName val="PA-_Consutant_22"/>
      <sheetName val="foot-slab_reinft22"/>
      <sheetName val="Day_work21"/>
      <sheetName val="CHART_OF_ACCOUNTS20"/>
      <sheetName val="E-Bill_No_6_A-O20"/>
      <sheetName val="Materials_Cost(PCC)21"/>
      <sheetName val="India_F&amp;S_Template21"/>
      <sheetName val="IO_LIST21"/>
      <sheetName val="Material_21"/>
      <sheetName val="Quote_Sheet21"/>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BOQ_Direct_selling_cost21"/>
      <sheetName val="B185-B-9_120"/>
      <sheetName val="B185-B-9_220"/>
      <sheetName val="Eq__Mobilization20"/>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w't_table19"/>
      <sheetName val="B09_120"/>
      <sheetName val="PointNo_519"/>
      <sheetName val="/VWVU))tÏØ0__21"/>
      <sheetName val="Working_for_RCC20"/>
      <sheetName val="Elemental_Buildup19"/>
      <sheetName val="PMWeb_data20"/>
      <sheetName val="SS_MH20"/>
      <sheetName val="2_2)Revised_Cash_Flow19"/>
      <sheetName val="Employee_List17"/>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Material_List_19"/>
      <sheetName val="PRECAST_lightconc-II21"/>
      <sheetName val="final_abstract21"/>
      <sheetName val="/VWVU))tÏØ0__20"/>
      <sheetName val="입찰내역_발주처_양식19"/>
      <sheetName val="LIST_DO_NOT_REMOVE18"/>
      <sheetName val="Index_List19"/>
      <sheetName val="Type_List19"/>
      <sheetName val="File_Types19"/>
      <sheetName val="Chiet_t19"/>
      <sheetName val="Staffing_and_Rates_IA19"/>
      <sheetName val="B6_2_18"/>
      <sheetName val="Project_Cost_Breakdown17"/>
      <sheetName val="Summary_of_Work17"/>
      <sheetName val="Staff_Acco_17"/>
      <sheetName val="TBAL9697_-group_wise__sdpl17"/>
      <sheetName val="Item-_Compact17"/>
      <sheetName val="E_&amp;_R17"/>
      <sheetName val="Рабочий_лист16"/>
      <sheetName val="PT_141-_Site_A_Landscape16"/>
      <sheetName val="d-safe_DELUXE16"/>
      <sheetName val="Annex_1_Sect_3a17"/>
      <sheetName val="Annex_1_Sect_3a_117"/>
      <sheetName val="Annex_1_Sect_3b17"/>
      <sheetName val="Annex_1_Sect_3c17"/>
      <sheetName val="HOURLY_RATES17"/>
      <sheetName val="SITE_WORK16"/>
      <sheetName val="Rate_summary16"/>
      <sheetName val="Mall_waterproofing16"/>
      <sheetName val="MSCP_waterproofing16"/>
      <sheetName val="RAB_AR&amp;STR16"/>
      <sheetName val="Back_up16"/>
      <sheetName val="INDIGINEOUS_ITEMS_16"/>
      <sheetName val="Duct_Accesories16"/>
      <sheetName val="[SHOPLIST_xls][SHOPLIST_xls]726"/>
      <sheetName val="????_???_??16"/>
      <sheetName val="Labour_&amp;_Plant16"/>
      <sheetName val="Ave_wtd_rates16"/>
      <sheetName val="Debits_as_on_12_04_0816"/>
      <sheetName val="STAFFSCHED_16"/>
      <sheetName val="TRIAL_BALANCE16"/>
      <sheetName val="[SHOPLIST_xls]70,/0s«iÆøí¬i16"/>
      <sheetName val="train_cash16"/>
      <sheetName val="accom_cash16"/>
      <sheetName val="Common_Variables16"/>
      <sheetName val="GPL_Revenu_Update16"/>
      <sheetName val="DO_NOT_TOUCH16"/>
      <sheetName val="Work_Type16"/>
      <sheetName val="Geneí¬_i15"/>
      <sheetName val="steel_total15"/>
      <sheetName val="ELE_BOQ15"/>
      <sheetName val="Resumo_Empreitadas12"/>
      <sheetName val="PROJECT_BRIEF(EX_NEW)16"/>
      <sheetName val="Floor_Box_13"/>
      <sheetName val="Cashflow_projection11"/>
      <sheetName val="PPA_Summary12"/>
      <sheetName val="Risk_Breakdown_Structure15"/>
      <sheetName val="AREA_OF_APPLICATION15"/>
      <sheetName val="%_prog_figs_-u5_and_total12"/>
      <sheetName val="_VWVU))tÏØ0__13"/>
      <sheetName val="[SHOPLIST_xls]7011"/>
      <sheetName val="[SHOPLIST_xls]70,11"/>
      <sheetName val="[SHOPLIST_xls]/VW11"/>
      <sheetName val="[SHOPLIST_xls]/VWVU))tÏØ0__55"/>
      <sheetName val="[SHOPLIST_xls]/VWVU))tÏØ0__56"/>
      <sheetName val="Bill_1011"/>
      <sheetName val="Cost_Heading8"/>
      <sheetName val="Mix_Design12"/>
      <sheetName val="Form_611"/>
      <sheetName val="Data_Sheet11"/>
      <sheetName val="Z-_GENERAL_PRICE_SUMMARY12"/>
      <sheetName val="Materials_11"/>
      <sheetName val="Equipment_Rates11"/>
      <sheetName val="Base_BM-rebar11"/>
      <sheetName val="Labour_Rate_8"/>
      <sheetName val="Service_Type9"/>
      <sheetName val="Contract_Division9"/>
      <sheetName val="SubContract_Type9"/>
      <sheetName val="[SHOPLIST_xls][SHOPLIST_xls][11"/>
      <sheetName val="_SHOPLIST_xls_708"/>
      <sheetName val="_SHOPLIST_xls_70,_0s«iÆøí¬i8"/>
      <sheetName val="D_&amp;_W_sizes8"/>
      <sheetName val="SOPMA_DD8"/>
      <sheetName val="[SHOPLIST_xls][SHOPLIST_xls]727"/>
      <sheetName val="E_H_-_H__W_P_11"/>
      <sheetName val="E__H__Treatment_for_pile_cap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rea_Breakdown_PER_LEVEL_LINK11"/>
      <sheetName val="CF_Input11"/>
      <sheetName val="DATA_INPUT11"/>
      <sheetName val="Vordruck-Nr__7_1_3_D11"/>
      <sheetName val="M&amp;A_D11"/>
      <sheetName val="M&amp;A_E11"/>
      <sheetName val="M&amp;A_G11"/>
      <sheetName val="Attach_4-188"/>
      <sheetName val="tender_allowances11"/>
      <sheetName val="_Summary_BKG_03411"/>
      <sheetName val="BILL_3R11"/>
      <sheetName val="BLOCK-A_(MEA_SHEET)11"/>
      <sheetName val="Labour_Costs11"/>
      <sheetName val="Ewaan_Show_Kitchen_(2)8"/>
      <sheetName val="Cash_Flow_Working8"/>
      <sheetName val="MN_T_B_8"/>
      <sheetName val="Data_I_(2)8"/>
      <sheetName val="rEFERENCES_8"/>
      <sheetName val="Qtys_ZamZam_(Del__before)8"/>
      <sheetName val="Qtys_Relocation_(Del_before)8"/>
      <sheetName val="_Qtys_Sub_&amp;_Tents_(Del__before8"/>
      <sheetName val="Qtys__Signages_(Del__before)8"/>
      <sheetName val="Qtys_Temporary_Passages_(Del)8"/>
      <sheetName val="_Qtys_Ser__Rooms_(Del_before)8"/>
      <sheetName val="Site_Dev_BOQ11"/>
      <sheetName val="AOP_Summary-23"/>
      <sheetName val="Dash_board11"/>
      <sheetName val="Appendix_B4"/>
      <sheetName val="2F_회의실견적(5_14_일대)4"/>
      <sheetName val="_HIT-&gt;HMC_견적(3900)4"/>
      <sheetName val="Balance_Sheet1"/>
      <sheetName val="Estimate_for_approval1"/>
      <sheetName val="[SHOPLIST_xls]/VWVU))tÏØ0__60"/>
      <sheetName val="[SHOPLIST_xls][SHOPLIST_xls]728"/>
      <sheetName val="Sec__A-PQ2"/>
      <sheetName val="Preamble_B2"/>
      <sheetName val="Sec__C-Dayworks2"/>
      <sheetName val="d5_2"/>
      <sheetName val="BOQ_1_92"/>
      <sheetName val="Abs_PMRL"/>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quotation_"/>
      <sheetName val="Bill_5_-_Carpark"/>
      <sheetName val="BOQ_-_summary__3"/>
      <sheetName val="NKSC_thue"/>
      <sheetName val="05__Data_Cash_Flow"/>
      <sheetName val="MTO_REV_2(ARMOR)"/>
      <sheetName val="L3-WBS_Mapping"/>
      <sheetName val="BAFO_CCL_Submission"/>
      <sheetName val="[SHOPLIST_xls]/VWVU))tÏØ0__81"/>
      <sheetName val="[SHOPLIST_xls]/VWVU))tÏØ0__91"/>
      <sheetName val="[SHOPLIST_xls]70_1"/>
      <sheetName val="[SHOPLIST_xls]70,/0s«i_x"/>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MFG"/>
      <sheetName val="XL4Test5"/>
      <sheetName val="Basic_Rate"/>
      <sheetName val="MASTER_RATE_ANALYSIS"/>
      <sheetName val="P-Ins_&amp;_Bonds"/>
      <sheetName val="BFS"/>
      <sheetName val="Gene��_x0008_i"/>
      <sheetName val="Top_s๨ꫝ"/>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BULD.3"/>
      <sheetName val="BLOCK K"/>
      <sheetName val="제출내역 (2)"/>
      <sheetName val="Detail Page"/>
      <sheetName val="Item List OLD"/>
      <sheetName val="KEYFIGURES"/>
      <sheetName val="FLOOR AND CEILING"/>
      <sheetName val="area comp 2011 01 18 (2)"/>
      <sheetName val="Bill3-Basement"/>
      <sheetName val="drop down lists"/>
      <sheetName val="PH 5"/>
      <sheetName val="BM"/>
      <sheetName val="intr_stool_brkup_x0000_"/>
      <sheetName val="ConferenceCentre_옰ʒ䄂ʒ鵠ʐ䄂ʒ閐̐脭め_x0005_"/>
      <sheetName val="ورقة2"/>
      <sheetName val="LTR-2"/>
      <sheetName val="Bill 3 Boutique"/>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Top_sh"/>
      <sheetName val="SUBS SUM"/>
      <sheetName val="Démol."/>
      <sheetName val="Ravalement"/>
      <sheetName val="GAE8'97"/>
      <sheetName val="Overall"/>
      <sheetName val="Rate_analysis16"/>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SHOPLIST_xls][SH1"/>
      <sheetName val="Master_data"/>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MAIN_SUMMARY"/>
      <sheetName val="[SHOPLIST_xls]/VWVU))tÏØ0__64"/>
      <sheetName val="[SHOPLIST_xls]/VWVU))tÏØ0__65"/>
      <sheetName val="Other_Cost_Norms"/>
      <sheetName val="개시대사_(2)"/>
      <sheetName val="TB_ALJADA"/>
      <sheetName val="Plot_Area"/>
      <sheetName val="Closing_entries"/>
      <sheetName val="Executive_Summary"/>
      <sheetName val="Sales_Tracking_Report_(STR)"/>
      <sheetName val="Blocking_Tracking_Report_(BTR)"/>
      <sheetName val="Bill_No_1"/>
      <sheetName val="6_2_Floor_Finishes"/>
      <sheetName val="Cumulative_Rail_"/>
      <sheetName val="[SHOPLIST_xls]/VWVU))tÏØ0__66"/>
      <sheetName val="Staff_OLD_"/>
      <sheetName val="GFA_HQ_Building32"/>
      <sheetName val="GFA_Conference31"/>
      <sheetName val="BQ_External31"/>
      <sheetName val="Graph_Data_(DO_NOT_PRINT)30"/>
      <sheetName val="StattCo_yCharges30"/>
      <sheetName val="Penthouse_Apartment30"/>
      <sheetName val="LABOUR_HISTOGRAM31"/>
      <sheetName val="Chiet_tinh_dz2230"/>
      <sheetName val="Chiet_tinh_dz3530"/>
      <sheetName val="@risk_rents_and_incentives30"/>
      <sheetName val="Car_park_lease30"/>
      <sheetName val="Net_rent_analysis30"/>
      <sheetName val="Poz-1_30"/>
      <sheetName val="Lab_Cum_Hist30"/>
      <sheetName val="Raw_Data30"/>
      <sheetName val="Bill_No__230"/>
      <sheetName val="CT_Thang_Mo30"/>
      <sheetName val="budget_summary_(2)29"/>
      <sheetName val="Budget_Analysis_Summary29"/>
      <sheetName val="LEVEL_SHEET30"/>
      <sheetName val="SPT_vs_PHI30"/>
      <sheetName val="CT__PL29"/>
      <sheetName val="Projet,_methodes_&amp;_couts29"/>
      <sheetName val="Risques_majeurs_&amp;_Frais_Ind_29"/>
      <sheetName val="FOL_-_Bar30"/>
      <sheetName val="intr_stool_brkup29"/>
      <sheetName val="Tender_Summary30"/>
      <sheetName val="Insurance_Ext30"/>
      <sheetName val="Customize_Your_Invoice30"/>
      <sheetName val="HVAC_BoQ30"/>
      <sheetName val="Body_Sheet29"/>
      <sheetName val="1_0_Executive_Summary29"/>
      <sheetName val="Top_sheet29"/>
      <sheetName val="Ap_A27"/>
      <sheetName val="SHOPLIST_xls26"/>
      <sheetName val="Bill_228"/>
      <sheetName val="2_Div_14_27"/>
      <sheetName val="beam-reinft-IIInd_floor26"/>
      <sheetName val="beam-reinft-machine_rm26"/>
      <sheetName val="Bill_127"/>
      <sheetName val="Bill_327"/>
      <sheetName val="Bill_427"/>
      <sheetName val="Bill_527"/>
      <sheetName val="Bill_627"/>
      <sheetName val="Bill_727"/>
      <sheetName val="POWER_ASSUMPTIONS26"/>
      <sheetName val="Invoice_Summary26"/>
      <sheetName val="PROJECT_BRIEF27"/>
      <sheetName val="Civil_Boq25"/>
      <sheetName val="C_(3)27"/>
      <sheetName val="Dubai_golf26"/>
      <sheetName val="WITHOUT_C&amp;I_PROFIT_(3)25"/>
      <sheetName val="HIRED_LABOUR_CODE23"/>
      <sheetName val="PA-_Consutant_23"/>
      <sheetName val="foot-slab_reinft23"/>
      <sheetName val="Softscape_Buildup25"/>
      <sheetName val="Mat'l_Rate25"/>
      <sheetName val="VALVE_CHAMBERS22"/>
      <sheetName val="Fire_Hydrants22"/>
      <sheetName val="B_GATE_VALVE22"/>
      <sheetName val="Sub_G1_Fire22"/>
      <sheetName val="Sub_G12_Fire22"/>
      <sheetName val="Activity_List25"/>
      <sheetName val="BILL_COV23"/>
      <sheetName val="Ra__stair23"/>
      <sheetName val="DETAILED__BOQ23"/>
      <sheetName val="M-Book_for_Conc23"/>
      <sheetName val="M-Book_for_FW23"/>
      <sheetName val="Materials_Cost(PCC)22"/>
      <sheetName val="India_F&amp;S_Template22"/>
      <sheetName val="IO_LIST22"/>
      <sheetName val="Material_22"/>
      <sheetName val="Quote_Sheet22"/>
      <sheetName val="Day_work22"/>
      <sheetName val="Working_for_RCC21"/>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Elemental_Buildup20"/>
      <sheetName val="Eq__Mobilization21"/>
      <sheetName val="w't_table20"/>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BOQ_Direct_selling_cost22"/>
      <sheetName val="CHART_OF_ACCOUNTS21"/>
      <sheetName val="B185-B-9_121"/>
      <sheetName val="B185-B-9_221"/>
      <sheetName val="Material_List_20"/>
      <sheetName val="E-Bill_No_6_A-O21"/>
      <sheetName val="/VWVU))tÏØ0__23"/>
      <sheetName val="B09_121"/>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PMWeb_data21"/>
      <sheetName val="PointNo_520"/>
      <sheetName val="SS_MH21"/>
      <sheetName val="2_2)Revised_Cash_Flow20"/>
      <sheetName val="입찰내역_발주처_양식20"/>
      <sheetName val="/VWVU))tÏØ0__22"/>
      <sheetName val="LIST_DO_NOT_REMOVE19"/>
      <sheetName val="Index_List20"/>
      <sheetName val="Type_List20"/>
      <sheetName val="File_Types20"/>
      <sheetName val="Chiet_t20"/>
      <sheetName val="Staffing_and_Rates_IA20"/>
      <sheetName val="Employee_List18"/>
      <sheetName val="PRECAST_lightconc-II22"/>
      <sheetName val="final_abstract22"/>
      <sheetName val="B6_2_19"/>
      <sheetName val="Project_Cost_Breakdown18"/>
      <sheetName val="Summary_of_Work18"/>
      <sheetName val="Item-_Compact18"/>
      <sheetName val="E_&amp;_R18"/>
      <sheetName val="Staff_Acco_18"/>
      <sheetName val="TBAL9697_-group_wise__sdpl18"/>
      <sheetName val="SITE_WORK17"/>
      <sheetName val="Рабочий_лист17"/>
      <sheetName val="PT_141-_Site_A_Landscape17"/>
      <sheetName val="Rate_summary17"/>
      <sheetName val="Annex_1_Sect_3a18"/>
      <sheetName val="Annex_1_Sect_3a_118"/>
      <sheetName val="Annex_1_Sect_3b18"/>
      <sheetName val="Annex_1_Sect_3c18"/>
      <sheetName val="HOURLY_RATES18"/>
      <sheetName val="RAB_AR&amp;STR17"/>
      <sheetName val="d-safe_DELUXE17"/>
      <sheetName val="Back_up17"/>
      <sheetName val="INDIGINEOUS_ITEMS_17"/>
      <sheetName val="train_cash17"/>
      <sheetName val="accom_cash17"/>
      <sheetName val="Mall_waterproofing17"/>
      <sheetName val="MSCP_waterproofing17"/>
      <sheetName val="Duct_Accesories17"/>
      <sheetName val="????_???_??17"/>
      <sheetName val="Labour_&amp;_Plant17"/>
      <sheetName val="Ave_wtd_rates17"/>
      <sheetName val="Debits_as_on_12_04_0817"/>
      <sheetName val="STAFFSCHED_17"/>
      <sheetName val="TRIAL_BALANCE17"/>
      <sheetName val="[SHOPLIST_xls][SHOPLIST_xls]729"/>
      <sheetName val="Common_Variables17"/>
      <sheetName val="[SHOPLIST_xls]70,/0s«iÆøí¬i17"/>
      <sheetName val="GPL_Revenu_Update17"/>
      <sheetName val="DO_NOT_TOUCH17"/>
      <sheetName val="Work_Type17"/>
      <sheetName val="PROJECT_BRIEF(EX_NEW)17"/>
      <sheetName val="AREA_OF_APPLICATION16"/>
      <sheetName val="Risk_Breakdown_Structure16"/>
      <sheetName val="Geneí¬_i16"/>
      <sheetName val="steel_total16"/>
      <sheetName val="ELE_BOQ16"/>
      <sheetName val="Z-_GENERAL_PRICE_SUMMARY13"/>
      <sheetName val="PPA_Summary13"/>
      <sheetName val="Mix_Design13"/>
      <sheetName val="Resumo_Empreitadas13"/>
      <sheetName val="%_prog_figs_-u5_and_total13"/>
      <sheetName val="_VWVU))tÏØ0__14"/>
      <sheetName val="Floor_Box_14"/>
      <sheetName val="Equipment_Rates12"/>
      <sheetName val="[SHOPLIST_xls]/VW12"/>
      <sheetName val="Cashflow_projection12"/>
      <sheetName val="[SHOPLIST_xls][SHOPLIST_xls]730"/>
      <sheetName val="E_H_-_H__W_P_12"/>
      <sheetName val="E__H__Treatment_for_pile_cap12"/>
      <sheetName val="[SHOPLIST_xls][SHOPLIST_xls][12"/>
      <sheetName val="Materials_12"/>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Dash_board12"/>
      <sheetName val="[SHOPLIST_xls]7012"/>
      <sheetName val="[SHOPLIST_xls]70,12"/>
      <sheetName val="Base_BM-rebar12"/>
      <sheetName val="Site_Dev_BOQ12"/>
      <sheetName val="Data_Sheet12"/>
      <sheetName val="tender_allowances12"/>
      <sheetName val="_Summary_BKG_03412"/>
      <sheetName val="BILL_3R12"/>
      <sheetName val="Area_Breakdown_PER_LEVEL_LINK12"/>
      <sheetName val="CF_Input12"/>
      <sheetName val="DATA_INPUT12"/>
      <sheetName val="Vordruck-Nr__7_1_3_D12"/>
      <sheetName val="M&amp;A_D12"/>
      <sheetName val="M&amp;A_E12"/>
      <sheetName val="M&amp;A_G12"/>
      <sheetName val="1_2_Staff_Schedule13"/>
      <sheetName val="Bill_1012"/>
      <sheetName val="[SHOPLIST_xls]/VWVU))tÏØ0__67"/>
      <sheetName val="[SHOPLIST_xls]70,/0s«_iÆø_í¬_12"/>
      <sheetName val="[SHOPLIST_xls]70?,/0?s«i?Æøí¬12"/>
      <sheetName val="Labour_Costs12"/>
      <sheetName val="BLOCK-A_(MEA_SHEET)12"/>
      <sheetName val="Cost_Heading9"/>
      <sheetName val="Labour_Rate_9"/>
      <sheetName val="D_&amp;_W_sizes9"/>
      <sheetName val="SOPMA_DD9"/>
      <sheetName val="PRICE_INFO9"/>
      <sheetName val="RC_SUMMARY9"/>
      <sheetName val="LABOUR_PRODUCTIVITY-TAV9"/>
      <sheetName val="MATERIAL_PRICES9"/>
      <sheetName val="P-100_MRF_DB_R19"/>
      <sheetName val="Contract_Division10"/>
      <sheetName val="SubContract_Type10"/>
      <sheetName val="Service_Type10"/>
      <sheetName val="Attach_4-189"/>
      <sheetName val="_SHOPLIST_xls_709"/>
      <sheetName val="_SHOPLIST_xls_70,_0s«iÆøí¬i9"/>
      <sheetName val="Ewaan_Show_Kitchen_(2)9"/>
      <sheetName val="Cash_Flow_Working9"/>
      <sheetName val="MN_T_B_9"/>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2F_회의실견적(5_14_일대)5"/>
      <sheetName val="_HIT-&gt;HMC_견적(3900)5"/>
      <sheetName val="Appendix_B5"/>
      <sheetName val="Div_07_Thermal_&amp;_Moisture3"/>
      <sheetName val="BOQ_(2)3"/>
      <sheetName val="LABOUR_RATE3"/>
      <sheetName val="Material_Rate3"/>
      <sheetName val="Labor_abs-PW3"/>
      <sheetName val="Labor_abs-NMR3"/>
      <sheetName val="kppl_pl3"/>
      <sheetName val="Basic_Rates3"/>
      <sheetName val="Combined_Results_3"/>
      <sheetName val="[SHOPLIST_xls][SHOPLIST_xls]/V1"/>
      <sheetName val="Data_Validation3"/>
      <sheetName val="Div26_-_Elect3"/>
      <sheetName val="CHUNG_CU_CARRILON3"/>
      <sheetName val="[SHOPLIST_xls][SHOPLIST_xls]731"/>
      <sheetName val="[SHOPLIST_xls]/VWVU))tÏØ0__68"/>
      <sheetName val="Core_Data1"/>
      <sheetName val="[SHOPLIST_xls]/VWVU))tÏØ0__69"/>
      <sheetName val="[SHOPLIST_xls]/VWVU))tÏØ0__70"/>
      <sheetName val="Rates_for_public_areas1"/>
      <sheetName val="Abs_PMRL1"/>
      <sheetName val="Recon_Template1"/>
      <sheetName val="[SHOPLIST.xls]70_x005f_x0000___0_x0_2"/>
      <sheetName val="[SHOPLIST.xls]70___0_s__i_____3"/>
      <sheetName val="[SHOPLIST.xls]70___0_s__i_____4"/>
      <sheetName val="[SHOPLIST.xls][SHOPLIST.xls]7_2"/>
      <sheetName val="[SHOPLIST.xls][SHOPLIST.xls]7_3"/>
      <sheetName val="[SHOPLIST.xls][SHOPLIST.xls]7_4"/>
      <sheetName val="[SHOPLIST.xls][SHOPLIST.xls]__2"/>
      <sheetName val="[SHOPLIST.xls][SHOPLIST.xls]__3"/>
      <sheetName val="[SHOPLIST.xls][SHOPLIST.xls]__4"/>
      <sheetName val="[SHOPLIST.xls][SHOPLIST_xls]7_2"/>
      <sheetName val="[SHOPLIST.xls][SHOPLIST_xls]7_3"/>
      <sheetName val="[SHOPLIST.xls][SHOPLIST_xls]7_4"/>
      <sheetName val="[SHOPLIST.xls][SHOPLIST_xls]7_5"/>
      <sheetName val="[SHOPLIST.xls][SHOPLIST.xls]__5"/>
      <sheetName val="[SHOPLIST.xls][SHOPLIST_xls]7_6"/>
      <sheetName val="[SHOPLIST.xls][SHOPLIST_xls]7_7"/>
      <sheetName val="[SHOPLIST.xls][SHOPLIST_xls]7_8"/>
      <sheetName val="[SHOPLIST.xls][SHOPLIST.xls]__6"/>
      <sheetName val="[SHOPLIST.xls][SHOPLIST.xls]__7"/>
      <sheetName val="[SHOPLIST.xls][SHOPLIST.xls]__8"/>
      <sheetName val="[SHOPLIST.xls][SHOPLIST_xls]7_9"/>
      <sheetName val="[SHOPLIST.xls][SHOPLIST_xls]__2"/>
      <sheetName val="[SHOPLIST.xls][SHOPLIST_xls]__3"/>
      <sheetName val="[SHOPLIST.xls][SHOPLIST_xls]__4"/>
      <sheetName val="[SHOPLIST.xls][SHOPLIST_xls]__5"/>
      <sheetName val="[SHOPLIST.xls][SHOPLIST.xls]__9"/>
      <sheetName val="[SHOPLIST.xls][SHOPLIST.xls]7_5"/>
      <sheetName val="[SHOPLIST.xls][SHOPLIST.xls]7_6"/>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xls]_10"/>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xls]_11"/>
      <sheetName val="[SHOPLIST.xls][SHOPLIST.xls]_12"/>
      <sheetName val="[SHOPLIST.xls][SHOPLIST.xls]_13"/>
      <sheetName val="[SHOPLIST.xls][SHOPLIST.xls]_14"/>
      <sheetName val="[SHOPLIST.xls][SHOPLIST.xls]_15"/>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5"/>
      <sheetName val="[SHOPLIST.xls][SHOPLIST.xls]7_7"/>
      <sheetName val="[SHOPLIST.xls][SHOPLIST.xls]_16"/>
      <sheetName val="[SHOPLIST.xls][SHOPLIST.xls]_17"/>
      <sheetName val="[SHOPLIST.xls][SHOPLIST.xls]7_8"/>
      <sheetName val="[SHOPLIST.xls]/VWVU))"/>
      <sheetName val="[SHOPLIST.xls]70_x005f_x005f_x005f_x0000__2"/>
      <sheetName val="[SHOPLIST.xls]_SHOPLIST_xls_101"/>
      <sheetName val="[SHOPLIST.xls]_SHOPLIST_xls_102"/>
      <sheetName val="[SHOPLIST.xls]_SHOPLIST_xls_103"/>
      <sheetName val="[SHOPLIST.xls][SHOPLIST.xls]_18"/>
      <sheetName val="[SHOPLIST.xls][SHOPLIST.xls]_19"/>
      <sheetName val="[SHOPLIST.xls][SHOPLIST.xls]_20"/>
      <sheetName val="[SHOPLIST.xls][SHOPLIST.xls]_21"/>
      <sheetName val="[SHOPLIST.xls][SHOPLIST.xls]_22"/>
      <sheetName val="[SHOPLIST.xls][SHOPLIST.xls]_23"/>
      <sheetName val="MI"/>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SHOPLIST_xls]/VWVU))tÏØ0__82"/>
      <sheetName val="[SHOPLIST_xls]/VWVU))tÏØ0__92"/>
      <sheetName val="P1926-H2B_Pkg_2A&amp;2B1"/>
      <sheetName val="P1940-H2B_Pkg_1_Guestrooms1"/>
      <sheetName val="BOQ_1_921"/>
      <sheetName val="[SHOPLIST_xls]/VWVU))tÏØ0__74"/>
      <sheetName val="[SHOPLIST_xls]/VWVU))tÏØ0__75"/>
      <sheetName val="Appendix-A_-GRAND_SUMMARY"/>
      <sheetName val="D9_(New_Rate)"/>
      <sheetName val="Joseph_Record"/>
      <sheetName val="[SHOPLIST_xls]70,/0s«iÆøí¬1"/>
      <sheetName val="Portfolio_List"/>
      <sheetName val="Initial_Data"/>
      <sheetName val="Package_Status"/>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_VWVU))tÏØ0__15"/>
      <sheetName val="Service_Type11"/>
      <sheetName val="Contract_Division11"/>
      <sheetName val="SubContract_Type11"/>
      <sheetName val="_SHOPLIST_xls_7010"/>
      <sheetName val="_SHOPLIST_xls_70,_0s«iÆøí¬i10"/>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SHOPLIST_xls]/VWVU))tÏØ0__83"/>
      <sheetName val="2_Plex3"/>
      <sheetName val="Sheet1_(2)3"/>
      <sheetName val="4_Plex3"/>
      <sheetName val="6_Plex_3"/>
      <sheetName val="Detailed_Summary3"/>
      <sheetName val="Sheet1_(3)3"/>
      <sheetName val="Sheet1_(4)3"/>
      <sheetName val="Dash_board13"/>
      <sheetName val="Rates_for_public_areas2"/>
      <sheetName val="[SHOPLIST_xls][SHOPLIST_xls]734"/>
      <sheetName val="Estimate_for_approval2"/>
      <sheetName val="Balance_Sheet2"/>
      <sheetName val="AOP_Summary-24"/>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tatus_Summary3"/>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SITE_WORKS1"/>
      <sheetName val="WOOD_WORK1"/>
      <sheetName val="THERMAL_&amp;_MOISTURE_1"/>
      <sheetName val="DOORS_&amp;_WINDOWS1"/>
      <sheetName val="Additional_Items1"/>
      <sheetName val="Master_data1"/>
      <sheetName val="[SHOPLIST_xls]/VWVU))tÏØ0__88"/>
      <sheetName val="Staff_OLD_1"/>
      <sheetName val="Basic_Rate1"/>
      <sheetName val="MASTER_RATE_ANALYSIS1"/>
      <sheetName val="MAIN_SUMMARY1"/>
      <sheetName val="[SHOPLIST_xls]/VWVU))tÏØ0__89"/>
      <sheetName val="[SHOPLIST_xls]/VWVU))tÏØ0__90"/>
      <sheetName val="Appendix-A_-GRAND_SUMMARY1"/>
      <sheetName val="D9_(New_Rate)1"/>
      <sheetName val="Joseph_Record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_Estimate__"/>
      <sheetName val="Equip_"/>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iv_Summary"/>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_VWVU))tÏØ0__16"/>
      <sheetName val="Service_Type12"/>
      <sheetName val="Contract_Division12"/>
      <sheetName val="SubContract_Type12"/>
      <sheetName val="_SHOPLIST_xls_7011"/>
      <sheetName val="_SHOPLIST_xls_70,_0s«iÆøí¬i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_SHOPLIST_xls__SHOPLIST_xls_710"/>
      <sheetName val="_SHOPLIST_xls__SHOPLIST_xls_711"/>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_SHOPLIST_xls__SHOPLIST_xls_712"/>
      <sheetName val="[SHOPLIST_xls][SH3"/>
      <sheetName val="[SHOPLIST_xls]70_3"/>
      <sheetName val="P1926-H2B_Pkg_2A&amp;2B3"/>
      <sheetName val="P1940-H2B_Pkg_1_Guestrooms3"/>
      <sheetName val="BOQ_1_923"/>
      <sheetName val="Abs_PMRL3"/>
      <sheetName val="SITE_WORKS2"/>
      <sheetName val="WOOD_WORK2"/>
      <sheetName val="THERMAL_&amp;_MOISTURE_2"/>
      <sheetName val="DOORS_&amp;_WINDOWS2"/>
      <sheetName val="Additional_Items2"/>
      <sheetName val="Master_data2"/>
      <sheetName val="[SHOPLIST_xls]/VWVU))tÏØ0_105"/>
      <sheetName val="Staff_OLD_2"/>
      <sheetName val="Basic_Rate2"/>
      <sheetName val="MASTER_RATE_ANALYSIS2"/>
      <sheetName val="MAIN_SUMMARY2"/>
      <sheetName val="[SHOPLIST_xls]/VWVU))tÏØ0_106"/>
      <sheetName val="[SHOPLIST_xls]/VWVU))tÏØ0_107"/>
      <sheetName val="Appendix-A_-GRAND_SUMMARY2"/>
      <sheetName val="D9_(New_Rate)2"/>
      <sheetName val="Joseph_Record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Landscape No.1"/>
      <sheetName val="MEP No.3"/>
      <sheetName val="예가표"/>
      <sheetName val="[SHOPLIST.xls][SHOPLIST.xls]7_9"/>
      <sheetName val="[SHOPLIST.xls][SHOPLIST.xls]_24"/>
      <sheetName val="[SHOPLIST.xls][SHOPLIST.xls]_25"/>
      <sheetName val="[SHOPLIST.xls]70___0_s__i_____5"/>
      <sheetName val="[SHOPLIST.xls]_VW__VU_________4"/>
      <sheetName val="[SHOPLIST.xls]_VW__VU_________5"/>
      <sheetName val="[SHOPLIST.xls]70___0_s__i_____6"/>
      <sheetName val="[SHOPLIST.xls]70_x005f_x0000___0_x0_3"/>
      <sheetName val="[SHOPLIST.xls][SHOPLIST.xls]_26"/>
      <sheetName val="[SHOPLIST.xls][SHOPLIST.xls]_27"/>
      <sheetName val="[SHOPLIST.xls]70___0_s__i_____7"/>
      <sheetName val="[SHOPLIST.xls][SHOPLIST.xls]_28"/>
      <sheetName val="[SHOPLIST.xls][SHOPLIST.xls]_29"/>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_SHOPLIST_xls_104"/>
      <sheetName val="[SHOPLIST.xls]_SHOPLIST_xls_105"/>
      <sheetName val="[SHOPLIST.xls]_SHOPLIST_xls_106"/>
      <sheetName val="[SHOPLIST.xls]_SHOPLIST_xls_107"/>
      <sheetName val="[SHOPLIST.xls][SHOPLIST.xls]_38"/>
      <sheetName val="[SHOPLIST.xls][SHOPLIST.xls]_39"/>
      <sheetName val="[SHOPLIST.xls][SHOPLIST.xls]_40"/>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1"/>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_xls]70_x005f_x0000_,/0_x000"/>
      <sheetName val="_boaboard_(1)"/>
      <sheetName val="Gene��i0_"/>
      <sheetName val="70,/0s�i����i"/>
      <sheetName val="Top_shԀ"/>
      <sheetName val="Detail_Page"/>
      <sheetName val="_SHOPLIST.xls__VWVU))tÏØ0__5"/>
      <sheetName val="_SHOPLIST.xls__VWVU))tÏØ0__6"/>
      <sheetName val="_SHOPLIST.xls__VWVU))tÏØ0__7"/>
      <sheetName val="Geneí¬_x005f_x0008_"/>
      <sheetName val="70_x005f_x0000_,_0_"/>
      <sheetName val="___________5"/>
      <sheetName val="_SHOPLIST_xls__VWVU))"/>
      <sheetName val="___________6"/>
      <sheetName val="___________7"/>
      <sheetName val="___________8"/>
      <sheetName val="_SHOPLIST_xls__VW3"/>
      <sheetName val="_SHOPLIST_xls__VWVU))tÏØ0__9"/>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SHOPLIST_xls_721"/>
      <sheetName val="_SHOPLIST_xls__SHOPLIST_xls__S8"/>
      <sheetName val="_SHOPLIST_xls_70,8"/>
      <sheetName val="_SHOPLIST_xls__VWVU))tÏØ0__43"/>
      <sheetName val="_SHOPLIST_xls__VWVU))tÏØ0__44"/>
      <sheetName val="_SHOPLIST_xls_70,_0s«_iÆø_í¬_i8"/>
      <sheetName val="_SHOPLIST_xls_70_,_0_s«i_Æøí¬i8"/>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__________9"/>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Reference"/>
      <sheetName val="Closing"/>
      <sheetName val="[SHOPLIST.xls]70_x005f_x005f_x005f_x0000__3"/>
      <sheetName val="[SHOPLIST.xls]70___0_s__i_____8"/>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13"/>
      <sheetName val="14"/>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Basement Budget"/>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_SHOPLIST_xls_318"/>
      <sheetName val="[SHOPLIST.xls]_SHOPLIST_xls_319"/>
      <sheetName val="BoQ(2)"/>
      <sheetName val="tower and monopoles "/>
      <sheetName val="ASD Sum of Parts"/>
      <sheetName val="Cost Heaࡤing"/>
      <sheetName val="Rectangular Duct"/>
      <sheetName val="REQ_REMARKS"/>
      <sheetName val="B.Room W.Done Progress"/>
      <sheetName val="SUMMARY (ROOM)"/>
      <sheetName val="W.D Prgress Public area"/>
      <sheetName val="SUMMARY Public"/>
      <sheetName val="Comparision"/>
      <sheetName val="BREAKDOWN"/>
      <sheetName val="[SHOPLIST_xls]/VW"/>
      <sheetName val="[SHOPLIST.xls]70___0_s__i____14"/>
      <sheetName val="[SHOPLIST.xls]_VW__VU________10"/>
      <sheetName val="[SHOPLIST.xls]_VW__VU________11"/>
      <sheetName val="[SHOPLIST.xls]70_x005f_x0000___0_x0_6"/>
      <sheetName val="[SHOPLIST.xls]70___0_s__i____15"/>
      <sheetName val="[SHOPLIST.xls]_SHOPLIST_xls_464"/>
      <sheetName val="[SHOPLIST.xls]_SHOPLIST_xls_465"/>
      <sheetName val="[SHOPLIST.xls]70___0_s__i____16"/>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_SHOPLIST_xls_583"/>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70_x005f_x005f_x005f_x0000__5"/>
      <sheetName val="[SHOPLIST.xls]_SHOPLIST_xls_604"/>
      <sheetName val="[SHOPLIST.xls]_SHOPLIST_xls_605"/>
      <sheetName val="[SHOPLIST.xls]_SHOPLIST_xls_606"/>
      <sheetName val="[SHOPLIST.xls]_SHOPLIST_xls_607"/>
      <sheetName val="[SHOPLIST.xls]_SHOPLIST_xls_608"/>
      <sheetName val="[SHOPLIST.xls]_SHOPLIST_xls_609"/>
      <sheetName val="S-Curve_Update"/>
      <sheetName val="VESSELS_"/>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5"/>
      <sheetName val="16"/>
      <sheetName val="17"/>
      <sheetName val="18"/>
      <sheetName val="C-2"/>
      <sheetName val="Concrete Breakdown"/>
      <sheetName val="Masonry Breakdown"/>
      <sheetName val="6"/>
      <sheetName val="bill no. 3"/>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FLOOR_AND_CEILING"/>
      <sheetName val="area_comp_2011_01_18_(2)"/>
      <sheetName val="drop_down_lists"/>
      <sheetName val="PH_5"/>
      <sheetName val="[SHOPLIST_xls]70___0_s__i_____2"/>
      <sheetName val="[SHOPLIST_xls]_VW__VU_________2"/>
      <sheetName val="[SHOPLIST_xls]_VW__VU_________3"/>
      <sheetName val="[SHOPLIST_xls]70_x005f_x0000___0_x0_2"/>
      <sheetName val="beam-reinft"/>
      <sheetName val="[SHOPLIST.xls]/VWVU))tÏØ0__20"/>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70___0_s__i____20"/>
      <sheetName val="[SHOPLIST.xls]_VW__VU________14"/>
      <sheetName val="[SHOPLIST.xls]70___0_s__i____21"/>
      <sheetName val="[SHOPLIST.xls]70_x005f_x0000___0_x0_8"/>
      <sheetName val="[SHOPLIST.xls]70___0_s__i____22"/>
      <sheetName val="[SHOPLIST.xls]_VW__VU________15"/>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Income Statement"/>
      <sheetName val="Data Works"/>
      <sheetName val="Works"/>
      <sheetName val="UC-Testing"/>
      <sheetName val="Control Panel"/>
      <sheetName val="[SHOPLIST.xls]70,/0s«iÆøí¬i4"/>
      <sheetName val="[SHOPLIST.xls]70,/0s«iÆøí¬i5"/>
      <sheetName val="[SHOPLIST_xls]70___0_s__i_____3"/>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C-10"/>
      <sheetName val="C-11"/>
      <sheetName val="C-12"/>
      <sheetName val="C-3"/>
      <sheetName val="C-4"/>
      <sheetName val="C-5"/>
      <sheetName val="C-5A"/>
      <sheetName val="C-6"/>
      <sheetName val="C-6A"/>
      <sheetName val="C-7"/>
      <sheetName val="C-8"/>
      <sheetName val="C-9"/>
      <sheetName val="STAND98"/>
      <sheetName val="辽电初设.XLS 定额"/>
      <sheetName val="HVAC"/>
      <sheetName val="HVAC-Qty"/>
      <sheetName val="RBD-AHU"/>
      <sheetName val="RBD ENG"/>
      <sheetName val="RBD-EX-RF-01"/>
      <sheetName val="RBD SLD.RLD"/>
      <sheetName val="RBD-VAV"/>
      <sheetName val="V.Summary"/>
      <sheetName val="inter"/>
      <sheetName val="MSH51C"/>
      <sheetName val="Schedules PL"/>
      <sheetName val="Schedules BS"/>
      <sheetName val="STOCKWTG"/>
      <sheetName val="POLY"/>
      <sheetName val="Advance Recovery"/>
      <sheetName val="Materials Cost"/>
      <sheetName val="SC Cost FEB 03"/>
      <sheetName val="DVM Sizing Calculator- 10 ips "/>
      <sheetName val="Product Sheet40"/>
      <sheetName val="[SHOPLIST.xls]/VWVU))tÏØ0__21"/>
      <sheetName val="[SHOPLIST.xls]/VWVU))tÏØ0__22"/>
      <sheetName val="[SHOPLIST.xls]/VWVU))tÏØ0__23"/>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_SHOPLIST.xls_70_x005f_x0000_,_0_x000"/>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Kur"/>
      <sheetName val="HAKEDİŞ "/>
      <sheetName val="keşif özeti"/>
      <sheetName val="Katsayılar"/>
      <sheetName val="djfx"/>
      <sheetName val="Calendar"/>
      <sheetName val="Sheet9"/>
      <sheetName val="[SHOPLIST_xls]70,/0s«_iÆø_í¬1"/>
      <sheetName val="[SHOPLIST_xls]70,/0s«iÆøí¬i31"/>
      <sheetName val="[SHOPLIST_xls]70,/0s«_iÆø_í¬2"/>
      <sheetName val="[SHOPLIST_xls]70,/0s«iÆøí¬i22"/>
      <sheetName val="[SHOPLIST_xls]70,/0s«iÆøí¬i32"/>
      <sheetName val="[SHOPLIST_xls]70,/0s«i_x1"/>
      <sheetName val="Unit cost- Drain-Protection-1 "/>
      <sheetName val="Unit cost- Drain-Protection-2"/>
      <sheetName val="FEVA"/>
      <sheetName val="HO Costs"/>
      <sheetName val="[SHOPLIST.xls]70,/0s�i����i"/>
      <sheetName val="Non-Positioin Summary"/>
      <sheetName val="_VWVU))tÏØ0__20"/>
      <sheetName val="_SHOPLIST_xls_70,_0s«iÆøí¬i16"/>
      <sheetName val="New_Bld6"/>
      <sheetName val="Finansal_tamamlanma_Eğrisi6"/>
      <sheetName val="HB_CEC_schd_4_26"/>
      <sheetName val="HB_CEC_schd_4_36"/>
      <sheetName val="HB_CEC_schd_5_26"/>
      <sheetName val="HB_CEC_schd_6_26"/>
      <sheetName val="HB_CEC_schd_7_26"/>
      <sheetName val="HB_CEC_schd_9_26"/>
      <sheetName val="Doha_Farm6"/>
      <sheetName val="Dropdown_List6"/>
      <sheetName val="_SHOPLIST_xls__SHOPLIST_xls_726"/>
      <sheetName val="_SHOPLIST_xls__SHOPLIST_xls_727"/>
      <sheetName val="_SHOPLIST_xls__SHOPLIST_xls_728"/>
      <sheetName val="___________16"/>
      <sheetName val="Comp_equip3"/>
      <sheetName val="Contractor_Application3"/>
      <sheetName val="General_Summary3"/>
      <sheetName val="08_MEP_Summary3"/>
      <sheetName val="Addnl_works3"/>
      <sheetName val="B3__Material_on_Site-Detail3"/>
      <sheetName val="[SHOPLIST_xls][SHOPLIST_xls]70?"/>
      <sheetName val="B2-DV_No_023"/>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Grand_Summary_3"/>
      <sheetName val="Bill_No_01_-_GI_3"/>
      <sheetName val="combined_3"/>
      <sheetName val="summary-Optional_3"/>
      <sheetName val="B14_02_3"/>
      <sheetName val="Prov_Sum_3"/>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I_223"/>
      <sheetName val="TO_List3"/>
      <sheetName val="CCTV_DATA3"/>
      <sheetName val="8_0_Programme"/>
      <sheetName val="FAL_intern3"/>
      <sheetName val="SoW_Assess_Blank_Form"/>
      <sheetName val="VO_Breakdown"/>
      <sheetName val="Measurement_Sheet"/>
      <sheetName val="Schedule_of_Drawings"/>
      <sheetName val="SI_Schedule"/>
      <sheetName val="ContraCharge_Schedule"/>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P-Ins_&amp;_Bonds1"/>
      <sheetName val="Gene��i"/>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BULD_3"/>
      <sheetName val="BLOCK_K"/>
      <sheetName val="제출내역_(2)"/>
      <sheetName val="Item_List_OLD"/>
      <sheetName val="Spacing_of_Delineators"/>
      <sheetName val="Démol_"/>
      <sheetName val="_SHOPLIST_xls__VWVU))tÏØ0__62"/>
      <sheetName val="_SHOPLIST_xls__VWVU))tÏØ0__63"/>
      <sheetName val="_SHOPLIST_xls__VWVU))tÏØ0__72"/>
      <sheetName val="_SHOPLIST_xls__SHOPLIST_xls__VW"/>
      <sheetName val="_SHOPLIST_xls__VWVU))tÏØ0__81"/>
      <sheetName val="_SHOPLIST_xls__VWVU))tÏØ0__91"/>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Bill_3_Boutique"/>
      <sheetName val="REBAR"/>
      <sheetName val="Cost Summary"/>
      <sheetName val="Cost Summary SD"/>
      <sheetName val="Schedule S-Curve Revision#3"/>
      <sheetName val="2.223M_due to adj profit"/>
      <sheetName val="Fee Rate Summary"/>
      <sheetName val="NPV"/>
      <sheetName val="P Staff fac"/>
      <sheetName val="Internal"/>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DVL"/>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Qty SR"/>
      <sheetName val="EW SR"/>
      <sheetName val="Macro custom function"/>
      <sheetName val="プロジェクト概要"/>
      <sheetName val="GRAPH_DATA"/>
      <sheetName val=" N Finansal Eğri"/>
      <sheetName val="foot-slab_rein_x0000__x0000_"/>
      <sheetName val="foot-slab_reinø_x0006_"/>
      <sheetName val="foot-slab_reinÝ¥"/>
      <sheetName val="foot-slab_reinP"/>
      <sheetName val="SUM-AIR-Submit"/>
      <sheetName val="Summary-margin calc"/>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SHOPLIST.xls]70_x0000_,/0_x000"/>
      <sheetName val="Cost Rates"/>
      <sheetName val="LOOKUP(MM)"/>
      <sheetName val="간접비내역-1"/>
      <sheetName val="Detail_Page1"/>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HSBC"/>
      <sheetName val="JAN"/>
      <sheetName val="Tender Stage"/>
      <sheetName val="Delay Clasifications"/>
      <sheetName val="PA Milestones"/>
      <sheetName val="satış planı (2)"/>
      <sheetName val="Tahsilat"/>
      <sheetName val="S-Curve_Update1"/>
      <sheetName val="[SHOPLIST_xls]70_x005f_x0000_,/0_x001"/>
      <sheetName val="SoW_Assess_Blank_Form1"/>
      <sheetName val="VO_Breakdown1"/>
      <sheetName val="Measurement_Sheet1"/>
      <sheetName val="Schedule_of_Drawings1"/>
      <sheetName val="SI_Schedule1"/>
      <sheetName val="ContraCharge_Schedule1"/>
      <sheetName val="VESSELS_1"/>
      <sheetName val="BUR"/>
      <sheetName val="FSA"/>
      <sheetName val="Services_InitialEst_UtilityServ"/>
      <sheetName val="AN"/>
      <sheetName val="Beach Villas"/>
      <sheetName val="Overwater Villas"/>
      <sheetName val="Presidential Villa"/>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SHOPLIST_xls]/VWVU))tÏØ0_108"/>
      <sheetName val="[SHOPLIST_xls]/VWVU))tÏØ0_109"/>
      <sheetName val="개시대사_(2)2"/>
      <sheetName val="Ref_Arch2"/>
      <sheetName val="Div_Summary2"/>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Démol_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2_Plex6"/>
      <sheetName val="Sheet1_(2)6"/>
      <sheetName val="4_Plex6"/>
      <sheetName val="6_Plex_6"/>
      <sheetName val="Detailed_Summary6"/>
      <sheetName val="Sheet1_(3)6"/>
      <sheetName val="Sheet1_(4)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h-013211-2"/>
      <sheetName val="[SHOPLIST.xls]_VW__VU________18"/>
      <sheetName val="[SHOPLIST.xls]70_x005f_x0000___0_x_10"/>
      <sheetName val="[SHOPLIST.xls]70___0_s__i____28"/>
      <sheetName val="[SHOPLIST.xls]_VW__VU________19"/>
      <sheetName val="[SHOPLIST.xls]70___0_s__i____29"/>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Note"/>
      <sheetName val="URA-C1"/>
      <sheetName val="1-Summary"/>
      <sheetName val="วัดใต้"/>
      <sheetName val="B-2"/>
      <sheetName val="基本ﾃﾞｰﾀ"/>
      <sheetName val="Schedules"/>
      <sheetName val="1A"/>
      <sheetName val="Total PrC-Goldi"/>
      <sheetName val="Room Type"/>
      <sheetName val="Basement2 DB"/>
      <sheetName val="BT3-Package 05"/>
      <sheetName val="BOQ-Civil"/>
      <sheetName val="[SHOPLIST_xls]726"/>
      <sheetName val="[SHOPLIST_xls][11"/>
      <sheetName val="[SHOPLIST_xls]727"/>
      <sheetName val="[SHOPLIST_xls]728"/>
      <sheetName val="[SHOPLIST.xls][SHOPLIST_xls]/VW"/>
      <sheetName val="Index sheet"/>
      <sheetName val="hiddenSheet"/>
      <sheetName val="Landscape_No_1"/>
      <sheetName val="MEP_No_3"/>
      <sheetName val="[SHOPLIST_xls]70___0_s__i_____4"/>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_SHOPLIST_xls_100"/>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_Structural"/>
      <sheetName val="Travel_Cranes"/>
      <sheetName val="Recap_Travel_Crane"/>
      <sheetName val="Recap_Architect"/>
      <sheetName val="Recap_External"/>
      <sheetName val="Recap_Struct"/>
      <sheetName val="Package_1"/>
      <sheetName val="Recap_Lift"/>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SHOPLIST_xls]70,/0s«iÆøí¬i110"/>
      <sheetName val="Bill_3_Boutique1"/>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70___0_s__i_____1"/>
      <sheetName val="[SHOPLIST_xls]_VW__VU_________1"/>
      <sheetName val="[SHOPLIST_xls]_VW__VU_________4"/>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SHOPLIST_xls]70___0_s__i_____5"/>
      <sheetName val="제출내역_(2)1"/>
      <sheetName val="[SHOPLIST_xls]70___0_s__i_____6"/>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129"/>
      <sheetName val="[SHOPLIST_xls][SHOPLIST_xls]130"/>
      <sheetName val="[SHOPLIST_xls][SHOPLIST_xls]131"/>
      <sheetName val="[SHOPLIST_xls][SHOPLIST_xls]757"/>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_SHOPLIST_xls_104"/>
      <sheetName val="[SHOPLIST_xls][SHOPLIST_xls]227"/>
      <sheetName val="[SHOPLIST_xls][SHOPLIST_xls]228"/>
      <sheetName val="[SHOPLIST_xls][SHOPLIST_xls]758"/>
      <sheetName val="[SHOPLIST_xls]/VWVU))2"/>
      <sheetName val="[SHOPLIST_xls]70_x005f_x005f_x005f_x0000__1"/>
      <sheetName val="[SHOPLIST_xls]_SHOPLIST_xls_105"/>
      <sheetName val="[SHOPLIST_xls]_SHOPLIST_xls_106"/>
      <sheetName val="[SHOPLIST_xls]_SHOPLIST_xls_107"/>
      <sheetName val="_Structural1"/>
      <sheetName val="Travel_Cranes1"/>
      <sheetName val="Recap_Travel_Crane1"/>
      <sheetName val="Recap_Architect1"/>
      <sheetName val="Recap_External1"/>
      <sheetName val="Recap_Struct1"/>
      <sheetName val="Package_11"/>
      <sheetName val="Recap_Lift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Inventory "/>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PRO_DCI"/>
      <sheetName val="G29A"/>
      <sheetName val="Mp-team 1"/>
      <sheetName val="1 Summary"/>
      <sheetName val="co-no.2"/>
      <sheetName val="Lstsub"/>
      <sheetName val="Arch"/>
      <sheetName val="DB"/>
      <sheetName val="DIRLBR"/>
      <sheetName val="2.0 Cover Sum"/>
      <sheetName val="total"/>
      <sheetName val="Drop_down2"/>
      <sheetName val="Joseph_Record3"/>
      <sheetName val="[SHOPLIST_xls]_VW__VU_________5"/>
      <sheetName val="[SHOPLIST_xls]70_x005f_x0000___0_x0_3"/>
      <sheetName val="[SHOPLIST_xls]70___0_s__i_____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Income_Statement"/>
      <sheetName val="70_x005f_x0000_,/0_x005f_x0000_"/>
      <sheetName val="Fdata"/>
      <sheetName val="Sheet"/>
      <sheetName val="foot-slab_rein"/>
      <sheetName val="sc"/>
      <sheetName val="[SHOPLIST_xls]70,/0s«_iÆø_í¬3"/>
      <sheetName val="[SHOPLIST_xls]70,/0s«iÆøí¬i23"/>
      <sheetName val="[SHOPLIST_xls]70,/0s«iÆøí¬i33"/>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Front Sheet"/>
      <sheetName val="Indirect Costs"/>
      <sheetName val="RateAnalysis"/>
      <sheetName val="Summary year Plan"/>
      <sheetName val="footing for SP"/>
      <sheetName val="maingirder"/>
      <sheetName val="basic-data"/>
      <sheetName val="Enquire"/>
      <sheetName val="ROY"/>
      <sheetName val="12"/>
      <sheetName val="BS "/>
      <sheetName val="Gra¦_x005f_x0004_)"/>
      <sheetName val="Geneí¬_x005f_x0008_i??_x005f_x0014_?0."/>
      <sheetName val="Geneí¬_x005f_x0008_i___x005f_x0014__0."/>
      <sheetName val="foot-slab_reinl"/>
      <sheetName val="Admin TAKE OFF"/>
      <sheetName val="Doi so"/>
      <sheetName val="F4-F7"/>
      <sheetName val="토공"/>
      <sheetName val="CỘT + VÁCH B2-B4"/>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foot-slab_reinø"/>
      <sheetName val="Accounts"/>
      <sheetName val="shuttering"/>
      <sheetName val="CFS3"/>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Data_Works"/>
      <sheetName val="Control_Panel"/>
      <sheetName val="Dropdown Attributes"/>
      <sheetName val="Matl"/>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Cost_Heaࡤing"/>
      <sheetName val="[SHOPLIST_xls]_VW__VU________10"/>
      <sheetName val="RBD_ENG"/>
      <sheetName val="RBD_SLD_RLD"/>
      <sheetName val="V_Summary"/>
      <sheetName val="[SHOPLIST_xls]70___0_s__i____14"/>
      <sheetName val="[SHOPLIST_xls]_VW__VU________11"/>
      <sheetName val="[SHOPLIST_xls]70___0_s__i____15"/>
      <sheetName val="[SHOPLIST_xls]70_x005f_x0000___0_x0_6"/>
      <sheetName val="[SHOPLIST_xls]70___0_s__i____16"/>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_SHOPLIST_xls_464"/>
      <sheetName val="[SHOPLIST_xls]_SHOPLIST_xls_465"/>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70_x005f_x005f_x005f_x0000__5"/>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70___0_s__i____20"/>
      <sheetName val="[SHOPLIST_xls]_VW__VU________15"/>
      <sheetName val="[SHOPLIST_xls]70___0_s__i____21"/>
      <sheetName val="[SHOPLIST_xls]70_x005f_x0000___0_x0_8"/>
      <sheetName val="[SHOPLIST_xls]70___0_s__i____22"/>
      <sheetName val="[SHOPLIST_xls]_SHOPLIST_xls_583"/>
      <sheetName val="[SHOPLIST_xls]_VW__VU________16"/>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_SHOPLIST_xls_70_x005f_x0000_,_0_x00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Mnhr_Book_Updated_11_10_2018"/>
      <sheetName val="辽电初设_XLS_定额"/>
      <sheetName val="IS"/>
      <sheetName val="Configurations"/>
      <sheetName val="Technical"/>
      <sheetName val="contents "/>
      <sheetName val="Div.8 - Opening"/>
      <sheetName val="Div .9- Finishes"/>
      <sheetName val="Total "/>
      <sheetName val="Currency Rate"/>
      <sheetName val="Price List"/>
      <sheetName val="Total_PrC-Goldi"/>
      <sheetName val="Cost Factor Sheet"/>
      <sheetName val="Load Sch, Cable Sel &amp; Qty"/>
      <sheetName val="Factor Sheet"/>
      <sheetName val="Price Sheet"/>
      <sheetName val="M-480"/>
      <sheetName val="M-519"/>
      <sheetName val="14267"/>
      <sheetName val="Structured Cabling"/>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abl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SHOPLIST_xls]70,/0_x000"/>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All BGL List"/>
      <sheetName val="Budget Config"/>
      <sheetName val="All Department List"/>
      <sheetName val="Msw-study"/>
      <sheetName val="BF2001"/>
      <sheetName val="شهادة الدفع"/>
      <sheetName val="Lucas1"/>
      <sheetName val="Lucas2"/>
      <sheetName val="Lucas4"/>
      <sheetName val="Lucas3"/>
      <sheetName val="Dropdown Lists"/>
      <sheetName val="12. Ins &amp; Bonds"/>
      <sheetName val="3. Staff Facilities"/>
      <sheetName val="11. Clients Requirements"/>
      <sheetName val="Legal Risk Analysis"/>
      <sheetName val="Utility Summary"/>
      <sheetName val="DCF_5"/>
      <sheetName val="US Ship Repair Industry Growth"/>
      <sheetName val="Market Overview"/>
      <sheetName val="US Shipyard Repair Output"/>
      <sheetName val="Charts"/>
      <sheetName val="LBO"/>
      <sheetName val="Summary Financials"/>
      <sheetName val="PLUMBING WORK ADDITIONS"/>
      <sheetName val="[SHOPLIST_xls]70,/0s«iÆøí¬i24"/>
      <sheetName val="[SHOPLIST_xls]70___0_s__i____26"/>
      <sheetName val="[SHOPLIST_xls]70,/0s�i����i"/>
      <sheetName val="IPL_SCHEDULE"/>
      <sheetName val="PASARELA"/>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70,/0s«iÆøí¬i111"/>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HAKEDİŞ_"/>
      <sheetName val="keşif_özeti"/>
      <sheetName val="Cost_Summary"/>
      <sheetName val="Cost_Summary_SD"/>
      <sheetName val="Schedule_S-Curve_Revision#3"/>
      <sheetName val="2_223M_due_to_adj_profit"/>
      <sheetName val="Свод_(Бюджет)"/>
      <sheetName val="Свод_(понедельно)"/>
      <sheetName val="Статьи_расходов"/>
      <sheetName val="_SHOPLIST_xls__SH1"/>
      <sheetName val="_SHOPLIST_xls_70_1"/>
      <sheetName val="2.2 STAFF Scedule"/>
      <sheetName val="4.1 G Ammount"/>
      <sheetName val="Costcal"/>
      <sheetName val="1-Excavation"/>
      <sheetName val="2-Substructure"/>
      <sheetName val="3-Concrete"/>
      <sheetName val="4-Masonry"/>
      <sheetName val="5-Thermal &amp; Moisture"/>
      <sheetName val="bkg"/>
      <sheetName val="cbrd460"/>
      <sheetName val="bcl"/>
      <sheetName val="2_0_Cover_Sum"/>
      <sheetName val="BT3-Package_05"/>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560"/>
      <sheetName val="[SHOPLIST.xls]_SHOPLIST_xl_1561"/>
      <sheetName val="[SHOPLIST.xls]_SHOPLIST_xl_1562"/>
      <sheetName val="[SHOPLIST.xls]_SHOPLIST_xl_1563"/>
      <sheetName val="[SHOPLIST.xls]_SHOPLIST_xl_1564"/>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579"/>
      <sheetName val="[SHOPLIST.xls]_SHOPLIST_xl_1580"/>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656"/>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VWVU))tÏØ0__61"/>
      <sheetName val="[SHOPLIST.xls]/VWVU))tÏØ0__71"/>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829"/>
      <sheetName val="[SHOPLIST.xls]_SHOPLIST_xl_1830"/>
      <sheetName val="[SHOPLIST.xls]_SHOPLIST_xl_1831"/>
      <sheetName val="[SHOPLIST.xls]_SHOPLIST_xl_1832"/>
      <sheetName val="[SHOPLIST.xls]_SHOPLIST_xl_1833"/>
      <sheetName val="[SHOPLIST.xls]_SHOPLIST_xl_1834"/>
      <sheetName val="[SHOPLIST.xls]_SHOPLIST_xl_1835"/>
      <sheetName val="[SHOPLIST.xls]_SHOPLIST_xl_1836"/>
      <sheetName val="[SHOPLIST.xls]_SHOPLIST_xl_1837"/>
      <sheetName val="[SHOPLIST.xls]_SHOPLIST_xl_1838"/>
      <sheetName val="[SHOPLIST.xls]_SHOPLIST_xl_1839"/>
      <sheetName val="[SHOPLIST.xls]_SHOPLIST_xl_1840"/>
      <sheetName val="[SHOPLIST.xls]_SHOPLIST_xl_1841"/>
      <sheetName val="[SHOPLIST.xls]_SHOPLIST_xl_1842"/>
      <sheetName val="[SHOPLIST.xls]_SHOPLIST_xl_1843"/>
      <sheetName val="[SHOPLIST.xls]_SHOPLIST_xl_1844"/>
      <sheetName val="[SHOPLIST.xls]_SHOPLIST_xl_1845"/>
      <sheetName val="[SHOPLIST.xls]_SHOPLIST_xl_1846"/>
      <sheetName val="[SHOPLIST.xls]_SHOPLIST_xl_1847"/>
      <sheetName val="[SHOPLIST.xls]_SHOPLIST_xl_1848"/>
      <sheetName val="[SHOPLIST.xls]_SHOPLIST_xl_1849"/>
      <sheetName val="[SHOPLIST.xls]_SHOPLIST_xl_1850"/>
      <sheetName val="[SHOPLIST.xls]_SHOPLIST_xl_1851"/>
      <sheetName val="[SHOPLIST.xls]_SHOPLIST_xl_1852"/>
      <sheetName val="[SHOPLIST.xls]_SHOPLIST_xl_1853"/>
      <sheetName val="[SHOPLIST.xls]_SHOPLIST_xl_1854"/>
      <sheetName val="[SHOPLIST.xls]_SHOPLIST_xl_1855"/>
      <sheetName val="[SHOPLIST.xls]_SHOPLIST_xl_1856"/>
      <sheetName val="[SHOPLIST.xls]_SHOPLIST_xl_1857"/>
      <sheetName val="[SHOPLIST.xls]_SHOPLIST_xl_1858"/>
      <sheetName val="[SHOPLIST.xls]_SHOPLIST_xl_1859"/>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86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1"/>
      <sheetName val="[SHOPLIST.xls]_SHOPLIST_xl_1432"/>
      <sheetName val="[SHOPLIST.xls]_SHOPLIST_xl_1433"/>
      <sheetName val="[SHOPLIST.xls]_SHOPLIST_xl_1434"/>
      <sheetName val="[SHOPLIST.xls]_SHOPLIST_xl_1435"/>
      <sheetName val="[SHOPLIST.xls]_SHOPLIST_xl_1436"/>
      <sheetName val="[SHOPLIST.xls]_SHOPLIST_xl_1437"/>
      <sheetName val="[SHOPLIST.xls]_SHOPLIST_xl_1438"/>
      <sheetName val="[SHOPLIST.xls]_SHOPLIST_xl_1439"/>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452"/>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61"/>
      <sheetName val="[SHOPLIST.xls]_SHOPLIST_xl_1862"/>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463"/>
      <sheetName val="[SHOPLIST.xls]_SHOPLIST_xl_1464"/>
      <sheetName val="[SHOPLIST.xls]_SHOPLIST_xl_1465"/>
      <sheetName val="[SHOPLIST.xls]_SHOPLIST_xl_1466"/>
      <sheetName val="[SHOPLIST.xls]_SHOPLIST_xl_1467"/>
      <sheetName val="[SHOPLIST.xls]_SHOPLIST_xl_1468"/>
      <sheetName val="[SHOPLIST.xls]_SHOPLIST_xl_1469"/>
      <sheetName val="DVM_Sizing_Calculator-_10_ips_"/>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footing_for_SP"/>
      <sheetName val="[SHOPLIST_xls][SHOPLIST_xls]/V7"/>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Attachment 1"/>
      <sheetName val=" Est "/>
      <sheetName val="Cost_Any."/>
      <sheetName val="CAUSTIC"/>
      <sheetName val="B100-Cable Rack"/>
      <sheetName val="MPC"/>
      <sheetName val="eval"/>
      <sheetName val="calcul"/>
      <sheetName val="foot-slab_rein_x000c__x0002_"/>
      <sheetName val="[SHOPLIST_xls]/VW3"/>
      <sheetName val="P-Ins_&amp;_Bonds4"/>
      <sheetName val="Admin_TAKE_OFF1"/>
      <sheetName val="Schedules_PL"/>
      <sheetName val="Schedules_BS"/>
      <sheetName val="Admin_TAKE_OFF"/>
      <sheetName val="[SHOPLIST_xls]/VW2"/>
      <sheetName val="P-Ins_&amp;_Bonds3"/>
      <sheetName val="Assmpns"/>
      <sheetName val="CRUDE-D"/>
      <sheetName val="POSTLPG"/>
      <sheetName val="S'PORE-D"/>
      <sheetName val="POSTF1"/>
      <sheetName val="POSTHD1"/>
      <sheetName val="PO97(02)"/>
      <sheetName val="II손익관리"/>
      <sheetName val="목표세부명세"/>
      <sheetName val="[SHOPLIST.xls]70?,/0?"/>
      <sheetName val="Income_Statement1"/>
      <sheetName val="Summary-margin_calc"/>
      <sheetName val="pri-com"/>
      <sheetName val="Detail In Door Stad"/>
      <sheetName val="8. Cover"/>
      <sheetName val="Cost_Rates"/>
      <sheetName val="Qty_SR"/>
      <sheetName val="EW_SR"/>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69"/>
      <sheetName val="[SHOPLIST_xls][SHOPLIST_xls]770"/>
      <sheetName val="[SHOPLIST_xls][SHOPLIST_xls]771"/>
      <sheetName val="[SHOPLIST_xls][SHOPLIST_xls]772"/>
      <sheetName val="[SHOPLIST_xls][SHOPLIST_xls]773"/>
      <sheetName val="[SHOPLIST_xls][SHOPLIST_xls]239"/>
      <sheetName val="[SHOPLIST_xls][SHOPLIST_xls]774"/>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VESSELS_2"/>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70,/0s«iÆøí¬i25"/>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Drop_down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70,/0s«iÆøí¬i112"/>
      <sheetName val="[SHOPLIST_xls]70,/0s«_iÆø_í¬4"/>
      <sheetName val="[SHOPLIST_xls]70,/0s«iÆøí¬i26"/>
      <sheetName val="[SHOPLIST_xls]70,/0s«iÆøí¬i3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Spacing_of_Delineators2"/>
      <sheetName val="EATON_SUMMARY3"/>
      <sheetName val="Outline_Cost_-_Five_star_Hotel3"/>
      <sheetName val="Schedules_PL2"/>
      <sheetName val="Schedules_BS2"/>
      <sheetName val="1. Scenario Manager"/>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Tender_Stage1"/>
      <sheetName val="Delay_Clasifications1"/>
      <sheetName val="PA_Milestones1"/>
      <sheetName val="AOR"/>
      <sheetName val="SGOLD FEB"/>
      <sheetName val="VC2 8.98"/>
      <sheetName val="EST"/>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Total  Amount"/>
      <sheetName val="PMP"/>
      <sheetName val="BoatTMP"/>
      <sheetName val="[SHOPLIST_xls]/VWVU))tÏØ0_189"/>
      <sheetName val="Advance_Recovery"/>
      <sheetName val="SC_Cost_FEB_03"/>
      <sheetName val="[SHOPLIST_xls]/VWVU))tÏØ0_190"/>
      <sheetName val="[SHOPLIST_xls]/VWVU))tÏØ0_191"/>
      <sheetName val="[SHOPLIST_xls]/VWVU))tÏØ0_192"/>
      <sheetName val="[SHOPLIST_xls]/VWVU))tÏØ0_193"/>
      <sheetName val="[SHOPLIST_xls]/VWVU))tÏØ0_194"/>
      <sheetName val="[SHOPLIST_xls]/VWVU))tÏØ0_195"/>
      <sheetName val="[SHOPLIST_xls]/VWVU))tÏØ0_196"/>
      <sheetName val="[SHOPLIST_xls]/VWVU))tÏØ0_197"/>
      <sheetName val="[SHOPLIST_xls]/VWVU))tÏØ0_198"/>
      <sheetName val="[SHOPLIST_xls]/VWVU))tÏØ0_199"/>
      <sheetName val="[SHOPLIST_xls]/VWVU))tÏØ0_200"/>
      <sheetName val="[SHOPLIST_xls]/VWVU))tÏØ0_201"/>
      <sheetName val="[SHOPLIST_xls]/VWVU))tÏØ0_202"/>
      <sheetName val="[SHOPLIST_xls]/VWVU))tÏØ0_203"/>
      <sheetName val="[SHOPLIST_xls]/VWVU))tÏØ0_204"/>
      <sheetName val="[SHOPLIST_xls]/VWVU))tÏØ0_205"/>
      <sheetName val="[SHOPLIST_xls]/VWVU))tÏØ0_206"/>
      <sheetName val="[SHOPLIST_xls]/VWVU))tÏØ0_207"/>
      <sheetName val="[SHOPLIST_xls]/VWVU))tÏØ0_208"/>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_year_Plan"/>
      <sheetName val="BS_"/>
      <sheetName val="Geneí¬_x005f_x0008_i??_x005f_x0014_?0_"/>
      <sheetName val="Geneí¬_x005f_x0008_i___x005f_x0014__0_"/>
      <sheetName val="Doi_so2"/>
      <sheetName val="CỘT_+_VÁCH_B2-B42"/>
      <sheetName val="Du_thau2"/>
      <sheetName val="Door_&amp;_Window-_Schedule2"/>
      <sheetName val="Buy_vs__Lease_Car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Nhan_cong2"/>
      <sheetName val="Liệt_kê2"/>
      <sheetName val="MTO_REV_2_ARMOR_2"/>
      <sheetName val="Vat_tu_XD2"/>
      <sheetName val="Ｎｏ_132"/>
      <sheetName val="Budget_Code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A__Electrical1"/>
      <sheetName val="Priced_BOQ1"/>
      <sheetName val="_SHOPLIST_xls_70,_0s«iÆøí¬2"/>
      <sheetName val="VO-Curtain_Wall1"/>
      <sheetName val="Bar_Sched1"/>
      <sheetName val="TH_thiet_bi1"/>
      <sheetName val="TH_vat_tu1"/>
      <sheetName val="TH_may_TC1"/>
      <sheetName val="Bang_phan_tich1"/>
      <sheetName val="DM_Chi_phi1"/>
      <sheetName val="vanchuyen_TC"/>
      <sheetName val="Bill_1_Prelim"/>
      <sheetName val="Bill_2_Bored_Pile"/>
      <sheetName val="_SHOPLIST_xls_70?,_0_x0001"/>
      <sheetName val="Geneí¬_i??_?0_1"/>
      <sheetName val="70?,/0?s«_i?Æø_í¬_i?1"/>
      <sheetName val="[SHOPLIST_xls]70?,/0?s«_i?Æø_í1"/>
      <sheetName val="[SHOPLIST_xls]/VW?VU?)???)??1"/>
      <sheetName val="TK_T2"/>
      <sheetName val="T2_CAMERA"/>
      <sheetName val="T2_LOA"/>
      <sheetName val="T2_TRUNKING"/>
      <sheetName val="T2_MANG"/>
      <sheetName val="[SHOPLIST_xls]70,/0"/>
      <sheetName val="/VW?VU?)???)??????tÏØ0_??_1"/>
      <sheetName val="Bill_of_Qty_MEP"/>
      <sheetName val="Goc_CC"/>
      <sheetName val="Room_Type"/>
      <sheetName val="Basement2_DB"/>
      <sheetName val="_SHOPLIST_xls__VWVU))tÏØ0_101"/>
      <sheetName val="_SHOPLIST_xls__VWVU))tÏØ0_102"/>
      <sheetName val="_SHOPLIST_xls__VWVU))tÏØ0_103"/>
      <sheetName val="Macro_custom_function"/>
      <sheetName val="_N_Finansal_Eğri"/>
      <sheetName val="DESCRIPTIONS"/>
      <sheetName val="ConferenceCentre______________2"/>
      <sheetName val="#3E1_GCR"/>
      <sheetName val="Drop_Down_Data8"/>
      <sheetName val="Rules_8"/>
      <sheetName val="L3-WBS_Mapping8"/>
      <sheetName val="BAFO_CCL_Submission8"/>
      <sheetName val="Update_list8"/>
      <sheetName val="Sinh_Nam_systems8"/>
      <sheetName val="DIE_profile8"/>
      <sheetName val="Import_tax8"/>
      <sheetName val="[SHOPLIST_xls]70,/0s«iÆøí¬i27"/>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_iÆø_í¬5"/>
      <sheetName val="[SHOPLIST_xls]70,/0s«iÆøí¬i28"/>
      <sheetName val="[SHOPLIST_xls]70,/0s«iÆøí¬i35"/>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MAIN_SUMMARY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_boaboard_(1)2"/>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SHOPLIST.xls]70?,/0?s«i_x"/>
      <sheetName val="[SHOPLIST.xls]70,/0"/>
      <sheetName val="Structural BOQ"/>
      <sheetName val="Masonry &amp; Plaster"/>
      <sheetName val="ProjInfo"/>
      <sheetName val="Rate (2)"/>
      <sheetName val="CERT.NO 1"/>
      <sheetName val="org"/>
      <sheetName val="Bill 2K"/>
      <sheetName val="1) COMMON FACILITIES"/>
      <sheetName val="Bldg Brkdown"/>
      <sheetName val="参数"/>
      <sheetName val="D.5 Bid statement"/>
      <sheetName val="计算表"/>
      <sheetName val="03定额库"/>
      <sheetName val="94定额库"/>
      <sheetName val="清单库"/>
      <sheetName val="工程量汇总表"/>
      <sheetName val="D.MAKAN"/>
      <sheetName val="Superstruc"/>
      <sheetName val="Data Input-A"/>
      <sheetName val="Sum cost"/>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SUM(D2)"/>
      <sheetName val="Workdone_MFI"/>
      <sheetName val="BIF"/>
      <sheetName val="Flr.Fin"/>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935"/>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_x005f_x005f_x005f_x0000__x005f_x005f_x005f_x0000__x005"/>
      <sheetName val="Gra¦_x005f_x0004_)_x005f_x0000__x005f_x0000__x0"/>
      <sheetName val="_VW_x005f_x0000_VU_x005f_x0000_)_x005f_x0000__x"/>
      <sheetName val="Geneí¬_x005f_x005f_x005f_x0008_i_x00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09. DATABASE"/>
      <sheetName val="Chi tiet gia DT"/>
      <sheetName val="Gia DT bo Sung"/>
      <sheetName val="PT gia DT"/>
      <sheetName val="Phan tich vat tu"/>
      <sheetName val="PTgia DT BS"/>
      <sheetName val="FP-Labour_M"/>
      <sheetName val="GTNC"/>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Hot-Piping"/>
      <sheetName val="TT DZ35"/>
      <sheetName val="물량표"/>
      <sheetName val="TONGKE-HT"/>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Joseph_Record4"/>
      <sheetName val="_boaboard_(1)3"/>
      <sheetName val="PROGRAM"/>
      <sheetName val="Staffing Plan"/>
      <sheetName val="GEN-TEC-02"/>
      <sheetName val="EPI Directo"/>
      <sheetName val="INSTRUCTIVO"/>
      <sheetName val="0-Datos de la Obra"/>
      <sheetName val="Gastos Generales"/>
      <sheetName val="1.1. Manpower(Data Ref)"/>
      <sheetName val="[SHOPLIST.xls]70_x005f_x005f_x005f_x0000_15"/>
      <sheetName val="[SHOPLIST.xls]_VW__VU________30"/>
      <sheetName val="[SHOPLIST.xls]_VW__VU________31"/>
      <sheetName val="[SHOPLIST.xls]70_x005f_x0000___0_x_16"/>
      <sheetName val="[SHOPLIST.xls]70_x005f_x005f_x005f_x0000_16"/>
      <sheetName val="[SHOPLIST.xls]_VW__VU________32"/>
      <sheetName val="[SHOPLIST.xls]_VW__VU________33"/>
      <sheetName val="[SHOPLIST.xls]70_x005f_x0000___0_x_17"/>
      <sheetName val="[SHOPLIST.xls]70_x005f_x005f_x005f_x0000_17"/>
      <sheetName val="[SHOPLIST.xls]70___0_s__i____52"/>
      <sheetName val="[SHOPLIST.xls]70___0_s__i____53"/>
      <sheetName val="[SHOPLIST.xls]_VW__VU________34"/>
      <sheetName val="[SHOPLIST.xls]_VW__VU________35"/>
      <sheetName val="[SHOPLIST.xls]70_x005f_x0000___0_x_18"/>
      <sheetName val="[SHOPLIST.xls]70___0_s__i____54"/>
      <sheetName val="[SHOPLIST.xls]70___0_s__i____55"/>
      <sheetName val="[SHOPLIST.xls]70_x005f_x005f_x005f_x0000_18"/>
      <sheetName val="[SHOPLIST.xls]70___0_s__i____56"/>
      <sheetName val="[SHOPLIST.xls]70___0_s__i____57"/>
      <sheetName val="[SHOPLIST.xls]_VW__VU________36"/>
      <sheetName val="[SHOPLIST.xls]_VW__VU________37"/>
      <sheetName val="[SHOPLIST.xls]70_x005f_x0000___0_x_19"/>
      <sheetName val="[SHOPLIST.xls]70___0_s__i____58"/>
      <sheetName val="[SHOPLIST.xls]70___0_s__i____59"/>
      <sheetName val="[SHOPLIST.xls]70_x005f_x005f_x005f_x0000_19"/>
      <sheetName val="[SHOPLIST.xls]70___0_s__i____60"/>
      <sheetName val="[SHOPLIST.xls]70___0_s__i____61"/>
      <sheetName val="[SHOPLIST.xls]_VW__VU________38"/>
      <sheetName val="[SHOPLIST.xls]_VW__VU________39"/>
      <sheetName val="[SHOPLIST.xls]70_x005f_x0000___0_x_20"/>
      <sheetName val="[SHOPLIST.xls]70___0_s__i____62"/>
      <sheetName val="[SHOPLIST.xls]70___0_s__i____63"/>
      <sheetName val="[SHOPLIST.xls]70_x005f_x005f_x005f_x0000_20"/>
      <sheetName val="[SHOPLIST.xls]70___0_s__i____64"/>
      <sheetName val="[SHOPLIST.xls]70___0_s__i____65"/>
      <sheetName val="[SHOPLIST.xls]_VW__VU________40"/>
      <sheetName val="[SHOPLIST.xls]_VW__VU________41"/>
      <sheetName val="[SHOPLIST.xls]70_x005f_x0000___0_x_21"/>
      <sheetName val="[SHOPLIST.xls]70___0_s__i____66"/>
      <sheetName val="[SHOPLIST.xls]70___0_s__i____67"/>
      <sheetName val="[SHOPLIST.xls]70_x005f_x005f_x005f_x0000_21"/>
      <sheetName val="[SHOPLIST.xls]70___0_s__i____68"/>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BOQ LT"/>
      <sheetName val="BP"/>
      <sheetName val="Abstract-2"/>
      <sheetName val="Shor &amp; Shuter"/>
      <sheetName val="nVision"/>
      <sheetName val="PE-F-42 Rev 01 Manpower"/>
      <sheetName val="2.0 Section 2 Cover"/>
      <sheetName val="Section(0)Preliminaries"/>
      <sheetName val="Section(1)Demolition"/>
      <sheetName val="Section(2)Exca "/>
      <sheetName val="DGG"/>
      <sheetName val="골조시행"/>
      <sheetName val="실행철강하도"/>
      <sheetName val="KỲ TT"/>
      <sheetName val="Joinery works"/>
      <sheetName val="Geneí¬_x005f_x005f_x005f_x005f_x005f_x005f_x005f_x005f_"/>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DGchitiet "/>
      <sheetName val="Inter unit set off"/>
      <sheetName val="Consolidated"/>
      <sheetName val="JOB COSTING SHEET HVAC"/>
      <sheetName val="SUBCON OR OTHER"/>
      <sheetName val="CASH"/>
      <sheetName val="SSuppliers"/>
      <sheetName val="Slide 6 - Returns &amp; NWC"/>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VenCF"/>
      <sheetName val="Mat_Cost1"/>
      <sheetName val="Cost_Any_"/>
      <sheetName val="12__Ins_&amp;_Bonds"/>
      <sheetName val="3__Staff_Facilities"/>
      <sheetName val="11__Clients_Requirements"/>
      <sheetName val="Legal_Risk_Analysis"/>
      <sheetName val="MOTO"/>
      <sheetName val="BOQ건축"/>
      <sheetName val="ตารางส่วนลด EE."/>
      <sheetName val="FR"/>
      <sheetName val="frais VS BBI"/>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Back"/>
      <sheetName val="jobhist"/>
      <sheetName val="Guneí¬_x005f_x0008_i_x005f_x0000__x005f_x0000__x0"/>
      <sheetName val="(COV)"/>
      <sheetName val="PCSum"/>
      <sheetName val="OSM"/>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Measurment"/>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ATD"/>
      <sheetName val="Sales &amp; Prod"/>
      <sheetName val="标号库"/>
      <sheetName val="单位库"/>
      <sheetName val="位置库"/>
      <sheetName val="材料"/>
      <sheetName val="21"/>
      <sheetName val="Structure Bills Qty"/>
      <sheetName val="Order-book"/>
      <sheetName val="CONTRACTING P&amp;L"/>
      <sheetName val="Idustry Ratio"/>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Fee_Rate_Summary1"/>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WB"/>
      <sheetName val="configuration"/>
      <sheetName val="Maliyet Kodu"/>
      <sheetName val="HVAC QS"/>
      <sheetName val="Excel Format"/>
      <sheetName val="C.F"/>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SHOPLIST_xls]70_x005f_x0000___0_x010"/>
      <sheetName val="Parameter-Country codes"/>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기준액"/>
      <sheetName val="최적단면"/>
      <sheetName val="LOUVERS"/>
      <sheetName val="Ironmongery"/>
      <sheetName val="vendor"/>
      <sheetName val="Values"/>
      <sheetName val="Beamsked"/>
      <sheetName val="Columnsked"/>
      <sheetName val="Prelim"/>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4300 UTILITY BLDG (2)"/>
      <sheetName val="Geneí¬_x0008_i_x0014_0."/>
      <sheetName val="70,/0s«_x0008_iÆø_x0003_í¬_x0008_i"/>
      <sheetName val="Gra¦_x0004_)VW U"/>
      <sheetName val="/VWVU))_x0001_tÏØ0 _x0008_ _x0008_"/>
      <sheetName val="Geneí¬ i 0."/>
      <sheetName val="70,/0s« iÆø í¬ i"/>
      <sheetName val="Geneí¬_x0008_i_x0"/>
      <sheetName val="70,_0s«_x0008_i_x"/>
      <sheetName val="[SHOPLIST.xls]70,/0s«_x0008_iÆø_x0003_í¬"/>
      <sheetName val="[SHOPLIST.xls]70,/0s« iÆø í¬"/>
      <sheetName val="Gra¦_x0004_)_x0"/>
      <sheetName val="70,/0s«_x0008_i_x"/>
      <sheetName val="_SHOPLIST.xls_70,_0_x000"/>
      <sheetName val="[SHOPLIST.xls]70,/0s«_x0008_i_x"/>
      <sheetName val="Geneí¬ i 0"/>
      <sheetName val="70,_0s« iÆ"/>
      <sheetName val="_SHOPLIST.xls__VWVU_x0"/>
      <sheetName val="Gene��_x0008_i_x0014_0."/>
      <sheetName val="70,/0s�_x0008_i��_x0003_��_x0008_i"/>
      <sheetName val="Top_sh_x0001_Ԁ"/>
      <sheetName val="[SHOPLIST.xls]70,/0_x000"/>
      <sheetName val="Curves"/>
      <sheetName val="Heads"/>
      <sheetName val="Dbase"/>
      <sheetName val="Page 2"/>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_SHOPLIST_xl_3922"/>
      <sheetName val="[SHOPLIST.xls]_SHOPLIST_xl_3923"/>
      <sheetName val="[SHOPLIST.xls]_SHOPLIST_xl_3924"/>
      <sheetName val="[SHOPLIST.xls]_SHOPLIST_xl_3925"/>
      <sheetName val="[SHOPLIST.xls]_SHOPLIST_xl_3926"/>
      <sheetName val="[SHOPLIST.xls]_SHOPLIST_xl_3927"/>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_SHOPLIST_xl_3681"/>
      <sheetName val="[SHOPLIST.xls]_SHOPLIST_xl_3669"/>
      <sheetName val="[SHOPLIST.xls]_SHOPLIST_xl_3670"/>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_SHOPLIST_xl_4328"/>
      <sheetName val="[SHOPLIST.xls]_SHOPLIST_xl_4329"/>
      <sheetName val="[SHOPLIST.xls]_SHOPLIST_xl_4330"/>
      <sheetName val="[SHOPLIST.xls]_SHOPLIST_xl_4331"/>
      <sheetName val="[SHOPLIST.xls]_SHOPLIST_xl_4332"/>
      <sheetName val="[SHOPLIST.xls]_SHOPLIST_xl_4333"/>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SHOPLIST_xl_4632"/>
      <sheetName val="[SHOPLIST.xls]_SHOPLIST_xl_4633"/>
      <sheetName val="[SHOPLIST.xls]_SHOPLIST_xl_4634"/>
      <sheetName val="[SHOPLIST.xls]_SHOPLIST_xl_4635"/>
      <sheetName val="[SHOPLIST.xls]_SHOPLIST_xl_4636"/>
      <sheetName val="[SHOPLIST.xls]_SHOPLIST_xl_4637"/>
      <sheetName val="[SHOPLIST.xls]_SHOPLIST_xl_4638"/>
      <sheetName val="[SHOPLIST.xls]_SHOPLIST_xl_4639"/>
      <sheetName val="[SHOPLIST.xls]_SHOPLIST_xl_4640"/>
      <sheetName val="[SHOPLIST.xls]_SHOPLIST_xl_4641"/>
      <sheetName val="[SHOPLIST.xls]_SHOPLIST_xl_4642"/>
      <sheetName val="[SHOPLIST.xls]_SHOPLIST_xl_4643"/>
      <sheetName val="Flowthrough"/>
      <sheetName val="[SHOPLIST.xls]_SHOPLIST_xl_4644"/>
      <sheetName val="[SHOPLIST.xls]_SHOPLIST_xl_464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VW__VU________42"/>
      <sheetName val="[SHOPLIST.xls]_SHOPLIST_xl_5075"/>
      <sheetName val="[SHOPLIST.xls]_SHOPLIST_xl_5076"/>
      <sheetName val="[SHOPLIST.xls]_SHOPLIST_xl_5077"/>
      <sheetName val="[SHOPLIST.xls]_SHOPLIST_xl_5078"/>
      <sheetName val="[SHOPLIST.xls]_VW__VU________43"/>
      <sheetName val="[SHOPLIST.xls]_VW__VU________44"/>
      <sheetName val="[SHOPLIST.xls]_SHOPLIST_xl_5079"/>
      <sheetName val="[SHOPLIST.xls]_SHOPLIST_xl_5080"/>
      <sheetName val="[SHOPLIST.xls]_SHOPLIST_xl_5081"/>
      <sheetName val="[SHOPLIST.xls]_SHOPLIST_xl_5082"/>
      <sheetName val="[SHOPLIST.xls]_SHOPLIST_xl_5083"/>
      <sheetName val="[SHOPLIST.xls]70___0_s__i____69"/>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Prev_Pay_Cert3"/>
      <sheetName val="Base__x0003_ourse"/>
      <sheetName val="REMARKS"/>
      <sheetName val="MEMBERS CATAGORY"/>
      <sheetName val="DESIGNATION"/>
      <sheetName val="PROJECT NAME LIST "/>
      <sheetName val="Bill 3 - Site Works"/>
      <sheetName val="[SHOPLIST.xls]70_x0000___0_x0_2"/>
      <sheetName val="[SHOPLIST.xls]70_x005f_x0000__2"/>
      <sheetName val="[SHOPLIST.xls]70_x0000___0_x0_3"/>
      <sheetName val="[SHOPLIST.xls]70_x0000___0_x0_4"/>
      <sheetName val="[SHOPLIST.xls]70_x0000___0_x0_5"/>
      <sheetName val="[SHOPLIST.xls]70_x005f_x0000__4"/>
      <sheetName val="[SHOPLIST.xls]70_x005f_x0000__3"/>
      <sheetName val="Geneí¬_"/>
      <sheetName val="70_x005"/>
      <sheetName val="[SHOPLIST_xls]70_x0000___0_x0_2"/>
      <sheetName val="[SHOPLIST.xls]70_x0000___0_x0_6"/>
      <sheetName val="[SHOPLIST.xls]70_x005f_x0000__5"/>
      <sheetName val="[SHOPLIST_xls]70_x0000_,/0_x000"/>
      <sheetName val="[SHOPLIST.xls]70_x0000___0_x0_7"/>
      <sheetName val="[SHOPLIST.xls]70_x0000___0_x0_8"/>
      <sheetName val="[SHOPLIST.xls]70_x005f_x0000__6"/>
      <sheetName val="[SHOPLIST.xls]70_x0000___0_x0_9"/>
      <sheetName val="[SHOPLIST.xls]70_x005f_x0000__7"/>
      <sheetName val="[SHOPLIST.xls]70_x005f_x0000__8"/>
      <sheetName val="70_x0000_,/0_x000"/>
      <sheetName val="_VWVU))"/>
      <sheetName val="_SHOPLIST_xls__S1"/>
      <sheetName val="_SHOPLIST_xls__S2"/>
      <sheetName val="_SH"/>
      <sheetName val="70,_0s«iÆøí¬i4"/>
      <sheetName val="_SHOPLIST.xls__VW"/>
      <sheetName val="70,_0s«iÆøí¬i5"/>
      <sheetName val="S3 Architectural"/>
      <sheetName val="Bill-1A"/>
      <sheetName val="Bill-1B"/>
      <sheetName val="Bill 6-1"/>
      <sheetName val="Bill 7-1"/>
      <sheetName val="Bill 8 (1)"/>
      <sheetName val="9oo dia"/>
      <sheetName val="12oo dia"/>
      <sheetName val="Break down for OH"/>
      <sheetName val="Bill-9-1"/>
      <sheetName val="Bill-9-2"/>
      <sheetName val="Bill-9-3"/>
      <sheetName val="Cashflow Analysis"/>
      <sheetName val="Basicrates"/>
      <sheetName val="Price Comparison"/>
      <sheetName val="Bank Guarantee"/>
      <sheetName val="Assumption Inputs"/>
      <sheetName val="Q&amp;pl-V"/>
      <sheetName val="Costing-blk-B"/>
      <sheetName val="Main-Material"/>
      <sheetName val="Break up Sheet"/>
      <sheetName val="S1BOQ"/>
      <sheetName val="NOT FULL RESTRAINT"/>
      <sheetName val="BEARING &amp; BUCKLING"/>
      <sheetName val="PFC"/>
      <sheetName val="UC"/>
      <sheetName val="RSJ"/>
      <sheetName val="선수금"/>
      <sheetName val="Item-wise summary"/>
      <sheetName val="Earnings model"/>
      <sheetName val="General Information"/>
      <sheetName val="Bill No. 3 Podium"/>
      <sheetName val="Schedule(4)"/>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ENG_prog"/>
      <sheetName val="PE-F-42 rev 00"/>
      <sheetName val="PE-F-37 Rev 00"/>
      <sheetName val="STR"/>
      <sheetName val="MTL$-INTER"/>
      <sheetName val="유림골조"/>
      <sheetName val="TH"/>
      <sheetName val="HS"/>
      <sheetName val="Thiet bi"/>
      <sheetName val="Vat tu"/>
      <sheetName val="DM.ChiPhi"/>
      <sheetName val="May TC"/>
      <sheetName val="Bang KL"/>
      <sheetName val="Cac_HS_hieu_chinh"/>
      <sheetName val="Cước_CG"/>
      <sheetName val="gia_tri_theo_phong"/>
      <sheetName val="Isolasi Luar Dalam"/>
      <sheetName val="Isolasi Luar"/>
      <sheetName val="tonghop"/>
      <sheetName val="FEEDER"/>
      <sheetName val="Settings"/>
      <sheetName val="Points"/>
      <sheetName val="Summary of Glands &amp; Lugs"/>
      <sheetName val="Expiration"/>
      <sheetName val="Worksheet"/>
      <sheetName val="Currency"/>
      <sheetName val="Variations (2)"/>
      <sheetName val="表二"/>
      <sheetName val="Mec  BOQ"/>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Op"/>
      <sheetName val="Details"/>
      <sheetName val="Proj Cost Sumry"/>
      <sheetName val="INS"/>
      <sheetName val="JUNE14"/>
      <sheetName val="JUNE16"/>
      <sheetName val="JUNE21"/>
      <sheetName val="JUNE28"/>
      <sheetName val="JUNE10"/>
      <sheetName val="JUNE3"/>
      <sheetName val="FORM-16"/>
      <sheetName val="SD Log"/>
      <sheetName val="TOTAL MPR"/>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deriv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Code 07"/>
      <sheetName val="Code 09"/>
      <sheetName val="C-18"/>
      <sheetName val="COA-17"/>
      <sheetName val="Original"/>
      <sheetName val="ICO_budzet_97"/>
      <sheetName val="Old_Bars"/>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SHOPLIST.xls]70_x005f_x0000___0_x_22"/>
      <sheetName val="[SHOPLIST.xls]70___0_s__i____70"/>
      <sheetName val="[SHOPLIST.xls]70___0_s__i____71"/>
      <sheetName val="[SHOPLIST.xls]70_x005f_x005f_x005f_x0000_22"/>
      <sheetName val="[SHOPLIST.xls]70___0_s__i____72"/>
      <sheetName val="F4.13"/>
      <sheetName val="Devco Cashflow"/>
      <sheetName val="Westin FOH &amp; BOH Split"/>
      <sheetName val="El Fenoon"/>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entitlements"/>
      <sheetName val="Cost of O &amp; O"/>
      <sheetName val="LOCAL RATES"/>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General"/>
      <sheetName val="PriceCalculation"/>
      <sheetName val="WORK TABLE"/>
      <sheetName val="Fill this out first..."/>
      <sheetName val="Ratios"/>
      <sheetName val="CCTV_EST1"/>
      <sheetName val="Admin"/>
      <sheetName val="Prior_CM"/>
      <sheetName val="PE-F-42_R"/>
      <sheetName val="[SHOPLIST.xls]70___0_s__i____85"/>
      <sheetName val="[SHOPLIST.xls]70___0_s__i____86"/>
      <sheetName val="[SHOPLIST.xls]70_x005f_x0000___0_x_26"/>
      <sheetName val="[SHOPLIST.xls]70___0_s__i____87"/>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70___0_s__i____88"/>
      <sheetName val="[SHOPLIST.xls]_SHOPLIST_xl_6416"/>
      <sheetName val="[SHOPLIST.xls]_SHOPLIST_xl_6417"/>
      <sheetName val="[SHOPLIST.xls]_SHOPLIST_xl_6418"/>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70_x005f_x0000___0_x_27"/>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70___0_s__i____89"/>
      <sheetName val="[SHOPLIST.xls]_SHOPLIST_xl_6695"/>
      <sheetName val="[SHOPLIST.xls]_SHOPLIST_xl_6696"/>
      <sheetName val="[SHOPLIST.xls]_SHOPLIST_xl_6697"/>
      <sheetName val="[SHOPLIST.xls]_VW__VU________62"/>
      <sheetName val="[SHOPLIST.xls]_VW__VU________63"/>
      <sheetName val="[SHOPLIST.xls]_SHOPLIST_xl_6698"/>
      <sheetName val="[SHOPLIST.xls]_SHOPLIST_xl_6699"/>
      <sheetName val="[SHOPLIST.xls]70___0_s__i____90"/>
      <sheetName val="[SHOPLIST.xls]_SHOPLIST_xl_6700"/>
      <sheetName val="[SHOPLIST.xls]_SHOPLIST_xl_6701"/>
      <sheetName val="[SHOPLIST.xls]_SHOPLIST_xl_6702"/>
      <sheetName val="[SHOPLIST.xls]_SHOPLIST_xl_6703"/>
      <sheetName val="[SHOPLIST.xls]_SHOPLIST_xl_6704"/>
      <sheetName val="[SHOPLIST.xls]_SHOPLIST_xl_6705"/>
      <sheetName val="[SHOPLIST.xls]_SHOPLIST_xl_6706"/>
      <sheetName val="[SHOPLIST.xls]_SHOPLIST_xl_6707"/>
      <sheetName val="[SHOPLIST.xls]_SHOPLIST_xl_6708"/>
      <sheetName val="[SHOPLIST.xls]_SHOPLIST_xl_6709"/>
      <sheetName val="[SHOPLIST.xls]_SHOPLIST_xl_6710"/>
      <sheetName val="[SHOPLIST.xls]_SHOPLIST_xl_6711"/>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70___0_s__i____91"/>
      <sheetName val="[SHOPLIST.xls]_SHOPLIST_xl_6719"/>
      <sheetName val="[SHOPLIST.xls]_SHOPLIST_xl_6720"/>
      <sheetName val="[SHOPLIST.xls]_SHOPLIST_xl_6721"/>
      <sheetName val="[SHOPLIST.xls]_VW__VU________64"/>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VW__VU________65"/>
      <sheetName val="[SHOPLIST.xls]_VW__VU________66"/>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70___0_s__i____80"/>
      <sheetName val="[SHOPLIST.xls]70___0_s__i____81"/>
      <sheetName val="[SHOPLIST.xls]70_x005f_x0000___0_x_25"/>
      <sheetName val="[SHOPLIST.xls]70___0_s__i____82"/>
      <sheetName val="[SHOPLIST.xls]70___0_s__i____83"/>
      <sheetName val="[SHOPLIST.xls]70___0_s__i____8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_SHOPLIST_xl_6842"/>
      <sheetName val="[SHOPLIST.xls]_SHOPLIST_xl_6843"/>
      <sheetName val="[SHOPLIST.xls]_SHOPLIST_xl_6844"/>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MARGE"/>
      <sheetName val="合成単価作成・-BLDG"/>
      <sheetName val="stld (2)"/>
      <sheetName val="6PILE  (돌출)"/>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MONTH"/>
      <sheetName val="Name-list"/>
      <sheetName val="CHK"/>
      <sheetName val="cFYF"/>
      <sheetName val="cBUD"/>
      <sheetName val="U-RATE"/>
      <sheetName val="CASHFLOW CODES"/>
      <sheetName val="base"/>
      <sheetName val="Bang khoi luong"/>
      <sheetName val="HOTEL_ann"/>
      <sheetName val="MacroBook_April_2020"/>
      <sheetName val="方案1表二"/>
      <sheetName val="1500空分管道"/>
      <sheetName val="rdamdata"/>
      <sheetName val="XREF"/>
      <sheetName val="Price Working -SRP"/>
      <sheetName val="Site facilities"/>
      <sheetName val="Ins &amp; Bonds"/>
      <sheetName val="Clients Requirements"/>
      <sheetName val="_SHOPLIST.xls_70_x0000___0_x0_2"/>
      <sheetName val="_SHOPLIST.xls_70_x0000___0_x0_3"/>
      <sheetName val="_SHOPLIST.xls_70_x005f_x0000__3"/>
      <sheetName val="_SHOPLIST.xls_70_x0000___0_x0_7"/>
      <sheetName val="_SHOPLIST.xls_70_x005f_x0000__5"/>
      <sheetName val="_SHOPLIST.xls_70_x0000___0_x0_4"/>
      <sheetName val="_SHOPLIST.xls_70_x0000___0_x0_5"/>
      <sheetName val="_SHOPLIST.xls_70_x0000___0_x0_6"/>
      <sheetName val="_SHOPLIST.xls_70_x005f_x0000__4"/>
      <sheetName val="_SHOPLIST.xls_70_x0000___0_x0_8"/>
      <sheetName val="_SHOPLIST.xls_70_x005f_x0000__6"/>
      <sheetName val="_SHOPLIST_xls_70_x0000_,_0_x000"/>
      <sheetName val="BOQ CIVIL"/>
      <sheetName val="ABB"/>
      <sheetName val="GE"/>
      <sheetName val="Spread"/>
      <sheetName val="CONS. PROJECT HITS"/>
      <sheetName val="Guard House #1; D,E,F"/>
      <sheetName val="Malaysia incl. RET"/>
      <sheetName val="schedule nos"/>
      <sheetName val="IND MP"/>
      <sheetName val="[SHOPLIST.xls]70_x005f_x005f_x005f_x0000_23"/>
      <sheetName val="[SHOPLIST.xls]70_x005f_x005f_x005f_x0000_24"/>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int. pla."/>
      <sheetName val="5.Cost Curve"/>
      <sheetName val="FCPBS"/>
      <sheetName val="MakDB"/>
      <sheetName val="COMPARISON OF PRICES Lowest"/>
      <sheetName val="sch"/>
      <sheetName val="BILL-3-Alt 1"/>
      <sheetName val="Financ. Overview"/>
      <sheetName val="Trial Bal "/>
      <sheetName val="Schedule Activities"/>
      <sheetName val="Ref. Tables"/>
      <sheetName val="Risk Impact Table"/>
      <sheetName val="RBS"/>
      <sheetName val="ATC RIW-MIR"/>
      <sheetName val="DB Fed From"/>
      <sheetName val="VO Log"/>
      <sheetName val="2-Cash Flow"/>
      <sheetName val="OOC Form"/>
      <sheetName val="B2-Basement"/>
      <sheetName val="B7-N04-Apartment"/>
      <sheetName val="B14-U07-Apartment"/>
      <sheetName val="RCC,Ret. Wall"/>
      <sheetName val="H.Satuan"/>
      <sheetName val="Plot 1"/>
      <sheetName val="Sheet8"/>
      <sheetName val="Electricity"/>
      <sheetName val="R&amp;M"/>
      <sheetName val="FOOTING"/>
      <sheetName val="공사비집계"/>
      <sheetName val="[SHOPLIST.xls]_VW__VU________67"/>
      <sheetName val="[SHOPLIST.xls]_VW__VU________68"/>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_SHOPLIST_xl_6983"/>
      <sheetName val="Office Twrs"/>
      <sheetName val="TEXT"/>
      <sheetName val="Detail_In_Door_Stad"/>
      <sheetName val="Dropdown_Attributes"/>
      <sheetName val="JV PA"/>
      <sheetName val="JV LW"/>
      <sheetName val="JV 318"/>
      <sheetName val="JV RO"/>
      <sheetName val="JV VO"/>
      <sheetName val="SUMMARY OFFSHORE"/>
      <sheetName val="Channel - final template"/>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Geneí¬_x0008_i___x0014__0_"/>
      <sheetName val="REKAP"/>
      <sheetName val="Dự thầu"/>
      <sheetName val="내역서"/>
      <sheetName val="NET ALL (M)"/>
      <sheetName val="DG-TNHC-85"/>
      <sheetName val="Budget vs Projection (CCL)"/>
      <sheetName val="UNDERGROUND"/>
      <sheetName val="arch-derivation"/>
      <sheetName val="Letter"/>
      <sheetName val="C-dayworks"/>
      <sheetName val="1-General Items"/>
      <sheetName val="2-Dem &amp; Site Clear"/>
      <sheetName val="3-Ground Inves"/>
      <sheetName val="4.1-Earthwork"/>
      <sheetName val="4.2-Earth Work"/>
      <sheetName val="4 - Earth Works"/>
      <sheetName val="5-Roads"/>
      <sheetName val="6.1 Pedestrian Bridge 1"/>
      <sheetName val="6.2 Pedestrian Bridge 2"/>
      <sheetName val="6.3 Pedestrian Bridge 3"/>
      <sheetName val="6.4 Pedestrian Bridge  4"/>
      <sheetName val="6 - Pedestrian Bridges"/>
      <sheetName val="7.1 Utility Tunnel Dry "/>
      <sheetName val="7.2 Utility Tunnel Wet"/>
      <sheetName val="7.3A Combine Tunnel "/>
      <sheetName val="7.3B Airport Tunnels"/>
      <sheetName val="7.3C Tunnel (01) - KAAR"/>
      <sheetName val="7.3D Tunnel (02)"/>
      <sheetName val="7.3E Tunnel (03)"/>
      <sheetName val="7.3 Main Tunnel Works"/>
      <sheetName val="7.4 Tunnel MEP Works"/>
      <sheetName val="7.5 Mechanical Rooms"/>
      <sheetName val="7  Tunnel Summary"/>
      <sheetName val="8-Water-p"/>
      <sheetName val="9-Electricity"/>
      <sheetName val="10-Drainage"/>
      <sheetName val="11-Grey Water"/>
      <sheetName val="12-Grey Water"/>
      <sheetName val="13-Sewerage"/>
      <sheetName val="14-Irrigation Works"/>
      <sheetName val="15-SL "/>
      <sheetName val="16-Telecom "/>
      <sheetName val="17-Solid Waste Network"/>
      <sheetName val="18-District Cooling "/>
      <sheetName val="19-ICT-S"/>
      <sheetName val="20-Scada"/>
      <sheetName val="21-Provisional Sum"/>
      <sheetName val="22-SOR"/>
      <sheetName val="F "/>
      <sheetName val="محطة الرفع (11)mep"/>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Price"/>
      <sheetName val="3C"/>
      <sheetName val="BK Unit Rate"/>
      <sheetName val="BoQ-TOWER 1_IKUSI"/>
      <sheetName val="(t2)sup &amp; Installation"/>
      <sheetName val="OLD PRICES"/>
      <sheetName val="F031-3(ANLZ)"/>
      <sheetName val="Contract BOQ"/>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contents_"/>
      <sheetName val="Div_8_-_Opening"/>
      <sheetName val="Div__9-_Finishes"/>
      <sheetName val="Total_"/>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_SHOPLIST.xls_70__0_x0_2"/>
      <sheetName val="_SHOPLIST.xls_70__0_x0_3"/>
      <sheetName val="_SHOPLIST.xls_70__0_x0_7"/>
      <sheetName val="_SHOPLIST.xls_70__0_x0_4"/>
      <sheetName val="_SHOPLIST.xls_70__0_x0_5"/>
      <sheetName val="_SHOPLIST.xls_70__0_x0_6"/>
      <sheetName val="_SHOPLIST.xls_70__0_x0_8"/>
      <sheetName val="(A, B) BUILDER + SUB CONT WORK"/>
      <sheetName val="Main Log"/>
      <sheetName val="Keşif-I"/>
      <sheetName val="BUTCE+MANHOUR"/>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_x0009_GRAÊITE"/>
      <sheetName val=" Factor  "/>
      <sheetName val="Histry Price"/>
      <sheetName val="P"/>
      <sheetName val="bill02"/>
      <sheetName val="산근"/>
      <sheetName val="Factor F Data"/>
      <sheetName val="Zones"/>
      <sheetName val="총괄표 (2)"/>
      <sheetName val="Material Prices to site"/>
      <sheetName val="금액내역서"/>
      <sheetName val="costing sheet"/>
      <sheetName val="M - S"/>
      <sheetName val="Biìl_No__218"/>
      <sheetName val="Rebar_Ramp"/>
      <sheetName val="Neo"/>
      <sheetName val="노임단가"/>
      <sheetName val="P-Site fac"/>
      <sheetName val="P-Clients fac"/>
      <sheetName val="B6.Substation&amp;LV"/>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Inventory_"/>
      <sheetName val="INTSHEET"/>
      <sheetName val="INTSHEET3"/>
      <sheetName val="FINANCIALS"/>
      <sheetName val="Mpwrclaim"/>
      <sheetName val="CBS"/>
      <sheetName val="Item#9.3"/>
      <sheetName val="Item#1.9"/>
      <sheetName val="Item#6.7"/>
      <sheetName val="Item#2.6"/>
      <sheetName val="Item#4.10"/>
      <sheetName val="Item#5.8"/>
      <sheetName val="Item#7.21"/>
      <sheetName val="Item#3.8"/>
      <sheetName val="Item#8.7"/>
      <sheetName val="GFA_HQ_Building39"/>
      <sheetName val="GFA_Conference38"/>
      <sheetName val="BQ_External38"/>
      <sheetName val="LABOUR_HISTOGRAM38"/>
      <sheetName val="Chiet_tinh_dz2237"/>
      <sheetName val="Chiet_tinh_dz3537"/>
      <sheetName val="Penthouse_Apartment37"/>
      <sheetName val="StattCo_yCharges37"/>
      <sheetName val="Graph_Data_(DO_NOT_PRINT)37"/>
      <sheetName val="budget_summary_(2)36"/>
      <sheetName val="Budget_Analysis_Summary36"/>
      <sheetName val="Raw_Data37"/>
      <sheetName val="CT_Thang_Mo37"/>
      <sheetName val="@risk_rents_and_incentives37"/>
      <sheetName val="Car_park_lease37"/>
      <sheetName val="Net_rent_analysis37"/>
      <sheetName val="Poz-1_37"/>
      <sheetName val="Lab_Cum_Hist37"/>
      <sheetName val="Projet,_methodes_&amp;_couts36"/>
      <sheetName val="Risques_majeurs_&amp;_Frais_Ind_36"/>
      <sheetName val="CT__PL36"/>
      <sheetName val="Bill_No__237"/>
      <sheetName val="FOL_-_Bar37"/>
      <sheetName val="LEVEL_SHEET37"/>
      <sheetName val="SPT_vs_PHI37"/>
      <sheetName val="Customize_Your_Invoice37"/>
      <sheetName val="HVAC_BoQ37"/>
      <sheetName val="intr_stool_brkup36"/>
      <sheetName val="Tender_Summary37"/>
      <sheetName val="Insurance_Ext37"/>
      <sheetName val="Body_Sheet36"/>
      <sheetName val="1_0_Executive_Summary36"/>
      <sheetName val="beam-reinft-IIInd_floor33"/>
      <sheetName val="beam-reinft-machine_rm33"/>
      <sheetName val="Bill_134"/>
      <sheetName val="Bill_235"/>
      <sheetName val="Bill_334"/>
      <sheetName val="Bill_434"/>
      <sheetName val="Bill_534"/>
      <sheetName val="Bill_634"/>
      <sheetName val="Bill_734"/>
      <sheetName val="B100-Cable_Rack"/>
      <sheetName val="Mp-team_1"/>
      <sheetName val="1_Summary"/>
      <sheetName val="co-no_2"/>
      <sheetName val="报价汇总表"/>
      <sheetName val="G2- Ground works"/>
      <sheetName val="70,_0s«_x0008_iÆø_x0003_í¬_x0008_i"/>
      <sheetName val="[SHOPLIST_xls]70_x0000_,/0_x001"/>
      <sheetName val="[SHOPLIST_xls]70_x0000___0_x0_4"/>
      <sheetName val="[SHOPLIST_xls]70_x0000___0_x0_5"/>
      <sheetName val="[SHOPLIST_xls]70_x0000___0_x0_6"/>
      <sheetName val="[SHOPLIST_xls]70_x0000_,/0_x002"/>
      <sheetName val="[SHOPLIST_xls]70_x0000___0_x0_1"/>
      <sheetName val="[SHOPLIST.xls]70_x0000___0_x_10"/>
      <sheetName val="70_x0000___0_x0_2"/>
      <sheetName val="70_x0000___0_x0_3"/>
      <sheetName val="70_x0000___0_x0_4"/>
      <sheetName val="70_x0000___0_x0_5"/>
      <sheetName val="70_x0000___0_x0_6"/>
      <sheetName val="70_x0000___0_x0_7"/>
      <sheetName val="70_x0000___0_x0_8"/>
      <sheetName val="70_x0000___0_x0_9"/>
      <sheetName val="[SHOPLIST_xls]70_x0000_,/0_x003"/>
      <sheetName val="[SHOPLIST_xls]70_x0000___0_x0_7"/>
      <sheetName val="[SHOPLIST_xls]70_x0000___0_x0_8"/>
      <sheetName val="[SHOPLIST_xls]70_x0000___0_x0_9"/>
      <sheetName val="[SHOPLIST.xls]70_x0000___0_x_11"/>
      <sheetName val="[SHOPLIST.xls]70_x0000___0_x_12"/>
      <sheetName val="[SHOPLIST.xls]70_x0000___0_x_13"/>
      <sheetName val="[SHOPLIST_xls]70_x0000___0_x_10"/>
      <sheetName val="70_x0000_,/0_x001"/>
      <sheetName val="70_x0000___0_x0_1"/>
      <sheetName val="70_x005f_x0000__1"/>
      <sheetName val="70_x0000_,/0_x002"/>
      <sheetName val="[SHOPLIST.xls]70_x0000___0_x_15"/>
      <sheetName val="[SHOPLIST.xls]70_x005f_x0000_14"/>
      <sheetName val="[SHOPLIST.xls]70_x0000___0_x_14"/>
      <sheetName val="[SHOPLIST_xls]70_x0000_,/0_x004"/>
      <sheetName val="[SHOPLIST_xls]70_x0000_,/0_x005"/>
      <sheetName val="Geneí¬_x0008_i??_x0014_?0_"/>
      <sheetName val="Guneí¬_x0008_i_x0000__x0000__x0"/>
      <sheetName val="CTC"/>
      <sheetName val="1-OBJ98 "/>
      <sheetName val="[«HOPæISTÍxls_x0005_U_R!A_- GRAÊITE"/>
      <sheetName val="[SHOPLIST_xls]70__0_x0_3"/>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0_x002"/>
      <sheetName val="[SHOPLIST.xls]70__0_x_15"/>
      <sheetName val="[SHOPLIST.xls]70__0_x_14"/>
      <sheetName val="[SHOPLIST_xls]70,/0_x004"/>
      <sheetName val="[SHOPLIST_xls]70,/0_x005"/>
      <sheetName val="Guneí¬_x0008_i_x0"/>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SHOPLIST_xls]_SHOၐLIST_xls_214"/>
      <sheetName val="JAN 1"/>
      <sheetName val="ECARates"/>
      <sheetName val="SOR"/>
      <sheetName val="newsales"/>
      <sheetName val="wt"/>
      <sheetName val="JOINT"/>
      <sheetName val="PCC"/>
      <sheetName val="05. BUDGET"/>
      <sheetName val="Makro1"/>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_49"/>
      <sheetName val="_SHOPLIST_xls__SHOPLIST_xls__50"/>
      <sheetName val="_SHOPLIST_xls__SHOPLIST_xls__51"/>
      <sheetName val="_SHOPLIST_xls__SHOPLIST_xls__52"/>
      <sheetName val="_SHOPLIST_xls__SHOPLIST_xls__53"/>
      <sheetName val="_SHOPLIST_xls__SHOPLIST_xls__54"/>
      <sheetName val="_SHOPLIST_xls__SHOPLIST_xls__55"/>
      <sheetName val="_SHOPLIST_xls__SHOPLIST_xls__56"/>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VWVU))1"/>
      <sheetName val="_SHOPLIST_xls__VW1"/>
      <sheetName val="_SHOPLIST_xls_70,_0s«iÆøí¬i110"/>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70___0_s__i_____1"/>
      <sheetName val="_SHOPLIST_xls__VW__VU_________1"/>
      <sheetName val="_SHOPLIST_xls__VW__VU_________4"/>
      <sheetName val="_SHOPLIST_xls_70_x005f_x0000___0_x0_1"/>
      <sheetName val="_SHOPLIST_xls_70___0_s__i_____5"/>
      <sheetName val="_SHOPLIST_xls_70___0_s__i_____6"/>
      <sheetName val="_SHOPLIST_xls__SHOPLIST_xls_750"/>
      <sheetName val="_SHOPLIST_xls__SHOPLIST_xls_751"/>
      <sheetName val="_SHOPLIST_xls__SHOPLIST_xls_752"/>
      <sheetName val="_SHOPLIST_xls__SHOPLIST_xls_753"/>
      <sheetName val="_SHOPLIST_xls__SHOPLIST_xls_754"/>
      <sheetName val="_SHOPLIST_xls__SHOPLIST_xls_755"/>
      <sheetName val="_SHOPLIST_xls__SHOPLIST_xls_756"/>
      <sheetName val="_SHOPLIST_xls__SHOPLIST_xls_129"/>
      <sheetName val="_SHOPLIST_xls__SHOPLIST_xls_130"/>
      <sheetName val="_SHOPLIST_xls__SHOPLIST_xls_131"/>
      <sheetName val="_SHOPLIST_xls__SHOPLIST_xls_757"/>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758"/>
      <sheetName val="_SHOPLIST_xls__VWVU))2"/>
      <sheetName val="_SHOPLIST_xls_70_x005f_x005f_x005f_x0000__1"/>
      <sheetName val="_SHOPLIST_xls__SHOPLIST_xls_759"/>
      <sheetName val="_SHOPLIST.xls__SHOPLIST_xls__VW"/>
      <sheetName val="Mapping"/>
      <sheetName val="BOQ AC"/>
      <sheetName val="Section 2-SCHEDULE OF DAYWORK"/>
      <sheetName val="3f"/>
      <sheetName val="Imp_HDPE PN16"/>
      <sheetName val="Architectural works"/>
      <sheetName val="Mntly_sgmntl2"/>
      <sheetName val="E.O.steel"/>
      <sheetName val="1997 IPO"/>
      <sheetName val="[SHOPLIST.xls]70_x005f_x0000___0_x_37"/>
      <sheetName val="[SHOPLIST.xls]70___0_s__i___126"/>
      <sheetName val="[SHOPLIST.xls]70___0_s__i___127"/>
      <sheetName val="[SHOPLIST.xls]70___0_s__i___128"/>
      <sheetName val="[SHOPLIST.xls]70___0_s__i___129"/>
      <sheetName val="[SHOPLIST.xls]70_x005f_x0000___0_x_38"/>
      <sheetName val="[SHOPLIST.xls]70___0_s__i___130"/>
      <sheetName val="[SHOPLIST.xls]70___0_s__i___131"/>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70___0_s__i___132"/>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70_x005f_x0000___0_x_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VW__VU_______104"/>
      <sheetName val="[SHOPLIST.xls]_VW__VU_______105"/>
      <sheetName val="[SHOPLIST.xls]_SHOPLIST_x_10909"/>
      <sheetName val="[SHOPLIST.xls]_SHOPLIST_x_10910"/>
      <sheetName val="[SHOPLIST.xls]70___0_s__i___133"/>
      <sheetName val="[SHOPLIST.xls]_SHOPLIST_x_10911"/>
      <sheetName val="[SHOPLIST.xls]_SHOPLIST_x_10912"/>
      <sheetName val="[SHOPLIST.xls]_SHOPLIST_x_10913"/>
      <sheetName val="[SHOPLIST.xls]_VW__VU_______106"/>
      <sheetName val="[SHOPLIST.xls]_VW__VU_______107"/>
      <sheetName val="[SHOPLIST.xls]_SHOPLIST_x_10914"/>
      <sheetName val="[SHOPLIST.xls]_SHOPLIST_x_10915"/>
      <sheetName val="[SHOPLIST.xls]70___0_s__i___134"/>
      <sheetName val="[SHOPLIST.xls]_SHOPLIST_x_10916"/>
      <sheetName val="[SHOPLIST.xls]_SHOPLIST_x_10917"/>
      <sheetName val="[SHOPLIST.xls]70___0_s__i___135"/>
      <sheetName val="[SHOPLIST.xls]_SHOPLIST_x_10918"/>
      <sheetName val="[SHOPLIST.xls]_SHOPLIST_x_10919"/>
      <sheetName val="[SHOPLIST.xls]_SHOPLIST_x_10920"/>
      <sheetName val="[SHOPLIST.xls]_VW__VU_______108"/>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SHOPLIST_x_10949"/>
      <sheetName val="[SHOPLIST.xls]_SHOPLIST_x_10950"/>
      <sheetName val="[SHOPLIST.xls]_SHOPLIST_x_10951"/>
      <sheetName val="[SHOPLIST.xls]_SHOPLIST_x_10952"/>
      <sheetName val="[SHOPLIST.xls]_SHOPLIST_x_10953"/>
      <sheetName val="[SHOPLIST.xls]_SHOPLIST_x_10954"/>
      <sheetName val="[SHOPLIST.xls]_SHOPLIST_x_10955"/>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_SHOPLIST_x_11008"/>
      <sheetName val="[SHOPLIST.xls]_SHOPLIST_x_11009"/>
      <sheetName val="[SHOPLIST.xls]_SHOPLIST_x_110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70___0_s__i___136"/>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Corps STP"/>
      <sheetName val="入力"/>
      <sheetName val="1201070 blk 9 rej1140907 blk 27"/>
      <sheetName val="Bill 3 Boutiquea"/>
      <sheetName val="mweqpt"/>
      <sheetName val="[SHOPLIST.xls]70_x005f_x005f_x005f_x0000_27"/>
      <sheetName val="[SHOPLIST.xls]_VW__VU_______109"/>
      <sheetName val="[SHOPLIST.xls]_VW__VU_______110"/>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汇率"/>
      <sheetName val="材料价"/>
      <sheetName val="汇率&amp;代码"/>
      <sheetName val="Scatter"/>
      <sheetName val="배수내역 (2)"/>
      <sheetName val="Timesheet"/>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PAINT"/>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Integral waterproofing"/>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Pump Rev"/>
      <sheetName val="AreaPerM"/>
      <sheetName val="FIELD"/>
      <sheetName val="SHOP"/>
      <sheetName val="TESTING"/>
      <sheetName val="WEIGHT"/>
      <sheetName val="OLD Norms Table"/>
      <sheetName val="UCD"/>
      <sheetName val="[SHOPLIST.xls]_SHOPLI⁓T_xl_6605"/>
      <sheetName val="[SHOPLIST.xls]_SHOPLIST_x࡬_6633"/>
      <sheetName val="[SHOPLIST.xls]_VW_VU____t__0__6"/>
      <sheetName val="VERA R1"/>
      <sheetName val="REVA"/>
      <sheetName val="VERA"/>
      <sheetName val="ELၟ56"/>
      <sheetName val="Bill 2.2 Villa 2 beds"/>
      <sheetName val="CLAIMS 4 (backup)"/>
      <sheetName val="CLAIM 4"/>
      <sheetName val="CLAIMS 5 (backup)"/>
      <sheetName val="CLAIM 5"/>
      <sheetName val="CLAIM 10"/>
      <sheetName val="CLAIMS1 (backup)"/>
      <sheetName val="CLAIM 1"/>
      <sheetName val="CLAIMS2 (backup)"/>
      <sheetName val="CLAIM 2"/>
      <sheetName val="B 2"/>
      <sheetName val="Commodities"/>
      <sheetName val="PILECAP"/>
      <sheetName val="DLdauvao"/>
      <sheetName val="_SHOPLIST.xls_70_,_0_s«i_x"/>
      <sheetName val="CPK"/>
      <sheetName val="ptvl"/>
      <sheetName val="ptm"/>
      <sheetName val="학생내역"/>
      <sheetName val="Doi_so3"/>
      <sheetName val="CỘT_+_VÁCH_B2-B43"/>
      <sheetName val="Buy_vs__Lease_Car3"/>
      <sheetName val="Du_thau3"/>
      <sheetName val="Door_&amp;_Window-_Schedule3"/>
      <sheetName val="GIÁ_TRỊ_GĐ23"/>
      <sheetName val="GIẤY_ĐỀ_NGHỊ_THANH_TOÁN_GĐ13"/>
      <sheetName val="GIẤY_ĐỀ_NGHỊ_THANH_TOÁN_GĐ23"/>
      <sheetName val="bìa_trước3"/>
      <sheetName val="bìa_sau3"/>
      <sheetName val="DANH_MỤC3"/>
      <sheetName val="BẢNG_THDG3"/>
      <sheetName val="BẢNG_DG3"/>
      <sheetName val="BẢNG_THỐNG_KÊ3"/>
      <sheetName val="HUTKHOI_23"/>
      <sheetName val="WC_23"/>
      <sheetName val="GIO_TUOI_23"/>
      <sheetName val="GIO_THẢI_23"/>
      <sheetName val="TAO_AP3"/>
      <sheetName val="BOQ(ELEC)_3"/>
      <sheetName val="Điện_căn_hộ043"/>
      <sheetName val="Điện_căn_hộ053"/>
      <sheetName val="Điện_căn_hộ093"/>
      <sheetName val="Điện_căn_hộ103"/>
      <sheetName val="Điện_căn_hộ113"/>
      <sheetName val="Điện_căn_hộ123"/>
      <sheetName val="Điện_căn_hộ133"/>
      <sheetName val="Điện_căn_hộ173"/>
      <sheetName val="Điện_căn_hộ_183"/>
      <sheetName val="Điện_căn_hộ_213"/>
      <sheetName val="CS+OC+CSSC_HL3"/>
      <sheetName val="CN_CH3"/>
      <sheetName val="Tong_hop3"/>
      <sheetName val="MTO_REV_2_ARMOR_3"/>
      <sheetName val="Liệt_kê3"/>
      <sheetName val="Nhan_cong3"/>
      <sheetName val="Vat_tu_XD3"/>
      <sheetName val="Ｎｏ_133"/>
      <sheetName val="Budget_Code3"/>
      <sheetName val="Goi_thau2"/>
      <sheetName val="Bill_1_CPC2"/>
      <sheetName val="Bill_2_BoQ__(2)2"/>
      <sheetName val="Bảng_TH_cửa_CC2"/>
      <sheetName val="Bảng_TH_PK2"/>
      <sheetName val="Chi_tiết2"/>
      <sheetName val="Bill_3_PL2"/>
      <sheetName val="Bill_4_Do_boc_KL2"/>
      <sheetName val="Bill5__VT_CDT_cap2"/>
      <sheetName val="I_12"/>
      <sheetName val="I_22"/>
      <sheetName val="I_32"/>
      <sheetName val="I_42"/>
      <sheetName val="I_52"/>
      <sheetName val="A__Electrical2"/>
      <sheetName val="Priced_BOQ2"/>
      <sheetName val="Bill_1_Prelim1"/>
      <sheetName val="Bill_2_Bored_Pile1"/>
      <sheetName val="TH_thiet_bi2"/>
      <sheetName val="TH_vat_tu2"/>
      <sheetName val="TH_may_TC2"/>
      <sheetName val="Bang_phan_tich2"/>
      <sheetName val="DM_Chi_phi2"/>
      <sheetName val="_SHOPLIST_xls_70?,_0_x0002"/>
      <sheetName val="Geneí¬_i??_?0_2"/>
      <sheetName val="70?,/0?s«_i?Æø_í¬_i?2"/>
      <sheetName val="[SHOPLIST_xls]70?,/0?s«_i?Æø_í2"/>
      <sheetName val="[SHOPLIST_xls]/VW?VU?)???)??2"/>
      <sheetName val="VO-Curtain_Wall2"/>
      <sheetName val="Bar_Sched2"/>
      <sheetName val="TK_T21"/>
      <sheetName val="T2_CAMERA1"/>
      <sheetName val="T2_LOA1"/>
      <sheetName val="T2_TRUNKING1"/>
      <sheetName val="T2_MANG1"/>
      <sheetName val="vanchuyen_TC1"/>
      <sheetName val="/VW?VU?)???)??????tÏØ0_??_2"/>
      <sheetName val="Chi_tiet_gia_DT"/>
      <sheetName val="Gia_DT_bo_Sung"/>
      <sheetName val="PT_gia_DT"/>
      <sheetName val="Phan_tich_vat_tu"/>
      <sheetName val="PTgia_DT_BS"/>
      <sheetName val="Geneí¬_x005f_x0008_i___x005f_x0014__0_1"/>
      <sheetName val="Cac_HS_hieu_chinh1"/>
      <sheetName val="Cước_CG1"/>
      <sheetName val="gia_tri_theo_phong1"/>
      <sheetName val="_SHOPLIST_xls_70_,_0_x0002"/>
      <sheetName val="Geneí¬_i____0_2"/>
      <sheetName val="70_,_0_s«_i_Æø_í¬_i_2"/>
      <sheetName val="_SHOPLIST_xls_70_,_0_s«_i_Æø_í2"/>
      <sheetName val="_SHOPLIST_xls__VW_VU_)___)__2"/>
      <sheetName val="_SHOPLIST_xls_70_x005f_x0000___0_x0_4"/>
      <sheetName val="_VW_VU_)___)______tÏØ0____2"/>
      <sheetName val="Bill_of_Qty_MEP1"/>
      <sheetName val="09__DATABASE"/>
      <sheetName val="Bill_3-_Restaurant_1"/>
      <sheetName val="PEBBill_2-_Food_Court"/>
      <sheetName val="PEBBill_3-_Restaurant_1"/>
      <sheetName val="PEBBill_4-_Restaurant_2_&amp;3"/>
      <sheetName val="Du_toan"/>
      <sheetName val="TT_DZ35"/>
      <sheetName val="2nd-back_corridor"/>
      <sheetName val="1st-Multi-function_room"/>
      <sheetName val="2nd-Multi-function_room"/>
      <sheetName val="2nd-Meeting_room"/>
      <sheetName val="1st-back_chamber"/>
      <sheetName val="Joinery_works"/>
      <sheetName val="Rate_(2)"/>
      <sheetName val="CERT_NO_1"/>
      <sheetName val="Bldg_Brkdown"/>
      <sheetName val="D_5_Bid_statement"/>
      <sheetName val="Bill_2K"/>
      <sheetName val="1)_COMMON_FACILITIES"/>
      <sheetName val="Kian_Wan"/>
      <sheetName val="110_cs_EW"/>
      <sheetName val="Blk_A"/>
      <sheetName val="Bill__No__4"/>
      <sheetName val="Thiet_bi"/>
      <sheetName val="Vat_tu"/>
      <sheetName val="DM_ChiPhi"/>
      <sheetName val="May_TC"/>
      <sheetName val="Bang_KL"/>
      <sheetName val="KỲ_TT"/>
      <sheetName val="01__DATA"/>
      <sheetName val="DGchitiet_"/>
      <sheetName val="Isolasi_Luar_Dalam"/>
      <sheetName val="Isolasi_Luar"/>
      <sheetName val="[SHOPLIST_xls]70?,/0?s«i_x1"/>
      <sheetName val="Bang_khoi_luong"/>
      <sheetName val="主要材料价格表_(2)"/>
      <sheetName val="投标材料清单_"/>
      <sheetName val="_SHOPLIST_xls__VW__VU_________5"/>
      <sheetName val="_SHOPLIST_xls__VW__VU_________6"/>
      <sheetName val="_SHOPLIST_xls_70_x005f_x0000___0_x0_5"/>
      <sheetName val="_SHOPLIST_xls_70___0_s__i_____7"/>
      <sheetName val="_SHOPLIST_xls__VW__VU_________7"/>
      <sheetName val="_SHOPLIST_xls__VW__VU_________8"/>
      <sheetName val="_SHOPLIST_xls_70_,_0_"/>
      <sheetName val="_SHOPLIST_xls_70___0_s__i_____8"/>
      <sheetName val="Takeoff"/>
      <sheetName val="chitimc"/>
      <sheetName val="말뚝지지력산정"/>
      <sheetName val="956A2"/>
      <sheetName val="dongia (2)"/>
      <sheetName val="giathanh1"/>
      <sheetName val="g-vl"/>
      <sheetName val="TEN CONG TRINH"/>
      <sheetName val="Don gia Dak Lak"/>
      <sheetName val="Object"/>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SILICATE"/>
      <sheetName val="hinhhoc"/>
      <sheetName val="????"/>
      <sheetName val="9011 EXPAT_MANP"/>
      <sheetName val="장비"/>
      <sheetName val="노무"/>
      <sheetName val="자재"/>
      <sheetName val="산근1"/>
      <sheetName val="Dashboard"/>
      <sheetName val="HVAC_M6____________SHOPLIST_x_2"/>
      <sheetName val="Administrative_Prices2"/>
      <sheetName val="11B_2"/>
      <sheetName val="Mat_Cost2"/>
      <sheetName val="Materials_Cost2"/>
      <sheetName val="ACAD_Finishes2"/>
      <sheetName val="Site_Details2"/>
      <sheetName val="Site_Area_Statement2"/>
      <sheetName val="SC_Cost_FEB_032"/>
      <sheetName val="BS_2"/>
      <sheetName val="Qty_SR2"/>
      <sheetName val="EW_SR2"/>
      <sheetName val="Summary-margin_calc2"/>
      <sheetName val="2-Conc"/>
      <sheetName val="_SHOPLIST_xls__VWVU))tÏØ0_167"/>
      <sheetName val="_SHOPLIST_xls__VWVU))tÏØ0_168"/>
      <sheetName val="_SHOPLIST_xls__VWVU))tÏØ0_169"/>
      <sheetName val="_SHOPLIST_xls__VWVU))tÏØ0_170"/>
      <sheetName val="_SHOPLIST_xls__VWVU))tÏØ0_171"/>
      <sheetName val="_SHOPLIST_xls__VWVU))tÏØ0_172"/>
      <sheetName val="_SHOPLIST_xls__VWVU))tÏØ0_173"/>
      <sheetName val="_SHOPLIST_xls__VWVU))tÏØ0_174"/>
      <sheetName val="_SHOPLIST_xls__VWVU))tÏØ0_175"/>
      <sheetName val="_SHOPLIST_xls_70,_0s«iÆøí¬6"/>
      <sheetName val="_SHOPLIST_xls__VWVU))tÏØ0_176"/>
      <sheetName val="_SHOPLIST_xls__VWVU))tÏØ0_177"/>
      <sheetName val="_SHOPLIST_xls__VWVU))tÏØ0_178"/>
      <sheetName val="_SHOPLIST_xls__VWVU))tÏØ0_179"/>
      <sheetName val="_SHOPLIST_xls__SH6"/>
      <sheetName val="_SHOPLIST_xls_70_6"/>
      <sheetName val="_SHOPLIST_xls__VWVU))tÏØ0_180"/>
      <sheetName val="_SHOPLIST_xls_70,_0s«i_x5"/>
      <sheetName val="_SHOPLIST_xls__VWVU))tÏØ0_181"/>
      <sheetName val="_SHOPLIST_xls__VWVU))tÏØ0_182"/>
      <sheetName val="_SHOPLIST_xls__VWVU))tÏØ0_183"/>
      <sheetName val="_SHOPLIST_xls__VWVU))tÏØ0_184"/>
      <sheetName val="_SHOPLIST_xls__VWVU))tÏØ0_185"/>
      <sheetName val="_SHOPLIST_xls__VWVU))tÏØ0_186"/>
      <sheetName val="_SHOPLIST_xls__VWVU))tÏØ0_187"/>
      <sheetName val="_SHOPLIST_xls__VWVU))tÏØ0_188"/>
      <sheetName val="_SHOPLIST_xls_70_x005f_x0000_,_0_x003"/>
      <sheetName val="_SHOPLIST_xls__SHOPLIST_xls_760"/>
      <sheetName val="_SHOPLIST_xls__SHOPLIST_xls_761"/>
      <sheetName val="_SHOPLIST_xls__SHOPLIST_xls_762"/>
      <sheetName val="_SHOPLIST_xls__SHOPLIST_xls_763"/>
      <sheetName val="_SHOPLIST_xls__SHOPLIST_xls_764"/>
      <sheetName val="_SHOPLIST_xls__SHOPLIST_xls_765"/>
      <sheetName val="_SHOPLIST_xls__SHOPLIST_xls_766"/>
      <sheetName val="_SHOPLIST_xls__SHOPLIST_xls_767"/>
      <sheetName val="_SHOPLIST_xls__SHOPLIST_xls_768"/>
      <sheetName val="_SHOPLIST_xls__SHOPLIST_xls_229"/>
      <sheetName val="_SHOPLIST_xls__SHOPLIST_xls_230"/>
      <sheetName val="_SHOPLIST_xls__SHOPLIST_xls_231"/>
      <sheetName val="_SHOPLIST_xls__SHOPLIST_xls_232"/>
      <sheetName val="_SHOPLIST_xls_70___0_s__i_____9"/>
      <sheetName val="_SHOPLIST_xls__SHOPLIST_xls_233"/>
      <sheetName val="_SHOPLIST_xls_70___0_s__i____10"/>
      <sheetName val="_SHOPLIST_xls__SHOPLIST_xls_234"/>
      <sheetName val="_SHOPLIST_xls__SHOPLIST_xls_235"/>
      <sheetName val="_SHOPLIST_xls__SHOPLIST_xls_236"/>
      <sheetName val="_SHOPLIST_xls__SHOPLIST_xls_237"/>
      <sheetName val="_SHOPLIST_xls__SHOPLIST_xls_238"/>
      <sheetName val="_SHOPLIST_xls__SHOPLIST_xls_239"/>
      <sheetName val="_SHOPLIST_xls__SHOPLIST_xls_240"/>
      <sheetName val="_SHOPLIST_xls__SHOPLIST_xls_241"/>
      <sheetName val="_SHOPLIST_xls__SHOPLIST_xls_242"/>
      <sheetName val="_SHOPLIST_xls__SHOPLIST_xls_243"/>
      <sheetName val="_SHOPLIST_xls__SHOPLIST_xls_244"/>
      <sheetName val="_SHOPLIST_xls__SHOPLIST_xls_245"/>
      <sheetName val="_SHOPLIST_xls__SHOPLIST_xls_246"/>
      <sheetName val="_SHOPLIST_xls__SHOPLIST_xls_247"/>
      <sheetName val="_SHOPLIST_xls__SHOPLIST_xls_248"/>
      <sheetName val="_SHOPLIST_xls__SHOPLIST_xls_249"/>
      <sheetName val="_SHOPLIST_xls__SHOPLIST_xls_250"/>
      <sheetName val="_SHOPLIST_xls__SHOPLIST_xls_251"/>
      <sheetName val="_SHOPLIST_xls__SHOPLIST_xls_252"/>
      <sheetName val="_SHOPLIST_xls__SHOPLIST_xls_253"/>
      <sheetName val="_SHOPLIST_xls__SHOPLIST_xls_254"/>
      <sheetName val="_SHOPLIST_xls__SHOPLIST_xls_255"/>
      <sheetName val="_SHOPLIST_xls__SHOPLIST_xls_256"/>
      <sheetName val="_SHOPLIST_xls__SHOPLIST_xls_257"/>
      <sheetName val="_SHOPLIST_xls__SHOPLIST_xls_258"/>
      <sheetName val="_SHOPLIST_xls__SHOPLIST_xls_259"/>
      <sheetName val="_SHOPLIST_xls__SHOPLIST_xls_260"/>
      <sheetName val="_SHOPLIST_xls__SHOPLIST_xls_261"/>
      <sheetName val="_SHOPLIST_xls__SHOPLIST_xls_262"/>
      <sheetName val="_SHOPLIST_xls__SHOPLIST_xls_263"/>
      <sheetName val="_SHOPLIST_xls__SHOPLIST_xls_264"/>
      <sheetName val="_SHOPLIST_xls__SHOPLIST_xls_265"/>
      <sheetName val="_SHOPLIST_xls__SHOPLIST_xls_266"/>
      <sheetName val="_SHOPLIST_xls__SHOPLIST_xls_267"/>
      <sheetName val="_SHOPLIST_xls__SHOPLIST_xls_268"/>
      <sheetName val="_SHOPLIST_xls__SHOPLIST_xls_269"/>
      <sheetName val="_SHOPLIST_xls__SHOPLIST_xls_270"/>
      <sheetName val="_SHOPLIST_xls__SHOPLIST_xls_271"/>
      <sheetName val="_SHOPLIST_xls__SHOPLIST_xls_272"/>
      <sheetName val="_SHOPLIST_xls__SHOPLIST_xls_273"/>
      <sheetName val="_SHOPLIST_xls__SHOPLIST_xls_274"/>
      <sheetName val="_SHOPLIST_xls__SHOPLIST_xls_275"/>
      <sheetName val="_SHOPLIST_xls__SHOPLIST_xls_276"/>
      <sheetName val="_SHOPLIST_xls__SHOPLIST_xls_277"/>
      <sheetName val="_SHOPLIST_xls__SHOPLIST_xls_278"/>
      <sheetName val="_SHOPLIST_xls__SHOPLIST_xls_279"/>
      <sheetName val="_SHOPLIST_xls__SHOPLIST_xls_280"/>
      <sheetName val="_SHOPLIST_xls__SHOPLIST_xls_281"/>
      <sheetName val="_SHOPLIST_xls__SHOPLIST_xls_282"/>
      <sheetName val="_SHOPLIST_xls__SHOPLIST_xls_283"/>
      <sheetName val="_SHOPLIST_xls__SHOPLIST_xls_284"/>
      <sheetName val="_SHOPLIST_xls__SHOPLIST_xls_285"/>
      <sheetName val="_SHOPLIST_xls__SHOPLIST_xls_286"/>
      <sheetName val="_SHOPLIST_xls__SHOPLIST_xls_287"/>
      <sheetName val="_SHOPLIST_xls__SHOPLIST_xls_288"/>
      <sheetName val="_SHOPLIST_xls__SHOPLIST_xls_289"/>
      <sheetName val="_SHOPLIST_xls__SHOPLIST_xls_290"/>
      <sheetName val="_SHOPLIST_xls__SHOPLIST_xls_291"/>
      <sheetName val="_SHOPLIST_xls__SHOPLIST_xls_292"/>
      <sheetName val="_SHOPLIST_xls__SHOPLIST_xls_293"/>
      <sheetName val="_SHOPLIST_xls__SHOPLIST_xls_294"/>
      <sheetName val="_SHOPLIST_xls__SHOPLIST_xls_295"/>
      <sheetName val="_SHOPLIST_xls__SHOPLIST_xls_296"/>
      <sheetName val="_SHOPLIST_xls__SHOPLIST_xls_297"/>
      <sheetName val="_SHOPLIST_xls__SHOPLIST_xls_298"/>
      <sheetName val="_SHOPLIST_xls__SHOPLIST_xls_299"/>
      <sheetName val="_SHOPLIST_xls__SHOPLIST_xls_300"/>
      <sheetName val="_SHOPLIST_xls__SHOPLIST_xls_301"/>
      <sheetName val="_SHOPLIST_xls__SHOPLIST_xls_302"/>
      <sheetName val="_SHOPLIST_xls__SHOPLIST_xls_303"/>
      <sheetName val="_SHOPLIST_xls__SHOPLIST_xls_304"/>
      <sheetName val="_SHOPLIST_xls__SHOPLIST_xls_305"/>
      <sheetName val="_SHOPLIST_xls__SHOPLIST_xls_306"/>
      <sheetName val="_SHOPLIST_xls__SHOPLIST_xls_307"/>
      <sheetName val="_SHOPLIST_xls__SHOPLIST_xls_308"/>
      <sheetName val="_SHOPLIST_xls__SHOPLIST_xls_309"/>
      <sheetName val="_SHOPLIST_xls__SHOPLIST_xls_310"/>
      <sheetName val="_SHOPLIST_xls__SHOPLIST_xls_311"/>
      <sheetName val="_SHOPLIST_xls__SHOPLIST_xls_312"/>
      <sheetName val="_SHOPLIST_xls__SHOPLIST_xls_313"/>
      <sheetName val="_SHOPLIST_xls__SHOPLIST_xls_314"/>
      <sheetName val="_SHOPLIST_xls__SHOPLIST_xls_315"/>
      <sheetName val="_SHOPLIST_xls__SHOPLIST_xls_316"/>
      <sheetName val="_SHOPLIST_xls__SHOPLIST_xls_317"/>
      <sheetName val="_SHOPLIST_xls__SHOPLIST_xls_320"/>
      <sheetName val="_SHOPLIST_xls__SHOPLIST_xls_321"/>
      <sheetName val="_SHOPLIST_xls__SHOPLIST_xls_322"/>
      <sheetName val="_SHOPLIST_xls__SHOPLIST_xls_323"/>
      <sheetName val="_SHOPLIST_xls__SHOPLIST_xls_324"/>
      <sheetName val="_SHOPLIST_xls__SHOPLIST_xls_325"/>
      <sheetName val="_SHOPLIST_xls__SHOPLIST_xls_326"/>
      <sheetName val="_SHOPLIST_xls__SHOPLIST_xls_327"/>
      <sheetName val="_SHOPLIST_xls__SHOPLIST_xls_328"/>
      <sheetName val="_SHOPLIST_xls__SHOPLIST_xls_329"/>
      <sheetName val="_SHOPLIST_xls__SHOPLIST_xls_330"/>
      <sheetName val="_SHOPLIST_xls__SHOPLIST_xls_331"/>
      <sheetName val="_SHOPLIST_xls__SHOPLIST_xls_332"/>
      <sheetName val="_SHOPLIST_xls__SHOPLIST_xls_333"/>
      <sheetName val="_SHOPLIST_xls__SHOPLIST_xls_334"/>
      <sheetName val="_SHOPLIST_xls__SHOPLIST_xls_335"/>
      <sheetName val="_SHOPLIST_xls__SHOPLIST_xls_336"/>
      <sheetName val="_SHOPLIST_xls__SHOPLIST_xls_337"/>
      <sheetName val="_SHOPLIST_xls__SHOPLIST_xls_338"/>
      <sheetName val="_SHOPLIST_xls__SHOPLIST_xls_339"/>
      <sheetName val="_SHOPLIST_xls__SHOPLIST_xls_340"/>
      <sheetName val="_SHOPLIST_xls__SHOPLIST_xls_341"/>
      <sheetName val="_SHOPLIST_xls__SHOPLIST_xls_342"/>
      <sheetName val="_SHOPLIST_xls__SHOPLIST_xls_343"/>
      <sheetName val="_SHOPLIST_xls__SHOPLIST_xls_344"/>
      <sheetName val="_SHOPLIST_xls__SHOPLIST_xls_345"/>
      <sheetName val="_SHOPLIST_xls__SHOPLIST_xls_346"/>
      <sheetName val="_SHOPLIST_xls__SHOPLIST_xls_347"/>
      <sheetName val="_SHOPLIST_xls__SHOPLIST_xls_348"/>
      <sheetName val="_SHOPLIST_xls__SHOPLIST_xls_349"/>
      <sheetName val="_SHOPLIST_xls_70___0_s__i____11"/>
      <sheetName val="_SHOPLIST_xls__VW__VU_________9"/>
      <sheetName val="_SHOPLIST_xls_70___0_s__i____12"/>
      <sheetName val="_SHOPLIST_xls__SHOPLIST_xls_350"/>
      <sheetName val="_SHOPLIST_xls_70___0_s__i____13"/>
      <sheetName val="_SHOPLIST_xls__SHOPLIST_xls_351"/>
      <sheetName val="_SHOPLIST_xls__SHOPLIST_xls_352"/>
      <sheetName val="_SHOPLIST_xls__SHOPLIST_xls_353"/>
      <sheetName val="_SHOPLIST_xls__SHOPLIST_xls_354"/>
      <sheetName val="_SHOPLIST_xls__SHOPLIST_xls_355"/>
      <sheetName val="_SHOPLIST_xls__SHOPLIST_xls_356"/>
      <sheetName val="_SHOPLIST_xls__SHOPLIST_xls_357"/>
      <sheetName val="_SHOPLIST_xls__SHOPLIST_xls_358"/>
      <sheetName val="_SHOPLIST_xls__SHOPLIST_xls_359"/>
      <sheetName val="_SHOPLIST_xls__SHOPLIST_xls_360"/>
      <sheetName val="_SHOPLIST_xls__SHOPLIST_xls_361"/>
      <sheetName val="_SHOPLIST_xls__SHOPLIST_xls_362"/>
      <sheetName val="_SHOPLIST_xls__SHOPLIST_xls_363"/>
      <sheetName val="_SHOPLIST_xls__SHOPLIST_xls_364"/>
      <sheetName val="_SHOPLIST_xls__SHOPLIST_xls_365"/>
      <sheetName val="_SHOPLIST_xls__SHOPLIST_xls_366"/>
      <sheetName val="_SHOPLIST_xls__SHOPLIST_xls_367"/>
      <sheetName val="_SHOPLIST_xls__SHOPLIST_xls_368"/>
      <sheetName val="_SHOPLIST_xls__SHOPLIST_xls_369"/>
      <sheetName val="_SHOPLIST_xls__SHOPLIST_xls_370"/>
      <sheetName val="_SHOPLIST_xls__SHOPLIST_xls_371"/>
      <sheetName val="_SHOPLIST_xls__SHOPLIST_xls_372"/>
      <sheetName val="_SHOPLIST_xls__SHOPLIST_xls_373"/>
      <sheetName val="_SHOPLIST_xls__SHOPLIST_xls_374"/>
      <sheetName val="_SHOPLIST_xls__SHOPLIST_xls_375"/>
      <sheetName val="_SHOPLIST_xls__SHOPLIST_xls_376"/>
      <sheetName val="_SHOPLIST_xls__SHOPLIST_xls_377"/>
      <sheetName val="_SHOPLIST_xls__SHOPLIST_xls_378"/>
      <sheetName val="_SHOPLIST_xls__SHOPLIST_xls_379"/>
      <sheetName val="_SHOPLIST_xls__SHOPLIST_xls_380"/>
      <sheetName val="_SHOPLIST_xls__SHOPLIST_xls_381"/>
      <sheetName val="_SHOPLIST_xls__SHOPLIST_xls_382"/>
      <sheetName val="_SHOPLIST_xls__SHOPLIST_xls_383"/>
      <sheetName val="_SHOPLIST_xls__SHOPLIST_xls_384"/>
      <sheetName val="_SHOPLIST_xls__SHOPLIST_xls_385"/>
      <sheetName val="_SHOPLIST_xls__SHOPLIST_xls_386"/>
      <sheetName val="_SHOPLIST_xls__SHOPLIST_xls_387"/>
      <sheetName val="_SHOPLIST_xls__SHOPLIST_xls_388"/>
      <sheetName val="_SHOPLIST_xls__SHOPLIST_xls_389"/>
      <sheetName val="_SHOPLIST_xls__SHOPLIST_xls_390"/>
      <sheetName val="_SHOPLIST_xls__SHOPLIST_xls_391"/>
      <sheetName val="_SHOPLIST_xls__SHOPLIST_xls_392"/>
      <sheetName val="_SHOPLIST_xls__SHOPLIST_xls_393"/>
      <sheetName val="_SHOPLIST_xls__SHOPLIST_xls_394"/>
      <sheetName val="_SHOPLIST_xls__SHOPLIST_xls_395"/>
      <sheetName val="_SHOPLIST_xls__SHOPLIST_xls_396"/>
      <sheetName val="_SHOPLIST_xls__SHOPLIST_xls_397"/>
      <sheetName val="_SHOPLIST_xls__SHOPLIST_xls_398"/>
      <sheetName val="_SHOPLIST_xls__SHOPLIST_xls_399"/>
      <sheetName val="_SHOPLIST_xls__SHOPLIST_xls_400"/>
      <sheetName val="_SHOPLIST_xls__SHOPLIST_xls_401"/>
      <sheetName val="_SHOPLIST_xls__SHOPLIST_xls_402"/>
      <sheetName val="_SHOPLIST_xls__SHOPLIST_xls_403"/>
      <sheetName val="_SHOPLIST_xls__SHOPLIST_xls_404"/>
      <sheetName val="_SHOPLIST_xls__SHOPLIST_xls_405"/>
      <sheetName val="_SHOPLIST_xls__SHOPLIST_xls_406"/>
      <sheetName val="_SHOPLIST_xls__SHOPLIST_xls_407"/>
      <sheetName val="_SHOPLIST_xls__SHOPLIST_xls_408"/>
      <sheetName val="_SHOPLIST_xls__SHOPLIST_xls_409"/>
      <sheetName val="_SHOPLIST_xls__SHOPLIST_xls_410"/>
      <sheetName val="_SHOPLIST_xls__SHOPLIST_xls_411"/>
      <sheetName val="_SHOPLIST_xls__SHOPLIST_xls_412"/>
      <sheetName val="_SHOPLIST_xls__SHOPLIST_xls_413"/>
      <sheetName val="_SHOPLIST_xls__SHOPLIST_xls_414"/>
      <sheetName val="_SHOPLIST_xls__SHOPLIST_xls_415"/>
      <sheetName val="_SHOPLIST_xls__SHOPLIST_xls_416"/>
      <sheetName val="_SHOPLIST_xls__SHOPLIST_xls_417"/>
      <sheetName val="_SHOPLIST_xls__SHOPLIST_xls_418"/>
      <sheetName val="_SHOPLIST_xls__SHOPLIST_xls_419"/>
      <sheetName val="_SHOPLIST_xls__SHOPLIST_xls_420"/>
      <sheetName val="_SHOPLIST_xls__SHOPLIST_xls_421"/>
      <sheetName val="_SHOPLIST_xls__SHOPLIST_xls_422"/>
      <sheetName val="_SHOPLIST_xls__SHOPLIST_xls_423"/>
      <sheetName val="_SHOPLIST_xls__SHOPLIST_xls_424"/>
      <sheetName val="_SHOPLIST_xls__SHOPLIST_xls_425"/>
      <sheetName val="_SHOPLIST_xls__SHOPLIST_xls_426"/>
      <sheetName val="_SHOPLIST_xls__SHOPLIST_xls_427"/>
      <sheetName val="_SHOPLIST_xls__SHOPLIST_xls_428"/>
      <sheetName val="_SHOPLIST_xls__SHOPLIST_xls_429"/>
      <sheetName val="_SHOPLIST_xls__SHOPLIST_xls_430"/>
      <sheetName val="_SHOPLIST_xls__SHOPLIST_xls_431"/>
      <sheetName val="_SHOPLIST_xls__SHOPLIST_xls_432"/>
      <sheetName val="_SHOPLIST_xls__SHOPLIST_xls_433"/>
      <sheetName val="_SHOPLIST_xls__SHOPLIST_xls_434"/>
      <sheetName val="_SHOPLIST_xls__SHOPLIST_xls_435"/>
      <sheetName val="_SHOPLIST_xls__SHOPLIST_xls_436"/>
      <sheetName val="_SHOPLIST_xls__SHOPLIST_xls_437"/>
      <sheetName val="_SHOPLIST_xls__SHOPLIST_xls_438"/>
      <sheetName val="_SHOPLIST_xls__SHOPLIST_xls_439"/>
      <sheetName val="_SHOPLIST_xls__SHOPLIST_xls_440"/>
      <sheetName val="_SHOPLIST_xls__SHOPLIST_xls_441"/>
      <sheetName val="_SHOPLIST_xls__SHOPLIST_xls_442"/>
      <sheetName val="_SHOPLIST_xls__SHOPLIST_xls_443"/>
      <sheetName val="_SHOPLIST_xls__SHOPLIST_xls_444"/>
      <sheetName val="_SHOPLIST_xls__SHOPLIST_xls_445"/>
      <sheetName val="_SHOPLIST_xls__SHOPLIST_xls_446"/>
      <sheetName val="_SHOPLIST_xls__SHOPLIST_xls_447"/>
      <sheetName val="_SHOPLIST_xls__SHOPLIST_xls_448"/>
      <sheetName val="_SHOPLIST_xls__SHOPLIST_xls_449"/>
      <sheetName val="_SHOPLIST_xls__SHOPLIST_xls_450"/>
      <sheetName val="_SHOPLIST_xls__SHOPLIST_xls_451"/>
      <sheetName val="_SHOPLIST_xls__SHOPLIST_xls_452"/>
      <sheetName val="_SHOPLIST_xls__SHOPLIST_xls_453"/>
      <sheetName val="_SHOPLIST_xls__SHOPLIST_xls_454"/>
      <sheetName val="_SHOPLIST_xls__SHOPLIST_xls_455"/>
      <sheetName val="_SHOPLIST_xls__SHOPLIST_xls_456"/>
      <sheetName val="_SHOPLIST_xls__SHOPLIST_xls_457"/>
      <sheetName val="_SHOPLIST_xls__SHOPLIST_xls_458"/>
      <sheetName val="_SHOPLIST_xls__SHOPLIST_xls_459"/>
      <sheetName val="_SHOPLIST_xls__SHOPLIST_xls_460"/>
      <sheetName val="_SHOPLIST_xls__SHOPLIST_xls_461"/>
      <sheetName val="_SHOPLIST_xls_70_x005f_x005f_x005f_x0000__4"/>
      <sheetName val="_SHOPLIST_xls__SHOPLIST_xls_462"/>
      <sheetName val="_SHOPLIST_xls__SHOPLIST_xls_463"/>
      <sheetName val="_SHOPLIST_xls_70_x005f_x005f_x005f_x0000__3"/>
      <sheetName val="_SHOPLIST_xls__SHOPLIST_xls_318"/>
      <sheetName val="_SHOPLIST_xls__SHOPLIST_xls_319"/>
      <sheetName val="Ana Blanket"/>
      <sheetName val="Part 2"/>
      <sheetName val="mem-property"/>
      <sheetName val="GR.slab-reinft"/>
      <sheetName val="Summary output"/>
      <sheetName val="Main Assump."/>
      <sheetName val="Coalmine"/>
      <sheetName val="pricing"/>
      <sheetName val="sof"/>
      <sheetName val="_VWVU))_x0001_tÏØ0 _x0008_ _x0008_"/>
      <sheetName val="70,_0s« iÆø í¬ i"/>
      <sheetName val="_SHOPLIST.xls_70,_0s«_x0008_iÆø_x0003_í¬"/>
      <sheetName val="_SHOPLIST.xls_70,_0s« iÆø í¬"/>
      <sheetName val="_SHOPLIST.xls_70,_0s«_x0008_i_x"/>
      <sheetName val="70,_0s�_x0008_i��_x0003_��_x0008_i"/>
      <sheetName val="_SHOPLIST.xls__VW__VU________18"/>
      <sheetName val="_SHOPLIST.xls_70_x005f_x0000___0_x_10"/>
      <sheetName val="_SHOPLIST.xls_70___0_s__i____28"/>
      <sheetName val="_SHOPLIST.xls__VW__VU________19"/>
      <sheetName val="_SHOPLIST.xls_70___0_s__i____29"/>
      <sheetName val="_SHOPLIST.xls__SHOPLIST_xl_1080"/>
      <sheetName val="_SHOPLIST.xls__SHOPLIST_xl_1081"/>
      <sheetName val="_SHOPLIST.xls__SHOPLIST_xl_1082"/>
      <sheetName val="_SHOPLIST.xls__SHOPLIST_xl_1083"/>
      <sheetName val="_SHOPLIST.xls__SHOPLIST_xl_1084"/>
      <sheetName val="_SHOPLIST.xls__SHOPLIST_xl_1085"/>
      <sheetName val="_SHOPLIST.xls__SHOPLIST_xl_1086"/>
      <sheetName val="_SHOPLIST.xls__SHOPLIST_xl_1087"/>
      <sheetName val="_SHOPLIST.xls__SHOPLIST_xl_1088"/>
      <sheetName val="_SHOPLIST.xls__SHOPLIST_xl_1089"/>
      <sheetName val="_SHOPLIST.xls__SHOPLIST_xl_1090"/>
      <sheetName val="_SHOPLIST.xls__SHOPLIST_xl_1091"/>
      <sheetName val="_SHOPLIST.xls__SHOPLIST_xl_1092"/>
      <sheetName val="_SHOPLIST.xls__SHOPLIST_xl_1093"/>
      <sheetName val="_SHOPLIST.xls__SHOPLIST_xl_1094"/>
      <sheetName val="_SHOPLIST.xls__SHOPLIST_xl_1095"/>
      <sheetName val="_SHOPLIST.xls__SHOPLIST_xl_1096"/>
      <sheetName val="_SHOPLIST.xls__SHOPLIST_xl_1097"/>
      <sheetName val="_SHOPLIST.xls__SHOPLIST_xl_1098"/>
      <sheetName val="_SHOPLIST.xls__SHOPLIST_xl_1099"/>
      <sheetName val="_SHOPLIST.xls__SHOPLIST_xl_1100"/>
      <sheetName val="_SHOPLIST.xls__SHOPLIST_xl_1101"/>
      <sheetName val="_SHOPLIST.xls__SHOPLIST_xl_1102"/>
      <sheetName val="_SHOPLIST.xls__SHOPLIST_xl_1103"/>
      <sheetName val="_SHOPLIST.xls__SHOPLIST_xl_1104"/>
      <sheetName val="_SHOPLIST.xls__SHOPLIST_xl_1105"/>
      <sheetName val="_SHOPLIST.xls__SHOPLIST_xl_1106"/>
      <sheetName val="_SHOPLIST.xls__SHOPLIST_xl_1107"/>
      <sheetName val="_SHOPLIST.xls__SHOPLIST_xl_1108"/>
      <sheetName val="_SHOPLIST.xls__SHOPLIST_xl_1109"/>
      <sheetName val="_SHOPLIST.xls__SHOPLIST_xl_1110"/>
      <sheetName val="_SHOPLIST.xls__SHOPLIST_xl_1111"/>
      <sheetName val="_SHOPLIST.xls__SHOPLIST_xl_1112"/>
      <sheetName val="_SHOPLIST.xls__SHOPLIST_xl_1113"/>
      <sheetName val="_SHOPLIST.xls__SHOPLIST_xl_1114"/>
      <sheetName val="_SHOPLIST.xls__SHOPLIST_xl_1115"/>
      <sheetName val="_SHOPLIST.xls__SHOPLIST_xl_1116"/>
      <sheetName val="_SHOPLIST.xls__SHOPLIST_xl_1117"/>
      <sheetName val="_SHOPLIST.xls__SHOPLIST_xl_1118"/>
      <sheetName val="_SHOPLIST.xls__SHOPLIST_xl_1119"/>
      <sheetName val="_SHOPLIST.xls__SHOPLIST_xl_1120"/>
      <sheetName val="_SHOPLIST.xls__SHOPLIST_xl_1121"/>
      <sheetName val="_SHOPLIST.xls__SHOPLIST_xl_1122"/>
      <sheetName val="_SHOPLIST.xls__SHOPLIST_xl_1123"/>
      <sheetName val="_SHOPLIST.xls__SHOPLIST_xl_1124"/>
      <sheetName val="_SHOPLIST.xls__SHOPLIST_xl_1125"/>
      <sheetName val="_SHOPLIST.xls__SHOPLIST_xl_1126"/>
      <sheetName val="_SHOPLIST.xls__SHOPLIST_xl_1127"/>
      <sheetName val="_SHOPLIST.xls__SHOPLIST_xl_1128"/>
      <sheetName val="_SHOPLIST.xls__SHOPLIST_xl_1129"/>
      <sheetName val="_SHOPLIST.xls__SHOPLIST_xl_1130"/>
      <sheetName val="_SHOPLIST.xls__SHOPLIST_xl_1131"/>
      <sheetName val="_SHOPLIST.xls__SHOPLIST_xl_1132"/>
      <sheetName val="_SHOPLIST.xls__SHOPLIST_xl_1133"/>
      <sheetName val="_SHOPLIST.xls__SHOPLIST_xl_1134"/>
      <sheetName val="_SHOPLIST.xls__SHOPLIST_xl_1135"/>
      <sheetName val="_SHOPLIST.xls__SHOPLIST_xl_1136"/>
      <sheetName val="_SHOPLIST.xls__SHOPLIST_xl_1137"/>
      <sheetName val="_SHOPLIST.xls__SHOPLIST_xl_1138"/>
      <sheetName val="_SHOPLIST.xls__SHOPLIST_xl_1139"/>
      <sheetName val="_SHOPLIST.xls__SHOPLIST_xl_1140"/>
      <sheetName val="_SHOPLIST.xls__SHOPLIST_xl_1141"/>
      <sheetName val="_SHOPLIST.xls_7_2"/>
      <sheetName val="_SHOPLIST.xls___2"/>
      <sheetName val="_SHOPLIST.xls_7_3"/>
      <sheetName val="_SHOPLIST.xls___3"/>
      <sheetName val="_SHOPLIST.xls___4"/>
      <sheetName val="_SHOPLIST.xls___5"/>
      <sheetName val="_SHOPLIST.xls___6"/>
      <sheetName val="_SHOPLIST.xls___7"/>
      <sheetName val="_SHOPLIST.xls_7_4"/>
      <sheetName val="_SHOPLIST_xls_7_2"/>
      <sheetName val="_SHOPLIST_xls_7_3"/>
      <sheetName val="_SHOPLIST_xls_7_4"/>
      <sheetName val="_SHOPLIST_xls_7_5"/>
      <sheetName val="_SHOPLIST_xls_7_6"/>
      <sheetName val="_SHOPLIST_xls_7_7"/>
      <sheetName val="_SHOPLIST_xls_7_8"/>
      <sheetName val="_SHOPLIST.xls___8"/>
      <sheetName val="_SHOPLIST.xls_7_5"/>
      <sheetName val="_SHOPLIST.xls_7_6"/>
      <sheetName val="_SHOPLIST.xls___9"/>
      <sheetName val="_SHOPLIST_xls___2"/>
      <sheetName val="_SHOPLIST_xls___3"/>
      <sheetName val="_SHOPLIST_xls___4"/>
      <sheetName val="_SHOPLIST_xls_7_9"/>
      <sheetName val="_SHOPLIST_xls___5"/>
      <sheetName val="_SHOPLIST_xls___6"/>
      <sheetName val="_SHOPLIST_xls___7"/>
      <sheetName val="_SHOPLIST_xls___8"/>
      <sheetName val="_SHOPLIST_xls__12"/>
      <sheetName val="_SHOPLIST_xls___9"/>
      <sheetName val="_SHOPLIST_xls__13"/>
      <sheetName val="_SHOPLIST_xls__14"/>
      <sheetName val="_SHOPLIST_xls__15"/>
      <sheetName val="_SHOPLIST_xls__16"/>
      <sheetName val="_SHOPLIST_xls__17"/>
      <sheetName val="_SHOPLIST_xls__18"/>
      <sheetName val="_SHOPLIST_xls__19"/>
      <sheetName val="_SHOPLIST_xls__20"/>
      <sheetName val="_SHOPLIST_xls__21"/>
      <sheetName val="_SHOPLIST_xls__22"/>
      <sheetName val="_SHOPLIST_xls__23"/>
      <sheetName val="_SHOPLIST_xls__24"/>
      <sheetName val="_SHOPLIST_xls__25"/>
      <sheetName val="_SHOPLIST_xls__26"/>
      <sheetName val="_SHOPLIST_xls__27"/>
      <sheetName val="_SHOPLIST_xls__28"/>
      <sheetName val="_SHOPLIST.xls__10"/>
      <sheetName val="_SHOPLIST.xls__11"/>
      <sheetName val="_SHOPLIST.xls__12"/>
      <sheetName val="_SHOPLIST_xls__29"/>
      <sheetName val="_SHOPLIST_xls__30"/>
      <sheetName val="_SHOPLIST_xls__31"/>
      <sheetName val="_SHOPLIST_xls__32"/>
      <sheetName val="_SHOPLIST_xls__33"/>
      <sheetName val="_SHOPLIST_xls__34"/>
      <sheetName val="_SHOPLIST_xls__35"/>
      <sheetName val="_SHOPLIST_xls__36"/>
      <sheetName val="_SHOPLIST_xls__37"/>
      <sheetName val="_SHOPLIST_xls__38"/>
      <sheetName val="_SHOPLIST_xls__39"/>
      <sheetName val="_SHOPLIST_xls__40"/>
      <sheetName val="_SHOPLIST_xls__41"/>
      <sheetName val="_SHOPLIST_xls__42"/>
      <sheetName val="_SHOPLIST_xls__43"/>
      <sheetName val="_SHOPLIST_xls__44"/>
      <sheetName val="_SHOPLIST_xls__45"/>
      <sheetName val="_SHOPLIST_xls__46"/>
      <sheetName val="_SHOPLIST_xls__47"/>
      <sheetName val="_SHOPLIST_xls__48"/>
      <sheetName val="_SHOPLIST_xls__49"/>
      <sheetName val="_SHOPLIST_xls__50"/>
      <sheetName val="_SHOPLIST_xls__51"/>
      <sheetName val="_SHOPLIST_xls__52"/>
      <sheetName val="_SHOPLIST_xls__53"/>
      <sheetName val="_SHOPLIST_xls__54"/>
      <sheetName val="_SHOPLIST_xls__55"/>
      <sheetName val="_SHOPLIST_xls__56"/>
      <sheetName val="_SHOPLIST_xls__57"/>
      <sheetName val="_SHOPLIST_xls__58"/>
      <sheetName val="_SHOPLIST_xls__59"/>
      <sheetName val="_SHOPLIST_xls__60"/>
      <sheetName val="_SHOPLIST_xls__61"/>
      <sheetName val="_SHOPLIST_xls__62"/>
      <sheetName val="_SHOPLIST_xls__63"/>
      <sheetName val="_SHOPLIST_xls__64"/>
      <sheetName val="_SHOPLIST_xls__65"/>
      <sheetName val="_SHOPLIST_xls__66"/>
      <sheetName val="_SHOPLIST_xls__67"/>
      <sheetName val="_SHOPLIST_xls__68"/>
      <sheetName val="_SHOPLIST_xls__69"/>
      <sheetName val="_SHOPLIST_xls__70"/>
      <sheetName val="_SHOPLIST_xls__71"/>
      <sheetName val="_SHOPLIST_xls__72"/>
      <sheetName val="_SHOPLIST_xls__73"/>
      <sheetName val="_SHOPLIST_xls__74"/>
      <sheetName val="_SHOPLIST_xls__75"/>
      <sheetName val="_SHOPLIST_xls__76"/>
      <sheetName val="_SHOPLIST_xls__77"/>
      <sheetName val="_SHOPLIST_xls__78"/>
      <sheetName val="_SHOPLIST_xls__79"/>
      <sheetName val="_SHOPLIST_xls__80"/>
      <sheetName val="_SHOPLIST_xls__81"/>
      <sheetName val="_SHOPLIST_xls__82"/>
      <sheetName val="_SHOPLIST.xls__13"/>
      <sheetName val="_SHOPLIST_xls__83"/>
      <sheetName val="_SHOPLIST_xls__84"/>
      <sheetName val="_SHOPLIST_xls__85"/>
      <sheetName val="_SHOPLIST_xls__86"/>
      <sheetName val="_SHOPLIST_xls__87"/>
      <sheetName val="_SHOPLIST_xls__88"/>
      <sheetName val="_SHOPLIST_xls__89"/>
      <sheetName val="_SHOPLIST_xls__90"/>
      <sheetName val="_SHOPLIST_xls__91"/>
      <sheetName val="_SHOPLIST_xls__92"/>
      <sheetName val="_SHOPLIST_xls__93"/>
      <sheetName val="_SHOPLIST_xls__94"/>
      <sheetName val="_SHOPLIST_xls__95"/>
      <sheetName val="_SHOPLIST_xls__96"/>
      <sheetName val="_SHOPLIST_xls__97"/>
      <sheetName val="_SHOPLIST_xls__98"/>
      <sheetName val="_SHOPLIST_xls__99"/>
      <sheetName val="_SHOPLIST.xls__14"/>
      <sheetName val="_SHOPLIST.xls__15"/>
      <sheetName val="_SHOPLIST.xls_7_7"/>
      <sheetName val="_SHOPLIST.xls__16"/>
      <sheetName val="_SHOPLIST.xls__17"/>
      <sheetName val="_SHOPLIST.xls_7_8"/>
      <sheetName val="_VWVU))tÏØ0__72"/>
      <sheetName val="_SH1"/>
      <sheetName val="_VWVU))tÏØ0__64"/>
      <sheetName val="_VWVU))tÏØ0__65"/>
      <sheetName val="_VWVU))tÏØ0__66"/>
      <sheetName val="_SHOPLIST.xls_7_9"/>
      <sheetName val="_SHOPLIST.xls__18"/>
      <sheetName val="_SHOPLIST.xls__19"/>
      <sheetName val="_SHOPLIST.xls__20"/>
      <sheetName val="_SHOPLIST.xls__21"/>
      <sheetName val="_SHOPLIST.xls__22"/>
      <sheetName val="_SHOPLIST.xls__23"/>
      <sheetName val="_SHOPLIST.xls__24"/>
      <sheetName val="_SHOPLIST.xls__25"/>
      <sheetName val="_SHOPLIST.xls__26"/>
      <sheetName val="_SHOPLIST.xls__27"/>
      <sheetName val="_SHOPLIST.xls__28"/>
      <sheetName val="_SHOPLIST.xls__29"/>
      <sheetName val="_SHOPLIST.xls__30"/>
      <sheetName val="_SHOPLIST.xls__31"/>
      <sheetName val="_SHOPLIST.xls__32"/>
      <sheetName val="_SHOPLIST.xls__33"/>
      <sheetName val="_SHOPLIST.xls__34"/>
      <sheetName val="_SHOPLIST.xls__35"/>
      <sheetName val="_SHOPLIST.xls__36"/>
      <sheetName val="_SHOPLIST.xls__37"/>
      <sheetName val="_SHOPLIST.xls__38"/>
      <sheetName val="_SHOPLIST.xls__39"/>
      <sheetName val="_SHOPLIST.xls__40"/>
      <sheetName val="_SHOPLIST.xls__41"/>
      <sheetName val="_SHOPLIST.xls__42"/>
      <sheetName val="_SHOPLIST.xls__43"/>
      <sheetName val="_SHOPLIST.xls__44"/>
      <sheetName val="_SHOPLIST.xls__45"/>
      <sheetName val="_SHOPLIST.xls__46"/>
      <sheetName val="_SHOPLIST.xls__47"/>
      <sheetName val="_SHOPLIST.xls__48"/>
      <sheetName val="_SHOPLIST.xls__49"/>
      <sheetName val="_SHOPLIST.xls__50"/>
      <sheetName val="_SHOPLIST.xls__51"/>
      <sheetName val="_SHOPLIST.xls__52"/>
      <sheetName val="_SHOPLIST.xls__53"/>
      <sheetName val="_SHOPLIST.xls__54"/>
      <sheetName val="_SHOPLIST.xls__55"/>
      <sheetName val="_SHOPLIST.xls__56"/>
      <sheetName val="_SHOPLIST.xls__57"/>
      <sheetName val="_SHOPLIST.xls__58"/>
      <sheetName val="_SHOPLIST.xls__59"/>
      <sheetName val="_SHOPLIST.xls__60"/>
      <sheetName val="_SHOPLIST.xls__61"/>
      <sheetName val="_SHOPLIST.xls__62"/>
      <sheetName val="_SHOPLIST.xls__63"/>
      <sheetName val="_SHOPLIST.xls__64"/>
      <sheetName val="_SHOPLIST.xls__65"/>
      <sheetName val="_SHOPLIST.xls__66"/>
      <sheetName val="_SHOPLIST.xls__67"/>
      <sheetName val="_SHOPLIST.xls__68"/>
      <sheetName val="_SHOPLIST.xls__69"/>
      <sheetName val="_SHOPLIST.xls__70"/>
      <sheetName val="_SHOPLIST.xls__71"/>
      <sheetName val="_SHOPLIST.xls__72"/>
      <sheetName val="_SHOPLIST.xls__73"/>
      <sheetName val="_SHOPLIST.xls__74"/>
      <sheetName val="_SHOPLIST.xls__75"/>
      <sheetName val="_SHOPLIST.xls__76"/>
      <sheetName val="_SHOPLIST.xls__77"/>
      <sheetName val="_SHOPLIST.xls__78"/>
      <sheetName val="_SHOPLIST.xls__79"/>
      <sheetName val="_SHOPLIST.xls__80"/>
      <sheetName val="_SHOPLIST.xls__81"/>
      <sheetName val="_SHOPLIST.xls__82"/>
      <sheetName val="_SHOPLIST.xls__83"/>
      <sheetName val="_SHOPLIST.xls__84"/>
      <sheetName val="_SHOPLIST.xls__85"/>
      <sheetName val="_SHOPLIST.xls__86"/>
      <sheetName val="_SHOPLIST.xls__87"/>
      <sheetName val="_SHOPLIST.xls__88"/>
      <sheetName val="_SHOPLIST.xls__89"/>
      <sheetName val="_SHOPLIST.xls__90"/>
      <sheetName val="_SHOPLIST.xls__91"/>
      <sheetName val="_SHOPLIST.xls__92"/>
      <sheetName val="_SHOPLIST.xls__93"/>
      <sheetName val="_SHOPLIST.xls__94"/>
      <sheetName val="_SHOPLIST.xls__95"/>
      <sheetName val="_SHOPLIST.xls__96"/>
      <sheetName val="_SHOPLIST.xls__97"/>
      <sheetName val="_SHOPLIST.xls__98"/>
      <sheetName val="_SHOPLIST.xls__99"/>
      <sheetName val="70,_0s«iÆøí¬i17"/>
      <sheetName val="_VW12"/>
      <sheetName val="_VWVU))tÏØ0__67"/>
      <sheetName val="70,_0s«_iÆø_í¬_12"/>
      <sheetName val="70_,_0_s«i_Æøí¬12"/>
      <sheetName val="_VWVU))tÏØ0__68"/>
      <sheetName val="_VWVU))tÏØ0__69"/>
      <sheetName val="_VWVU))tÏØ0__70"/>
      <sheetName val="_SHOPLIST_xls__V1"/>
      <sheetName val="_VWVU))tÏØ0__82"/>
      <sheetName val="_VWVU))tÏØ0__92"/>
      <sheetName val="_VWVU))tÏØ0__73"/>
      <sheetName val="_VWVU))tÏØ0__74"/>
      <sheetName val="_VWVU))tÏØ0__75"/>
      <sheetName val="70,_0s«iÆøí¬1"/>
      <sheetName val="70,_0s«iÆøí¬i18"/>
      <sheetName val="_VW13"/>
      <sheetName val="_VWVU))tÏØ0__76"/>
      <sheetName val="_VWVU))tÏØ0__77"/>
      <sheetName val="_VWVU))tÏØ0__78"/>
      <sheetName val="_VWVU))tÏØ0__79"/>
      <sheetName val="_VWVU))tÏØ0__80"/>
      <sheetName val="70,_0s«_iÆø_í¬_13"/>
      <sheetName val="70_,_0_s«i_Æøí¬13"/>
      <sheetName val="_VWVU))tÏØ0__83"/>
      <sheetName val="_VWVU))tÏØ0__84"/>
      <sheetName val="_VWVU))tÏØ0__85"/>
      <sheetName val="_VWVU))tÏØ0__86"/>
      <sheetName val="_SHOPLIST_xls__V2"/>
      <sheetName val="_VWVU))tÏØ0__87"/>
      <sheetName val="_VWVU))tÏØ0__93"/>
      <sheetName val="_SH2"/>
      <sheetName val="_VWVU))tÏØ0__88"/>
      <sheetName val="_VWVU))tÏØ0__89"/>
      <sheetName val="_VWVU))tÏØ0__90"/>
      <sheetName val="70,_0s«iÆøí¬2"/>
      <sheetName val="70,_0s«iÆøí¬i19"/>
      <sheetName val="_VW14"/>
      <sheetName val="_VWVU))tÏØ0__94"/>
      <sheetName val="_VWVU))tÏØ0__95"/>
      <sheetName val="_VWVU))tÏØ0__96"/>
      <sheetName val="_VWVU))tÏØ0__97"/>
      <sheetName val="_VWVU))tÏØ0__98"/>
      <sheetName val="70,_0s«_iÆø_í¬_14"/>
      <sheetName val="70_,_0_s«i_Æøí¬14"/>
      <sheetName val="_VWVU))tÏØ0__99"/>
      <sheetName val="_VWVU))tÏØ0_100"/>
      <sheetName val="_VWVU))tÏØ0_101"/>
      <sheetName val="_VWVU))tÏØ0_102"/>
      <sheetName val="_SHOPLIST_xls__V3"/>
      <sheetName val="_VWVU))tÏØ0_103"/>
      <sheetName val="_VWVU))tÏØ0_104"/>
      <sheetName val="_SH3"/>
      <sheetName val="_VWVU))tÏØ0_105"/>
      <sheetName val="_VWVU))tÏØ0_106"/>
      <sheetName val="_VWVU))tÏØ0_107"/>
      <sheetName val="70,_0s«iÆøí¬3"/>
      <sheetName val="_SHOPLIST.xls__SHOPLIST_xl_1142"/>
      <sheetName val="_SHOPLIST.xls__SHOPLIST_xl_1143"/>
      <sheetName val="_SHOPLIST.xls__SHOPLIST_xl_1144"/>
      <sheetName val="_SHOPLIST.xls__SHOPLIST_xl_1145"/>
      <sheetName val="_SHOPLIST.xls__SHOPLIST_xl_1146"/>
      <sheetName val="_SHOPLIST.xls_70___0_s__i____30"/>
      <sheetName val="_SHOPLIST.xls__SHOPLIST_xl_1147"/>
      <sheetName val="_SHOPLIST.xls__SHOPLIST_xl_1148"/>
      <sheetName val="_SHOPLIST.xls__SHOPLIST_xl_1149"/>
      <sheetName val="_SHOPLIST.xls__SHOPLIST_xl_1150"/>
      <sheetName val="_SHOPLIST.xls__SHOPLIST_xl_1151"/>
      <sheetName val="_SHOPLIST.xls__SHOPLIST_xl_1152"/>
      <sheetName val="_SHOPLIST.xls__SHOPLIST_xl_1153"/>
      <sheetName val="_SHOPLIST.xls__SHOPLIST_xl_1154"/>
      <sheetName val="_SHOPLIST.xls__SHOPLIST_xl_1155"/>
      <sheetName val="_SHOPLIST.xls__SHOPLIST_xl_1156"/>
      <sheetName val="_SHOPLIST.xls__SHOPLIST_xl_1157"/>
      <sheetName val="_SHOPLIST.xls__SHOPLIST_xl_1158"/>
      <sheetName val="_SHOPLIST.xls__SHOPLIST_xl_1159"/>
      <sheetName val="_SHOPLIST.xls__SHOPLIST_xl_1160"/>
      <sheetName val="_SHOPLIST.xls__SHOPLIST_xl_1161"/>
      <sheetName val="_SHOPLIST.xls__SHOPLIST_xl_1162"/>
      <sheetName val="_SHOPLIST.xls__SHOPLIST_xl_1163"/>
      <sheetName val="_SHOPLIST.xls__SHOPLIST_xl_1164"/>
      <sheetName val="_SHOPLIST.xls__SHOPLIST_xl_1165"/>
      <sheetName val="_SHOPLIST.xls__SHOPLIST_xl_1166"/>
      <sheetName val="_SHOPLIST.xls__SHOPLIST_xl_1167"/>
      <sheetName val="_SHOPLIST.xls__SHOPLIST_xl_1168"/>
      <sheetName val="_SHOPLIST.xls__SHOPLIST_xl_1169"/>
      <sheetName val="_SHOPLIST.xls__SHOPLIST_xl_1170"/>
      <sheetName val="_SHOPLIST.xls__SHOPLIST_xl_1171"/>
      <sheetName val="_SHOPLIST.xls__SHOPLIST_xl_1172"/>
      <sheetName val="_SHOPLIST.xls__SHOPLIST_xl_1173"/>
      <sheetName val="_SHOPLIST.xls__SHOPLIST_xl_1174"/>
      <sheetName val="_SHOPLIST.xls__SHOPLIST_xl_1175"/>
      <sheetName val="_SHOPLIST.xls__SHOPLIST_xl_1176"/>
      <sheetName val="_SHOPLIST.xls__SHOPLIST_xl_1177"/>
      <sheetName val="_SHOPLIST.xls__SHOPLIST_xl_1178"/>
      <sheetName val="_SHOPLIST.xls__SHOPLIST_xl_1179"/>
      <sheetName val="_SHOPLIST.xls__SHOPLIST_xl_1180"/>
      <sheetName val="_SHOPLIST.xls__SHOPLIST_xl_1181"/>
      <sheetName val="_SHOPLIST.xls__SHOPLIST_xl_1182"/>
      <sheetName val="_SHOPLIST.xls__SHOPLIST_xl_1183"/>
      <sheetName val="_SHOPLIST.xls__SHOPLIST_xl_1184"/>
      <sheetName val="_SHOPLIST.xls__SHOPLIST_xl_1185"/>
      <sheetName val="_SHOPLIST.xls__SHOPLIST_xl_1186"/>
      <sheetName val="_SHOPLIST.xls__SHOPLIST_xl_1187"/>
      <sheetName val="_SHOPLIST.xls__SHOPLIST_xl_1188"/>
      <sheetName val="_SHOPLIST.xls__SHOPLIST_xl_1189"/>
      <sheetName val="_SHOPLIST.xls__SHOPLIST_xl_1190"/>
      <sheetName val="_SHOPLIST.xls__SHOPLIST_xl_1191"/>
      <sheetName val="_SHOPLIST.xls__SHOPLIST_xl_1192"/>
      <sheetName val="_SHOPLIST.xls__SHOPLIST_xl_1193"/>
      <sheetName val="_SHOPLIST.xls__SHOPLIST_xl_1194"/>
      <sheetName val="_SHOPLIST.xls__SHOPLIST_xl_1195"/>
      <sheetName val="_SHOPLIST.xls__SHOPLIST_xl_1196"/>
      <sheetName val="_SHOPLIST.xls__SHOPLIST_xl_1197"/>
      <sheetName val="_SHOPLIST.xls__SHOPLIST_xl_1198"/>
      <sheetName val="_SHOPLIST.xls__SHOPLIST_xl_1199"/>
      <sheetName val="_SHOPLIST.xls__SHOPLIST_xl_1200"/>
      <sheetName val="_SHOPLIST.xls__SHOPLIST_xl_1201"/>
      <sheetName val="_SHOPLIST.xls__SHOPLIST_xl_1202"/>
      <sheetName val="_SHOPLIST.xls__SHOPLIST_xl_1203"/>
      <sheetName val="_SHOPLIST.xls__SHOPLIST_xl_1204"/>
      <sheetName val="_SHOPLIST.xls__SHOPLIST_xl_1205"/>
      <sheetName val="_SHOPLIST.xls__SHOPLIST_xl_1206"/>
      <sheetName val="_SHOPLIST.xls__SHOPLIST_xl_1207"/>
      <sheetName val="_SHOPLIST.xls__SHOPLIST_xl_1208"/>
      <sheetName val="_SHOPLIST.xls__SHOPLIST_xl_1209"/>
      <sheetName val="_SHOPLIST.xls__SHOPLIST_xl_1210"/>
      <sheetName val="_SHOPLIST.xls__SHOPLIST_xl_1211"/>
      <sheetName val="_SHOPLIST.xls__SHOPLIST_xl_1212"/>
      <sheetName val="_SHOPLIST.xls__SHOPLIST_xl_1213"/>
      <sheetName val="_SHOPLIST.xls__SHOPLIST_xl_1214"/>
      <sheetName val="_SHOPLIST.xls__SHOPLIST_xl_1215"/>
      <sheetName val="_SHOPLIST.xls__SHOPLIST_xl_1216"/>
      <sheetName val="_SHOPLIST.xls__SHOPLIST_xl_1217"/>
      <sheetName val="_SHOPLIST.xls__SHOPLIST_xl_1218"/>
      <sheetName val="_SHOPLIST.xls__SHOPLIST_xl_1219"/>
      <sheetName val="_SHOPLIST.xls__SHOPLIST_xl_1220"/>
      <sheetName val="_SHOPLIST.xls__SHOPLIST_xl_1221"/>
      <sheetName val="_SHOPLIST.xls__SHOPLIST_xl_1222"/>
      <sheetName val="_SHOPLIST.xls_70,_0"/>
      <sheetName val="_SHOPLIST_xls__VW__VU________10"/>
      <sheetName val="_SHOPLIST_xls_70___0_s__i____14"/>
      <sheetName val="_SHOPLIST_xls_70,_0s«iÆøí¬i41"/>
      <sheetName val="_SHOPLIST_xls_70,_0s«iÆøí¬i51"/>
      <sheetName val="_SHOPLIST_xls_70___0_s__i____15"/>
      <sheetName val="_SHOPLIST_xls__VW__VU________11"/>
      <sheetName val="_SHOPLIST_xls__VW__VU________12"/>
      <sheetName val="_SHOPLIST_xls_70_x005f_x0000___0_x0_6"/>
      <sheetName val="_SHOPLIST_xls_70___0_s__i____16"/>
      <sheetName val="_SHOPLIST_xls__SHOPLIST_xls_464"/>
      <sheetName val="_SHOPLIST_xls__SHOPLIST_xls_465"/>
      <sheetName val="_SHOPLIST_xls_70___0_s__i____17"/>
      <sheetName val="_SHOPLIST_xls__SHOPLIST_xls_466"/>
      <sheetName val="_SHOPLIST_xls__SHOPLIST_xls_467"/>
      <sheetName val="_SHOPLIST_xls__SHOPLIST_xls_468"/>
      <sheetName val="_SHOPLIST_xls__SHOPLIST_xls_469"/>
      <sheetName val="_SHOPLIST_xls__SHOPLIST_xls_470"/>
      <sheetName val="_SHOPLIST_xls__SHOPLIST_xls_471"/>
      <sheetName val="_SHOPLIST_xls__SHOPLIST_xls_472"/>
      <sheetName val="_SHOPLIST_xls__SHOPLIST_xls_473"/>
      <sheetName val="_SHOPLIST_xls__SHOPLIST_xls_474"/>
      <sheetName val="_SHOPLIST_xls__SHOPLIST_xls_475"/>
      <sheetName val="_SHOPLIST_xls__SHOPLIST_xls_476"/>
      <sheetName val="_SHOPLIST_xls__SHOPLIST_xls_477"/>
      <sheetName val="_SHOPLIST_xls__SHOPLIST_xls_478"/>
      <sheetName val="_SHOPLIST_xls__SHOPLIST_xls_479"/>
      <sheetName val="_SHOPLIST_xls__SHOPLIST_xls_480"/>
      <sheetName val="_SHOPLIST_xls__SHOPLIST_xls_481"/>
      <sheetName val="_SHOPLIST_xls__SHOPLIST_xls_482"/>
      <sheetName val="_SHOPLIST_xls__SHOPLIST_xls_483"/>
      <sheetName val="_SHOPLIST_xls__SHOPLIST_xls_484"/>
      <sheetName val="_SHOPLIST_xls__SHOPLIST_xls_485"/>
      <sheetName val="_SHOPLIST_xls__SHOPLIST_xls_486"/>
      <sheetName val="_SHOPLIST_xls__SHOPLIST_xls_487"/>
      <sheetName val="_SHOPLIST_xls__SHOPLIST_xls_488"/>
      <sheetName val="_SHOPLIST_xls__SHOPLIST_xls_489"/>
      <sheetName val="_SHOPLIST_xls__SHOPLIST_xls_490"/>
      <sheetName val="_SHOPLIST_xls__SHOPLIST_xls_491"/>
      <sheetName val="_SHOPLIST_xls__SHOPLIST_xls_492"/>
      <sheetName val="_SHOPLIST_xls__SHOPLIST_xls_493"/>
      <sheetName val="_SHOPLIST_xls__SHOPLIST_xls_494"/>
      <sheetName val="_SHOPLIST_xls__SHOPLIST_xls_495"/>
      <sheetName val="_SHOPLIST_xls__SHOPLIST_xls_496"/>
      <sheetName val="_SHOPLIST_xls__SHOPLIST_xls_497"/>
      <sheetName val="_SHOPLIST_xls__SHOPLIST_xls_498"/>
      <sheetName val="_SHOPLIST_xls__SHOPLIST_xls_499"/>
      <sheetName val="_SHOPLIST_xls__SHOPLIST_xls_500"/>
      <sheetName val="_SHOPLIST_xls__SHOPLIST_xls_501"/>
      <sheetName val="_SHOPLIST_xls__SHOPLIST_xls_502"/>
      <sheetName val="_SHOPLIST_xls__SHOPLIST_xls_503"/>
      <sheetName val="_SHOPLIST_xls__SHOPLIST_xls_504"/>
      <sheetName val="_SHOPLIST_xls__SHOPLIST_xls_505"/>
      <sheetName val="_SHOPLIST_xls__SHOPLIST_xls_506"/>
      <sheetName val="_SHOPLIST_xls__SHOPLIST_xls_507"/>
      <sheetName val="_SHOPLIST_xls__SHOPLIST_xls_508"/>
      <sheetName val="_SHOPLIST_xls__SHOPLIST_xls_509"/>
      <sheetName val="_SHOPLIST_xls__SHOPLIST_xls_510"/>
      <sheetName val="_SHOPLIST_xls__SHOPLIST_xls_511"/>
      <sheetName val="_SHOPLIST_xls__SHOPLIST_xls_512"/>
      <sheetName val="_SHOPLIST_xls__SHOPLIST_xls_513"/>
      <sheetName val="_SHOPLIST_xls__SHOPLIST_xls_514"/>
      <sheetName val="_SHOPLIST_xls__SHOPLIST_xls_515"/>
      <sheetName val="_SHOPLIST_xls__SHOPLIST_xls_516"/>
      <sheetName val="_SHOPLIST_xls__SHOPLIST_xls_517"/>
      <sheetName val="_SHOPLIST_xls__SHOPLIST_xls_518"/>
      <sheetName val="_SHOPLIST_xls__SHOPLIST_xls_519"/>
      <sheetName val="_SHOPLIST_xls__SHOPLIST_xls_520"/>
      <sheetName val="_SHOPLIST_xls__SHOPLIST_xls_521"/>
      <sheetName val="_SHOPLIST_xls__SHOPLIST_xls_522"/>
      <sheetName val="_SHOPLIST_xls__SHOPLIST_xls_523"/>
      <sheetName val="_SHOPLIST_xls__SHOPLIST_xls_524"/>
      <sheetName val="_SHOPLIST_xls__SHOPLIST_xls_525"/>
      <sheetName val="_SHOPLIST_xls__SHOPLIST_xls_526"/>
      <sheetName val="_SHOPLIST_xls__SHOPLIST_xls_527"/>
      <sheetName val="_SHOPLIST_xls__SHOPLIST_xls_528"/>
      <sheetName val="_SHOPLIST_xls__SHOPLIST_xls_529"/>
      <sheetName val="_SHOPLIST_xls__SHOPLIST_xls_530"/>
      <sheetName val="_SHOPLIST_xls__SHOPLIST_xls_531"/>
      <sheetName val="_SHOPLIST_xls__SHOPLIST_xls_532"/>
      <sheetName val="_SHOPLIST_xls__SHOPLIST_xls_533"/>
      <sheetName val="_SHOPLIST_xls__SHOPLIST_xls_534"/>
      <sheetName val="_SHOPLIST_xls__SHOPLIST_xls_535"/>
      <sheetName val="_SHOPLIST_xls__SHOPLIST_xls_536"/>
      <sheetName val="_SHOPLIST_xls__SHOPLIST_xls_537"/>
      <sheetName val="_SHOPLIST_xls__SHOPLIST_xls_538"/>
      <sheetName val="_SHOPLIST_xls__SHOPLIST_xls_539"/>
      <sheetName val="_SHOPLIST_xls__SHOPLIST_xls_540"/>
      <sheetName val="_SHOPLIST_xls__SHOPLIST_xls_541"/>
      <sheetName val="_SHOPLIST_xls__SHOPLIST_xls_542"/>
      <sheetName val="_SHOPLIST_xls__SHOPLIST_xls_543"/>
      <sheetName val="_SHOPLIST_xls__SHOPLIST_xls_544"/>
      <sheetName val="_SHOPLIST_xls__SHOPLIST_xls_545"/>
      <sheetName val="_SHOPLIST_xls__SHOPLIST_xls_546"/>
      <sheetName val="_SHOPLIST_xls__SHOPLIST_xls_547"/>
      <sheetName val="_SHOPLIST_xls__SHOPLIST_xls_548"/>
      <sheetName val="_SHOPLIST_xls__SHOPLIST_xls_549"/>
      <sheetName val="_SHOPLIST_xls__SHOPLIST_xls_550"/>
      <sheetName val="_SHOPLIST_xls__SHOPLIST_xls_551"/>
      <sheetName val="_SHOPLIST_xls__SHOPLIST_xls_552"/>
      <sheetName val="_SHOPLIST_xls__SHOPLIST_xls_553"/>
      <sheetName val="_SHOPLIST_xls__SHOPLIST_xls_554"/>
      <sheetName val="_SHOPLIST_xls__SHOPLIST_xls_555"/>
      <sheetName val="_SHOPLIST_xls__SHOPLIST_xls_556"/>
      <sheetName val="_SHOPLIST_xls__SHOPLIST_xls_557"/>
      <sheetName val="_SHOPLIST_xls__SHOPLIST_xls_558"/>
      <sheetName val="_SHOPLIST_xls__SHOPLIST_xls_559"/>
      <sheetName val="_SHOPLIST_xls__SHOPLIST_xls_560"/>
      <sheetName val="_SHOPLIST_xls__SHOPLIST_xls_561"/>
      <sheetName val="_SHOPLIST_xls__SHOPLIST_xls_562"/>
      <sheetName val="_SHOPLIST_xls__SHOPLIST_xls_563"/>
      <sheetName val="_SHOPLIST_xls__SHOPLIST_xls_564"/>
      <sheetName val="_SHOPLIST_xls__SHOPLIST_xls_565"/>
      <sheetName val="_SHOPLIST_xls__SHOPLIST_xls_566"/>
      <sheetName val="_SHOPLIST_xls__SHOPLIST_xls_567"/>
      <sheetName val="_SHOPLIST_xls__SHOPLIST_xls_568"/>
      <sheetName val="_SHOPLIST_xls__SHOPLIST_xls_569"/>
      <sheetName val="_SHOPLIST_xls__SHOPLIST_xls_570"/>
      <sheetName val="_SHOPLIST_xls__SHOPLIST_xls_571"/>
      <sheetName val="_SHOPLIST_xls__SHOPLIST_xls_572"/>
      <sheetName val="_SHOPLIST_xls__SHOPLIST_xls_573"/>
      <sheetName val="_SHOPLIST_xls__SHOPLIST_xls_574"/>
      <sheetName val="_SHOPLIST_xls__SHOPLIST_xls_575"/>
      <sheetName val="_SHOPLIST_xls__SHOPLIST_xls_576"/>
      <sheetName val="_SHOPLIST_xls__SHOPLIST_xls_577"/>
      <sheetName val="_SHOPLIST_xls__SHOPLIST_xls_578"/>
      <sheetName val="_SHOPLIST_xls__SHOPLIST_xls_579"/>
      <sheetName val="_SHOPLIST_xls__SHOPLIST_xls_580"/>
      <sheetName val="_SHOPLIST_xls__SHOPLIST_xls_581"/>
      <sheetName val="_SHOPLIST_xls__SHOPLIST_xls_582"/>
      <sheetName val="_SHOPLIST_xls__SHOPLIST_xls_583"/>
      <sheetName val="_SHOPLIST_xls__SHOPLIST_xls_584"/>
      <sheetName val="_SHOPLIST_xls__SHOPLIST_xls_585"/>
      <sheetName val="_SHOPLIST_xls__SHOPLIST_xls_586"/>
      <sheetName val="_SHOPLIST_xls__SHOPLIST_xls_587"/>
      <sheetName val="_SHOPLIST_xls__SHOPLIST_xls_588"/>
      <sheetName val="_SHOPLIST_xls__SHOPLIST_xls_589"/>
      <sheetName val="_SHOPLIST_xls__SHOPLIST_xls_590"/>
      <sheetName val="_SHOPLIST_xls__SHOPLIST_xls_591"/>
      <sheetName val="_SHOPLIST_xls__SHOPLIST_xls_592"/>
      <sheetName val="_SHOPLIST_xls__SHOPLIST_xls_593"/>
      <sheetName val="_SHOPLIST_xls__SHOPLIST_xls_594"/>
      <sheetName val="_SHOPLIST_xls__SHOPLIST_xls_595"/>
      <sheetName val="_SHOPLIST_xls__SHOPLIST_xls_596"/>
      <sheetName val="_SHOPLIST_xls__SHOPLIST_xls_597"/>
      <sheetName val="_SHOPLIST_xls__SHOPLIST_xls_598"/>
      <sheetName val="_SHOPLIST_xls__SHOPLIST_xls_599"/>
      <sheetName val="_SHOPLIST_xls__SHOPLIST_xls_600"/>
      <sheetName val="_SHOPLIST_xls__SHOPLIST_xls_601"/>
      <sheetName val="_SHOPLIST_xls__SHOPLIST_xls_602"/>
      <sheetName val="_SHOPLIST_xls__SHOPLIST_xls_603"/>
      <sheetName val="_SHOPLIST_xls_70_x005f_x005f_x005f_x0000__5"/>
      <sheetName val="_SHOPLIST_xls__SHOPLIST_xls_604"/>
      <sheetName val="_SHOPLIST_xls__SHOPLIST_xls_605"/>
      <sheetName val="_SHOPLIST_xls__SHOPLIST_xls_606"/>
      <sheetName val="_SHOPLIST_xls__SHOPLIST_xls_607"/>
      <sheetName val="_SHOPLIST_xls__SHOPLIST_xls_608"/>
      <sheetName val="_SHOPLIST_xls__SHOPLIST_xls_609"/>
      <sheetName val="_SHOPLIST_xls_70___0_s__i____18"/>
      <sheetName val="_SHOPLIST_xls__VW__VU________13"/>
      <sheetName val="_SHOPLIST_xls__VW__VU________14"/>
      <sheetName val="_SHOPLIST_xls_70___0_s__i____19"/>
      <sheetName val="_SHOPLIST_xls_70_x005f_x0000___0_x0_7"/>
      <sheetName val="_SHOPLIST_xls__SHOPLIST_xls_610"/>
      <sheetName val="_SHOPLIST_xls__SHOPLIST_xls_611"/>
      <sheetName val="_SHOPLIST_xls_70___0_s__i____20"/>
      <sheetName val="_SHOPLIST_xls__SHOPLIST_xls_612"/>
      <sheetName val="_SHOPLIST_xls__SHOPLIST_xls_613"/>
      <sheetName val="_SHOPLIST_xls__SHOPLIST_xls_614"/>
      <sheetName val="_SHOPLIST_xls__SHOPLIST_xls_615"/>
      <sheetName val="_SHOPLIST_xls__SHOPLIST_xls_616"/>
      <sheetName val="_SHOPLIST_xls__SHOPLIST_xls_617"/>
      <sheetName val="_SHOPLIST_xls__SHOPLIST_xls_618"/>
      <sheetName val="_SHOPLIST_xls__SHOPLIST_xls_619"/>
      <sheetName val="_SHOPLIST_xls__SHOPLIST_xls_620"/>
      <sheetName val="_SHOPLIST_xls__SHOPLIST_xls_621"/>
      <sheetName val="_SHOPLIST_xls__SHOPLIST_xls_622"/>
      <sheetName val="_SHOPLIST_xls__SHOPLIST_xls_623"/>
      <sheetName val="_SHOPLIST_xls__SHOPLIST_xls_624"/>
      <sheetName val="_SHOPLIST_xls__SHOPLIST_xls_625"/>
      <sheetName val="_SHOPLIST_xls__SHOPLIST_xls_626"/>
      <sheetName val="_SHOPLIST_xls__SHOPLIST_xls_627"/>
      <sheetName val="_SHOPLIST_xls__SHOPLIST_xls_628"/>
      <sheetName val="_SHOPLIST_xls__SHOPLIST_xls_629"/>
      <sheetName val="_SHOPLIST_xls__SHOPLIST_xls_630"/>
      <sheetName val="_SHOPLIST_xls__SHOPLIST_xls_769"/>
      <sheetName val="_SHOPLIST_xls__SHOPLIST_xls_631"/>
      <sheetName val="_SHOPLIST_xls__SHOPLIST_xls_770"/>
      <sheetName val="_SHOPLIST_xls__SHOPLIST_xls_632"/>
      <sheetName val="_SHOPLIST_xls__SHOPLIST_xls_633"/>
      <sheetName val="_SHOPLIST_xls__SHOPLIST_xls_634"/>
      <sheetName val="_SHOPLIST_xls__SHOPLIST_xls_635"/>
      <sheetName val="_SHOPLIST_xls__SHOPLIST_xls_636"/>
      <sheetName val="_SHOPLIST_xls__SHOPLIST_xls_637"/>
      <sheetName val="_SHOPLIST_xls__SHOPLIST_xls_638"/>
      <sheetName val="_SHOPLIST_xls__SHOPLIST_xls_639"/>
      <sheetName val="_SHOPLIST_xls__SHOPLIST_xls_640"/>
      <sheetName val="_SHOPLIST_xls__SHOPLIST_xls_641"/>
      <sheetName val="_SHOPLIST_xls__SHOPLIST_xls_642"/>
      <sheetName val="_SHOPLIST_xls__SHOPLIST_xls_643"/>
      <sheetName val="_SHOPLIST_xls__SHOPLIST_xls_771"/>
      <sheetName val="_SHOPLIST_xls__SHOPLIST_xls_772"/>
      <sheetName val="_SHOPLIST_xls__SHOPLIST_xls_644"/>
      <sheetName val="_SHOPLIST_xls__SHOPLIST_xls_645"/>
      <sheetName val="_SHOPLIST_xls__SHOPLIST_xls_646"/>
      <sheetName val="_SHOPLIST_xls__SHOPLIST_xls_647"/>
      <sheetName val="_SHOPLIST_xls__SHOPLIST_xls_648"/>
      <sheetName val="_SHOPLIST_xls__SHOPLIST_xls_649"/>
      <sheetName val="_SHOPLIST_xls__SHOPLIST_xls_650"/>
      <sheetName val="_SHOPLIST_xls__SHOPLIST_xls_651"/>
      <sheetName val="_SHOPLIST_xls__SHOPLIST_xls_652"/>
      <sheetName val="_SHOPLIST_xls__SHOPLIST_xls_653"/>
      <sheetName val="_SHOPLIST_xls__SHOPLIST_xls_654"/>
      <sheetName val="_SHOPLIST_xls__SHOPLIST_xls_655"/>
      <sheetName val="_SHOPLIST_xls__SHOPLIST_xls_656"/>
      <sheetName val="_SHOPLIST_xls__SHOPLIST_xls_773"/>
      <sheetName val="_SHOPLIST_xls__SHOPLIST_xls_657"/>
      <sheetName val="_SHOPLIST_xls__SHOPLIST_xls_774"/>
      <sheetName val="_SHOPLIST_xls__SHOPLIST_xls_658"/>
      <sheetName val="_SHOPLIST_xls__SHOPLIST_xls_659"/>
      <sheetName val="_SHOPLIST_xls__SHOPLIST_xls_660"/>
      <sheetName val="_SHOPLIST_xls__SHOPLIST_xls_661"/>
      <sheetName val="_SHOPLIST_xls__SHOPLIST_xls_662"/>
      <sheetName val="_SHOPLIST_xls__SHOPLIST_xls_663"/>
      <sheetName val="_SHOPLIST_xls__SHOPLIST_xls_664"/>
      <sheetName val="_SHOPLIST_xls__SHOPLIST_xls_665"/>
      <sheetName val="_SHOPLIST_xls__SHOPLIST_xls_666"/>
      <sheetName val="_SHOPLIST_xls__SHOPLIST_xls_667"/>
      <sheetName val="_SHOPLIST_xls__SHOPLIST_xls_668"/>
      <sheetName val="_SHOPLIST_xls__SHOPLIST_xls_669"/>
      <sheetName val="_SHOPLIST_xls__SHOPLIST_xls_670"/>
      <sheetName val="_SHOPLIST_xls__SHOPLIST_xls_775"/>
      <sheetName val="_SHOPLIST_xls__SHOPLIST_xls_671"/>
      <sheetName val="_SHOPLIST_xls__SHOPLIST_xls_672"/>
      <sheetName val="_SHOPLIST_xls__SHOPLIST_xls_673"/>
      <sheetName val="_SHOPLIST_xls__SHOPLIST_xls_674"/>
      <sheetName val="_SHOPLIST_xls__SHOPLIST_xls_776"/>
      <sheetName val="_SHOPLIST_xls__SHOPLIST_xls_675"/>
      <sheetName val="_SHOPLIST_xls__SHOPLIST_xls_676"/>
      <sheetName val="_SHOPLIST_xls__SHOPLIST_xls_677"/>
      <sheetName val="_SHOPLIST_xls__SHOPLIST_xls_678"/>
      <sheetName val="_SHOPLIST_xls__SHOPLIST_xls_679"/>
      <sheetName val="_SHOPLIST_xls__SHOPLIST_xls_680"/>
      <sheetName val="_SHOPLIST_xls__SHOPLIST_xls_681"/>
      <sheetName val="_SHOPLIST_xls__SHOPLIST_xls_682"/>
      <sheetName val="_SHOPLIST_xls__SHOPLIST_xls_777"/>
      <sheetName val="_SHOPLIST_xls__SHOPLIST_xls_683"/>
      <sheetName val="_SHOPLIST_xls__SHOPLIST_xls_684"/>
      <sheetName val="_SHOPLIST_xls__SHOPLIST_xls_685"/>
      <sheetName val="_SHOPLIST_xls__SHOPLIST_xls_686"/>
      <sheetName val="_SHOPLIST_xls__SHOPLIST_xls_687"/>
      <sheetName val="_SHOPLIST_xls__SHOPLIST_xls_688"/>
      <sheetName val="_SHOPLIST_xls__SHOPLIST_xls_689"/>
      <sheetName val="_SHOPLIST_xls__SHOPLIST_xls_778"/>
      <sheetName val="_SHOPLIST_xls__SHOPLIST_xls_779"/>
      <sheetName val="_SHOPLIST_xls__SHOPLIST_xls_690"/>
      <sheetName val="_SHOPLIST_xls__SHOPLIST_xls_691"/>
      <sheetName val="_SHOPLIST_xls__SHOPLIST_xls_692"/>
      <sheetName val="_SHOPLIST_xls__SHOPLIST_xls_693"/>
      <sheetName val="_SHOPLIST_xls__SHOPLIST_xls_694"/>
      <sheetName val="_SHOPLIST_xls__SHOPLIST_xls_695"/>
      <sheetName val="_SHOPLIST_xls__SHOPLIST_xls_696"/>
      <sheetName val="_SHOPLIST_xls__SHOPLIST_xls_697"/>
      <sheetName val="_SHOPLIST_xls__SHOPLIST_xls_698"/>
      <sheetName val="_SHOPLIST_xls__SHOPLIST_xls_780"/>
      <sheetName val="_SHOPLIST_xls__SHOPLIST_xls_699"/>
      <sheetName val="_SHOPLIST_xls__SHOPLIST_xls_700"/>
      <sheetName val="_SHOPLIST_xls__SHOPLIST_xls_781"/>
      <sheetName val="_SHOPLIST_xls__SHOPLIST_xls_782"/>
      <sheetName val="_SHOPLIST_xls__SHOPLIST_xls_783"/>
      <sheetName val="_SHOPLIST_xls__SHOPLIST_xls_784"/>
      <sheetName val="_SHOPLIST_xls__SHOPLIST_xls_785"/>
      <sheetName val="_SHOPLIST_xls__SHOPLIST_xls_786"/>
      <sheetName val="_SHOPLIST_xls__SHOPLIST_xls_787"/>
      <sheetName val="_SHOPLIST_xls_70_x005f_x005f_x005f_x0000__6"/>
      <sheetName val="_SHOPLIST_xls_70___0_s__i____21"/>
      <sheetName val="_SHOPLIST_xls__SHOPLIST_xls_788"/>
      <sheetName val="_SHOPLIST_xls_70___0_s__i____22"/>
      <sheetName val="_SHOPLIST_xls__VW__VU________15"/>
      <sheetName val="_SHOPLIST_xls__VW__VU________16"/>
      <sheetName val="_SHOPLIST_xls_70_x005f_x0000___0_x0_8"/>
      <sheetName val="_SHOPLIST_xls_70___0_s__i____23"/>
      <sheetName val="_SHOPLIST_xls__SHOPLIST_xls_789"/>
      <sheetName val="_SHOPLIST_xls_70___0_s__i____24"/>
      <sheetName val="_SHOPLIST_xls__SHOPLIST_xls_790"/>
      <sheetName val="_SHOPLIST_xls__SHOPLIST_xls_791"/>
      <sheetName val="_SHOPLIST_xls__SHOPLIST_xls_792"/>
      <sheetName val="_SHOPLIST_xls__SHOPLIST_xls_793"/>
      <sheetName val="_SHOPLIST_xls__SHOPLIST_xls_794"/>
      <sheetName val="_SHOPLIST_xls__SHOPLIST_xls_795"/>
      <sheetName val="_SHOPLIST_xls__SHOPLIST_xls_796"/>
      <sheetName val="_SHOPLIST_xls__SHOPLIST_xls_797"/>
      <sheetName val="_SHOPLIST_xls__SHOPLIST_xls_798"/>
      <sheetName val="_SHOPLIST_xls__SHOPLIST_xls_799"/>
      <sheetName val="_SHOPLIST_xls__SHOPLIST_xls_800"/>
      <sheetName val="_SHOPLIST_xls__SHOPLIST_xls_801"/>
      <sheetName val="_SHOPLIST_xls__SHOPLIST_xls_802"/>
      <sheetName val="_SHOPLIST_xls__SHOPLIST_xls_803"/>
      <sheetName val="_SHOPLIST_xls__SHOPLIST_xls_804"/>
      <sheetName val="_SHOPLIST_xls__SHOPLIST_xls_805"/>
      <sheetName val="_SHOPLIST_xls__SHOPLIST_xls_806"/>
      <sheetName val="_SHOPLIST_xls__SHOPLIST_xls_807"/>
      <sheetName val="_SHOPLIST_xls__SHOPLIST_xls_808"/>
      <sheetName val="_SHOPLIST_xls__SHOPLIST_xls_809"/>
      <sheetName val="_SHOPLIST_xls__SHOPLIST_xls_810"/>
      <sheetName val="_SHOPLIST_xls__SHOPLIST_xls_811"/>
      <sheetName val="_SHOPLIST_xls__SHOPLIST_xls_812"/>
      <sheetName val="_SHOPLIST_xls__SHOPLIST_xls_813"/>
      <sheetName val="_SHOPLIST_xls__SHOPLIST_xls_814"/>
      <sheetName val="_SHOPLIST_xls__SHOPLIST_xls_815"/>
      <sheetName val="_SHOPLIST_xls__SHOPLIST_xls_816"/>
      <sheetName val="_SHOPLIST_xls__SHOPLIST_xls_817"/>
      <sheetName val="_SHOPLIST_xls__SHOPLIST_xls_818"/>
      <sheetName val="_SHOPLIST_xls__SHOPLIST_xls_819"/>
      <sheetName val="_SHOPLIST_xls__SHOPLIST_xls_820"/>
      <sheetName val="_SHOPLIST_xls__SHOPLIST_xls_821"/>
      <sheetName val="_SHOPLIST_xls__SHOPLIST_xls_822"/>
      <sheetName val="_SHOPLIST_xls__SHOPLIST_xls_823"/>
      <sheetName val="_SHOPLIST_xls__SHOPLIST_xls_824"/>
      <sheetName val="_SHOPLIST_xls__SHOPLIST_xls_825"/>
      <sheetName val="_SHOPLIST_xls__SHOPLIST_xls_826"/>
      <sheetName val="_SHOPLIST_xls__SHOPLIST_xls_827"/>
      <sheetName val="_SHOPLIST_xls__SHOPLIST_xls_828"/>
      <sheetName val="_SHOPLIST_xls__SHOPLIST_xls_829"/>
      <sheetName val="_SHOPLIST_xls__SHOPLIST_xls_830"/>
      <sheetName val="_SHOPLIST_xls__SHOPLIST_xls_831"/>
      <sheetName val="_SHOPLIST_xls__SHOPLIST_xls_832"/>
      <sheetName val="_SHOPLIST_xls__SHOPLIST_xls_833"/>
      <sheetName val="_SHOPLIST_xls__SHOPLIST_xls_834"/>
      <sheetName val="_SHOPLIST_xls__SHOPLIST_xls_835"/>
      <sheetName val="_SHOPLIST_xls__SHOPLIST_xls_836"/>
      <sheetName val="_SHOPLIST_xls__SHOPLIST_xls_837"/>
      <sheetName val="_SHOPLIST_xls__SHOPLIST_xls_838"/>
      <sheetName val="_SHOPLIST_xls__SHOPLIST_xls_839"/>
      <sheetName val="_SHOPLIST_xls__SHOPLIST_xls_840"/>
      <sheetName val="_SHOPLIST_xls__SHOPLIST_xls_841"/>
      <sheetName val="_SHOPLIST_xls__SHOPLIST_xls_842"/>
      <sheetName val="_SHOPLIST_xls__SHOPLIST_xls_843"/>
      <sheetName val="_SHOPLIST_xls__SHOPLIST_xls_844"/>
      <sheetName val="_SHOPLIST_xls__SHOPLIST_xls_845"/>
      <sheetName val="_SHOPLIST_xls__SHOPLIST_xls_846"/>
      <sheetName val="_SHOPLIST_xls__SHOPLIST_xls_847"/>
      <sheetName val="_SHOPLIST_xls__SHOPLIST_xls_848"/>
      <sheetName val="_SHOPLIST_xls__SHOPLIST_xls_849"/>
      <sheetName val="_SHOPLIST_xls__SHOPLIST_xls_850"/>
      <sheetName val="_SHOPLIST_xls__SHOPLIST_xls_851"/>
      <sheetName val="_SHOPLIST_xls__SHOPLIST_xls_852"/>
      <sheetName val="_SHOPLIST_xls__SHOPLIST_xls_853"/>
      <sheetName val="_SHOPLIST_xls__SHOPLIST_xls_854"/>
      <sheetName val="_SHOPLIST_xls__SHOPLIST_xls_855"/>
      <sheetName val="_SHOPLIST_xls__SHOPLIST_xls_856"/>
      <sheetName val="_SHOPLIST_xls__SHOPLIST_xls_857"/>
      <sheetName val="_SHOPLIST_xls__SHOPLIST_xls_858"/>
      <sheetName val="_SHOPLIST_xls__SHOPLIST_xls_859"/>
      <sheetName val="_SHOPLIST_xls__SHOPLIST_xls_860"/>
      <sheetName val="_SHOPLIST_xls__SHOPLIST_xls_861"/>
      <sheetName val="_SHOPLIST_xls__SHOPLIST_xls_862"/>
      <sheetName val="_SHOPLIST_xls__SHOPLIST_xls_863"/>
      <sheetName val="_SHOPLIST_xls__SHOPLIST_xls_864"/>
      <sheetName val="_SHOPLIST_xls__SHOPLIST_xls_865"/>
      <sheetName val="_SHOPLIST_xls__SHOPLIST_xls_866"/>
      <sheetName val="_SHOPLIST_xls__SHOPLIST_xls_867"/>
      <sheetName val="_SHOPLIST_xls__SHOPLIST_xls_868"/>
      <sheetName val="_SHOPLIST_xls__SHOPLIST_xls_869"/>
      <sheetName val="_SHOPLIST_xls__SHOPLIST_xls_870"/>
      <sheetName val="_SHOPLIST_xls__SHOPLIST_xls_871"/>
      <sheetName val="_SHOPLIST_xls__SHOPLIST_xls_872"/>
      <sheetName val="_SHOPLIST_xls__SHOPLIST_xls_873"/>
      <sheetName val="_SHOPLIST_xls__SHOPLIST_xls_874"/>
      <sheetName val="_SHOPLIST_xls__SHOPLIST_xls_875"/>
      <sheetName val="_SHOPLIST_xls__SHOPLIST_xls_876"/>
      <sheetName val="_SHOPLIST_xls__SHOPLIST_xls_877"/>
      <sheetName val="_SHOPLIST_xls__SHOPLIST_xls_878"/>
      <sheetName val="_SHOPLIST_xls__SHOPLIST_xls_879"/>
      <sheetName val="_SHOPLIST_xls__SHOPLIST_xls_880"/>
      <sheetName val="_SHOPLIST_xls__SHOPLIST_xls_881"/>
      <sheetName val="_SHOPLIST_xls__SHOPLIST_xls_882"/>
      <sheetName val="_SHOPLIST_xls__SHOPLIST_xls_883"/>
      <sheetName val="_SHOPLIST_xls__SHOPLIST_xls_884"/>
      <sheetName val="_SHOPLIST_xls__SHOPLIST_xls_885"/>
      <sheetName val="_SHOPLIST_xls__SHOPLIST_xls_886"/>
      <sheetName val="_SHOPLIST_xls__SHOPLIST_xls_887"/>
      <sheetName val="_SHOPLIST_xls__SHOPLIST_xls_888"/>
      <sheetName val="_SHOPLIST_xls__SHOPLIST_xls_889"/>
      <sheetName val="_SHOPLIST_xls__SHOPLIST_xls_890"/>
      <sheetName val="_SHOPLIST_xls__SHOPLIST_xls_891"/>
      <sheetName val="_SHOPLIST_xls__SHOPLIST_xls_892"/>
      <sheetName val="_SHOPLIST_xls__SHOPLIST_xls_893"/>
      <sheetName val="_SHOPLIST_xls__SHOPLIST_xls_894"/>
      <sheetName val="_SHOPLIST_xls__SHOPLIST_xls_895"/>
      <sheetName val="_SHOPLIST_xls__SHOPLIST_xls_896"/>
      <sheetName val="_SHOPLIST_xls__SHOPLIST_xls_897"/>
      <sheetName val="_SHOPLIST_xls__SHOPLIST_xls_898"/>
      <sheetName val="_SHOPLIST_xls__SHOPLIST_xls_899"/>
      <sheetName val="_SHOPLIST_xls__SHOPLIST_xls_900"/>
      <sheetName val="_SHOPLIST_xls_70_x005f_x005f_x005f_x0000__7"/>
      <sheetName val="_SHOPLIST_xls__SHOPLIST_xls_901"/>
      <sheetName val="_SHOPLIST_xls__SHOPLIST_xls_902"/>
      <sheetName val="_SHOPLIST_xls_70___0_s__i____25"/>
      <sheetName val="_SHOPLIST_xls__VW__VU________17"/>
      <sheetName val="_SHOPLIST_xls_70_x005f_x0000___0_x0_9"/>
      <sheetName val="_SHOPLIST_xls_70___0_s__i____26"/>
      <sheetName val="_SHOPLIST_xls__VW__VU________18"/>
      <sheetName val="_SHOPLIST.xls__VW__VU________20"/>
      <sheetName val="_SHOPLIST.xls__VW__VU________21"/>
      <sheetName val="_SHOPLIST.xls_70_x005f_x0000___0_x_11"/>
      <sheetName val="_SHOPLIST.xls_70___0_s__i____31"/>
      <sheetName val="_SHOPLIST.xls_70_x005f_x005f_x005f_x0000__9"/>
      <sheetName val="_SHOPLIST.xls_70_x005f_x005f_x005f_x0000_10"/>
      <sheetName val="_SHOPLIST.xls_70___0_s__i____32"/>
      <sheetName val="_SHOPLIST.xls__VW__VU________22"/>
      <sheetName val="_SHOPLIST.xls__VW__VU________23"/>
      <sheetName val="_SHOPLIST.xls_70_x005f_x0000___0_x_12"/>
      <sheetName val="_SHOPLIST.xls_70___0_s__i____33"/>
      <sheetName val="_SHOPLIST.xls_70___0_s__i____34"/>
      <sheetName val="_SHOPLIST.xls_70___0_s__i____35"/>
      <sheetName val="_SHOPLIST.xls_70_x005f_x005f_x005f_x0000_11"/>
      <sheetName val="___________22"/>
      <sheetName val="_SHOPLIST_xls__VW17"/>
      <sheetName val="_SHOPLIST_xls_7017"/>
      <sheetName val="_SHOPLIST_xls_70,17"/>
      <sheetName val="_SHOPLIST_xls_70,_0s«_iÆø_í¬_17"/>
      <sheetName val="_SHOPLIST_xls_70_,_0_s«i_Æøí¬17"/>
      <sheetName val="_SHOPLIST_xls__SHOPLIST_xls__V6"/>
      <sheetName val="_SHOPLIST_xls_70,_0s«iÆøí¬i23"/>
      <sheetName val="_SHOPLIST_xls_70,_0s«_iÆø_í¬3"/>
      <sheetName val="_SHOPLIST_xls_70,_0s«iÆøí¬i33"/>
      <sheetName val="_SHOPLIST_xls_70,_0s«iÆøí¬i61"/>
      <sheetName val="_SHOPLIST_xls__VW18"/>
      <sheetName val="_SHOPLIST_xls_70,_0s«iÆøí¬i71"/>
      <sheetName val="_SHOPLIST_xls__VW21"/>
      <sheetName val="_SHOPLIST_xls_70,_0s«_iÆø_í¬_18"/>
      <sheetName val="_SHOPLIST_xls_70_,_0_s«i_Æøí¬18"/>
      <sheetName val="_SHOPLIST_xls_70,_0s«_iÆø_í¬_19"/>
      <sheetName val="_SHOPLIST_xls_70_,_0_s«i_Æøí¬19"/>
      <sheetName val="_SHOPLIST_xls_70,_0s«iÆøí¬i81"/>
      <sheetName val="_SHOPLIST_xls__VW31"/>
      <sheetName val="_SHOPLIST_xls_70,_0s«_iÆø_í¬_20"/>
      <sheetName val="_SHOPLIST_xls_70_,_0_s«i_Æøí¬20"/>
      <sheetName val="_SHOPLIST_xls_70,_0s«iÆøí¬i131"/>
      <sheetName val="_SHOPLIST_xls__VW81"/>
      <sheetName val="_SHOPLIST_xls_70,_0s«_iÆø_í¬_21"/>
      <sheetName val="_SHOPLIST_xls_70_,_0_s«i_Æøí¬21"/>
      <sheetName val="_SHOPLIST_xls_70,_0s«iÆøí¬i101"/>
      <sheetName val="_SHOPLIST_xls__VW51"/>
      <sheetName val="_SHOPLIST_xls_70,_0s«_iÆø_í¬_22"/>
      <sheetName val="_SHOPLIST_xls_70_,_0_s«i_Æøí¬22"/>
      <sheetName val="_SHOPLIST_xls_70,_0s«iÆøí¬i91"/>
      <sheetName val="_SHOPLIST_xls__VW41"/>
      <sheetName val="_SHOPLIST_xls_70,_0s«_iÆø_í¬_23"/>
      <sheetName val="_SHOPLIST_xls_70_,_0_s«i_Æøí¬23"/>
      <sheetName val="_SHOPLIST_xls_70,_0s«iÆøí¬i121"/>
      <sheetName val="_SHOPLIST_xls__VW71"/>
      <sheetName val="_SHOPLIST_xls_70,_0s«_iÆø_í¬_24"/>
      <sheetName val="_SHOPLIST_xls_70_,_0_s«i_Æøí¬24"/>
      <sheetName val="_SHOPLIST_xls_70,_0s«iÆøí¬i111"/>
      <sheetName val="_SHOPLIST_xls__VW61"/>
      <sheetName val="_SHOPLIST_xls_70,_0s«_iÆø_í¬_25"/>
      <sheetName val="_SHOPLIST_xls_70_,_0_s«i_Æøí¬25"/>
      <sheetName val="_SHOPLIST_xls_70,_0s«iÆøí¬i141"/>
      <sheetName val="_SHOPLIST_xls__VW91"/>
      <sheetName val="_SHOPLIST_xls_70,_0s«_iÆø_í¬_26"/>
      <sheetName val="_SHOPLIST_xls_70_,_0_s«i_Æøí¬26"/>
      <sheetName val="_SHOPLIST_xls_70,_0s«iÆøí¬i151"/>
      <sheetName val="_SHOPLIST_xls__VW101"/>
      <sheetName val="_SHOPLIST_xls_70,_0s«_iÆø_í¬_27"/>
      <sheetName val="_SHOPLIST_xls_70_,_0_s«i_Æøí¬27"/>
      <sheetName val="_SHOPLIST_xls_70,_0s�i����i"/>
      <sheetName val="_SHOPLIST_xls__VW3"/>
      <sheetName val="_SHOPLIST_xls__VW2"/>
      <sheetName val="_SHOPLIST.xls__SHOPLIST_xl_1470"/>
      <sheetName val="_SHOPLIST.xls__SHOPLIST_xl_1471"/>
      <sheetName val="_SHOPLIST.xls_70___0_s__i____36"/>
      <sheetName val="_SHOPLIST.xls__SHOPLIST_xl_1472"/>
      <sheetName val="_SHOPLIST.xls__SHOPLIST_xl_1473"/>
      <sheetName val="_SHOPLIST.xls__SHOPLIST_xl_1474"/>
      <sheetName val="_SHOPLIST.xls__SHOPLIST_xl_1475"/>
      <sheetName val="_SHOPLIST.xls__SHOPLIST_xl_1476"/>
      <sheetName val="_SHOPLIST.xls__SHOPLIST_xl_1477"/>
      <sheetName val="_SHOPLIST.xls__SHOPLIST_xl_1478"/>
      <sheetName val="_SHOPLIST.xls__SHOPLIST_xl_1479"/>
      <sheetName val="_SHOPLIST.xls__SHOPLIST_xl_1480"/>
      <sheetName val="_SHOPLIST.xls__SHOPLIST_xl_1481"/>
      <sheetName val="_SHOPLIST.xls__SHOPLIST_xl_1482"/>
      <sheetName val="_SHOPLIST.xls__SHOPLIST_xl_1483"/>
      <sheetName val="_SHOPLIST.xls__SHOPLIST_xl_1484"/>
      <sheetName val="_SHOPLIST.xls__SHOPLIST_xl_1485"/>
      <sheetName val="_SHOPLIST.xls__SHOPLIST_xl_1486"/>
      <sheetName val="_SHOPLIST.xls__SHOPLIST_xl_1487"/>
      <sheetName val="_SHOPLIST.xls__SHOPLIST_xl_1488"/>
      <sheetName val="_SHOPLIST.xls__SHOPLIST_xl_1489"/>
      <sheetName val="_SHOPLIST.xls__SHOPLIST_xl_1490"/>
      <sheetName val="_SHOPLIST.xls__SHOPLIST_xl_1491"/>
      <sheetName val="_SHOPLIST.xls__SHOPLIST_xl_1492"/>
      <sheetName val="_SHOPLIST.xls__SHOPLIST_xl_1493"/>
      <sheetName val="_SHOPLIST.xls__SHOPLIST_xl_1494"/>
      <sheetName val="_SHOPLIST.xls__SHOPLIST_xl_1495"/>
      <sheetName val="_SHOPLIST.xls__SHOPLIST_xl_1496"/>
      <sheetName val="_SHOPLIST.xls__SHOPLIST_xl_1497"/>
      <sheetName val="_SHOPLIST.xls__SHOPLIST_xl_1498"/>
      <sheetName val="_SHOPLIST.xls__SHOPLIST_xl_1499"/>
      <sheetName val="_SHOPLIST.xls__SHOPLIST_xl_1500"/>
      <sheetName val="_SHOPLIST.xls__SHOPLIST_xl_1501"/>
      <sheetName val="_SHOPLIST.xls__SHOPLIST_xl_1502"/>
      <sheetName val="_SHOPLIST.xls__SHOPLIST_xl_1503"/>
      <sheetName val="_SHOPLIST.xls__SHOPLIST_xl_1504"/>
      <sheetName val="_SHOPLIST.xls__SHOPLIST_xl_1505"/>
      <sheetName val="_SHOPLIST.xls__SHOPLIST_xl_1506"/>
      <sheetName val="_SHOPLIST.xls__SHOPLIST_xl_1507"/>
      <sheetName val="_SHOPLIST.xls__SHOPLIST_xl_1508"/>
      <sheetName val="_SHOPLIST.xls__SHOPLIST_xl_1509"/>
      <sheetName val="_SHOPLIST.xls__SHOPLIST_xl_1510"/>
      <sheetName val="_SHOPLIST.xls__SHOPLIST_xl_1511"/>
      <sheetName val="_SHOPLIST.xls__SHOPLIST_xl_1512"/>
      <sheetName val="_SHOPLIST.xls__SHOPLIST_xl_1513"/>
      <sheetName val="_SHOPLIST.xls__SHOPLIST_xl_1514"/>
      <sheetName val="_SHOPLIST.xls__SHOPLIST_xl_1515"/>
      <sheetName val="_SHOPLIST.xls__SHOPLIST_xl_1516"/>
      <sheetName val="_SHOPLIST.xls__SHOPLIST_xl_1517"/>
      <sheetName val="_SHOPLIST.xls__SHOPLIST_xl_1518"/>
      <sheetName val="_SHOPLIST.xls__SHOPLIST_xl_1519"/>
      <sheetName val="_SHOPLIST.xls__SHOPLIST_xl_1520"/>
      <sheetName val="_SHOPLIST.xls__SHOPLIST_xl_1521"/>
      <sheetName val="_SHOPLIST.xls__SHOPLIST_xl_1522"/>
      <sheetName val="_SHOPLIST.xls__SHOPLIST_xl_1523"/>
      <sheetName val="_SHOPLIST.xls__SHOPLIST_xl_1524"/>
      <sheetName val="_SHOPLIST.xls__SHOPLIST_xl_1525"/>
      <sheetName val="_SHOPLIST.xls__SHOPLIST_xl_1526"/>
      <sheetName val="_SHOPLIST.xls__SHOPLIST_xl_1527"/>
      <sheetName val="_SHOPLIST.xls__SHOPLIST_xl_1528"/>
      <sheetName val="_SHOPLIST.xls__SHOPLIST_xl_1529"/>
      <sheetName val="_SHOPLIST.xls__SHOPLIST_xl_1530"/>
      <sheetName val="_SHOPLIST.xls__SHOPLIST_xl_1531"/>
      <sheetName val="_SHOPLIST.xls__SHOPLIST_xl_1532"/>
      <sheetName val="_SHOPLIST.xls__SHOPLIST_xl_1533"/>
      <sheetName val="_SHOPLIST.xls__SHOPLIST_xl_1534"/>
      <sheetName val="_SHOPLIST.xls__SHOPLIST_xl_1535"/>
      <sheetName val="_SHOPLIST.xls__SHOPLIST_xl_1536"/>
      <sheetName val="_SHOPLIST.xls__SHOPLIST_xl_1537"/>
      <sheetName val="_SHOPLIST.xls__SHOPLIST_xl_1538"/>
      <sheetName val="_SHOPLIST.xls__SHOPLIST_xl_1539"/>
      <sheetName val="_SHOPLIST.xls__SHOPLIST_xl_1540"/>
      <sheetName val="_SHOPLIST.xls__SHOPLIST_xl_1541"/>
      <sheetName val="_SHOPLIST.xls__SHOPLIST_xl_1542"/>
      <sheetName val="_SHOPLIST.xls__SHOPLIST_xl_1543"/>
      <sheetName val="_SHOPLIST.xls__SHOPLIST_xl_1544"/>
      <sheetName val="_SHOPLIST.xls__SHOPLIST_xl_1545"/>
      <sheetName val="_SHOPLIST.xls__SHOPLIST_xl_1546"/>
      <sheetName val="_SHOPLIST.xls__SHOPLIST_xl_1547"/>
      <sheetName val="_SHOPLIST.xls__SHOPLIST_xl_1548"/>
      <sheetName val="_SHOPLIST.xls__SHOPLIST_xl_1549"/>
      <sheetName val="_SHOPLIST.xls__SHOPLIST_xl_1550"/>
      <sheetName val="_SHOPLIST.xls__SHOPLIST_xl_1551"/>
      <sheetName val="_SHOPLIST.xls__SHOPLIST_xl_1552"/>
      <sheetName val="_SHOPLIST.xls__SHOPLIST_xl_1553"/>
      <sheetName val="_SHOPLIST.xls__SHOPLIST_xl_1554"/>
      <sheetName val="_SHOPLIST.xls__SHOPLIST_xl_1555"/>
      <sheetName val="_SHOPLIST.xls__SHOPLIST_xl_1556"/>
      <sheetName val="_SHOPLIST.xls__SHOPLIST_xl_1557"/>
      <sheetName val="_SHOPLIST.xls__SHOPLIST_xl_1558"/>
      <sheetName val="_SHOPLIST.xls__SHOPLIST_xl_1559"/>
      <sheetName val="_SHOPLIST.xls__SHOPLIST_xl_1560"/>
      <sheetName val="_SHOPLIST.xls__SHOPLIST_xl_1561"/>
      <sheetName val="_SHOPLIST.xls__SHOPLIST_xl_1562"/>
      <sheetName val="_SHOPLIST.xls__SHOPLIST_xl_1563"/>
      <sheetName val="_SHOPLIST.xls__SHOPLIST_xl_1564"/>
      <sheetName val="_SHOPLIST.xls__SHOPLIST_xl_1565"/>
      <sheetName val="_SHOPLIST.xls__SHOPLIST_xl_1566"/>
      <sheetName val="_SHOPLIST.xls__SHOPLIST_xl_1567"/>
      <sheetName val="_SHOPLIST.xls__SHOPLIST_xl_1568"/>
      <sheetName val="_SHOPLIST.xls__SHOPLIST_xl_1569"/>
      <sheetName val="_SHOPLIST.xls__SHOPLIST_xl_1570"/>
      <sheetName val="_SHOPLIST.xls__SHOPLIST_xl_1571"/>
      <sheetName val="_SHOPLIST.xls__SHOPLIST_xl_1572"/>
      <sheetName val="_SHOPLIST.xls__SHOPLIST_xl_1573"/>
      <sheetName val="_SHOPLIST.xls__SHOPLIST_xl_1574"/>
      <sheetName val="_SHOPLIST.xls__SHOPLIST_xl_1575"/>
      <sheetName val="_SHOPLIST.xls__SHOPLIST_xl_1576"/>
      <sheetName val="_SHOPLIST.xls__SHOPLIST_xl_1577"/>
      <sheetName val="_SHOPLIST.xls__SHOPLIST_xl_1578"/>
      <sheetName val="_SHOPLIST.xls__SHOPLIST_xl_1579"/>
      <sheetName val="_SHOPLIST.xls__SHOPLIST_xl_1580"/>
      <sheetName val="_SHOPLIST.xls__SHOPLIST_xl_1581"/>
      <sheetName val="_SHOPLIST.xls__SHOPLIST_xl_1582"/>
      <sheetName val="_SHOPLIST.xls__SHOPLIST_xl_1583"/>
      <sheetName val="_SHOPLIST.xls__SHOPLIST_xl_1584"/>
      <sheetName val="_SHOPLIST.xls__SHOPLIST_xl_1585"/>
      <sheetName val="_SHOPLIST.xls__SHOPLIST_xl_1586"/>
      <sheetName val="_SHOPLIST.xls__SHOPLIST_xl_1587"/>
      <sheetName val="_SHOPLIST.xls__SHOPLIST_xl_1588"/>
      <sheetName val="_SHOPLIST.xls__SHOPLIST_xl_1589"/>
      <sheetName val="_SHOPLIST.xls__SHOPLIST_xl_1590"/>
      <sheetName val="_SHOPLIST.xls__SHOPLIST_xl_1591"/>
      <sheetName val="_SHOPLIST.xls__SHOPLIST_xl_1592"/>
      <sheetName val="_SHOPLIST.xls__SHOPLIST_xl_1593"/>
      <sheetName val="_SHOPLIST.xls__SHOPLIST_xl_1594"/>
      <sheetName val="_SHOPLIST.xls__SHOPLIST_xl_1595"/>
      <sheetName val="_SHOPLIST.xls__SHOPLIST_xl_1596"/>
      <sheetName val="_SHOPLIST.xls__SHOPLIST_xl_1597"/>
      <sheetName val="_SHOPLIST.xls__SHOPLIST_xl_1598"/>
      <sheetName val="_SHOPLIST.xls__SHOPLIST_xl_1599"/>
      <sheetName val="_SHOPLIST.xls__SHOPLIST_xl_1600"/>
      <sheetName val="_SHOPLIST.xls__SHOPLIST_xl_1601"/>
      <sheetName val="_SHOPLIST.xls__SHOPLIST_xl_1602"/>
      <sheetName val="_SHOPLIST.xls_70___0_s__i____37"/>
      <sheetName val="_SHOPLIST.xls__SHOPLIST_xl_1603"/>
      <sheetName val="_SHOPLIST.xls__SHOPLIST_xl_1604"/>
      <sheetName val="_SHOPLIST.xls__SHOPLIST_xl_1605"/>
      <sheetName val="_SHOPLIST.xls__SHOPLIST_xl_1606"/>
      <sheetName val="_SHOPLIST.xls__SHOPLIST_xl_1607"/>
      <sheetName val="_SHOPLIST.xls__SHOPLIST_xl_1608"/>
      <sheetName val="_SHOPLIST.xls__SHOPLIST_xl_1609"/>
      <sheetName val="_SHOPLIST.xls__SHOPLIST_xl_1610"/>
      <sheetName val="_SHOPLIST.xls__SHOPLIST_xl_1611"/>
      <sheetName val="_SHOPLIST.xls__SHOPLIST_xl_1612"/>
      <sheetName val="_SHOPLIST.xls__SHOPLIST_xl_1613"/>
      <sheetName val="_SHOPLIST.xls__SHOPLIST_xl_1614"/>
      <sheetName val="_SHOPLIST.xls__SHOPLIST_xl_1615"/>
      <sheetName val="_SHOPLIST.xls__SHOPLIST_xl_1616"/>
      <sheetName val="_SHOPLIST.xls__SHOPLIST_xl_1617"/>
      <sheetName val="_SHOPLIST.xls__SHOPLIST_xl_1618"/>
      <sheetName val="_SHOPLIST.xls__SHOPLIST_xl_1619"/>
      <sheetName val="_SHOPLIST.xls__SHOPLIST_xl_1620"/>
      <sheetName val="_SHOPLIST.xls__SHOPLIST_xl_1621"/>
      <sheetName val="_SHOPLIST.xls__SHOPLIST_xl_1622"/>
      <sheetName val="_SHOPLIST.xls__SHOPLIST_xl_1623"/>
      <sheetName val="_SHOPLIST.xls__SHOPLIST_xl_1624"/>
      <sheetName val="_SHOPLIST.xls__SHOPLIST_xl_1625"/>
      <sheetName val="_SHOPLIST.xls__SHOPLIST_xl_1626"/>
      <sheetName val="_SHOPLIST.xls__SHOPLIST_xl_1627"/>
      <sheetName val="_SHOPLIST.xls__SHOPLIST_xl_1628"/>
      <sheetName val="_SHOPLIST.xls__SHOPLIST_xl_1629"/>
      <sheetName val="_SHOPLIST.xls__SHOPLIST_xl_1630"/>
      <sheetName val="_SHOPLIST.xls__SHOPLIST_xl_1631"/>
      <sheetName val="_SHOPLIST.xls__SHOPLIST_xl_1632"/>
      <sheetName val="_SHOPLIST.xls__SHOPLIST_xl_1633"/>
      <sheetName val="_SHOPLIST.xls__SHOPLIST_xl_1634"/>
      <sheetName val="_SHOPLIST.xls__SHOPLIST_xl_1635"/>
      <sheetName val="_SHOPLIST.xls__SHOPLIST_xl_1636"/>
      <sheetName val="_SHOPLIST.xls__SHOPLIST_xl_1637"/>
      <sheetName val="_SHOPLIST.xls__SHOPLIST_xl_1638"/>
      <sheetName val="_SHOPLIST.xls__SHOPLIST_xl_1639"/>
      <sheetName val="_SHOPLIST.xls__SHOPLIST_xl_1640"/>
      <sheetName val="_SHOPLIST.xls__SHOPLIST_xl_1641"/>
      <sheetName val="_SHOPLIST.xls__SHOPLIST_xl_1642"/>
      <sheetName val="_SHOPLIST.xls__SHOPLIST_xl_1643"/>
      <sheetName val="_SHOPLIST.xls__SHOPLIST_xl_1644"/>
      <sheetName val="_SHOPLIST.xls__SHOPLIST_xl_1645"/>
      <sheetName val="_SHOPLIST.xls__SHOPLIST_xl_1646"/>
      <sheetName val="_SHOPLIST.xls__SHOPLIST_xl_1647"/>
      <sheetName val="_SHOPLIST.xls__SHOPLIST_xl_1648"/>
      <sheetName val="_SHOPLIST.xls__SHOPLIST_xl_1649"/>
      <sheetName val="_SHOPLIST.xls__SHOPLIST_xl_1650"/>
      <sheetName val="_SHOPLIST.xls__SHOPLIST_xl_1651"/>
      <sheetName val="_SHOPLIST.xls__SHOPLIST_xl_1652"/>
      <sheetName val="_SHOPLIST.xls__SHOPLIST_xl_1653"/>
      <sheetName val="_SHOPLIST.xls__SHOPLIST_xl_1654"/>
      <sheetName val="_SHOPLIST.xls__SHOPLIST_xl_1655"/>
      <sheetName val="_SHOPLIST.xls__SHOPLIST_xl_1656"/>
      <sheetName val="_SHOPLIST.xls__SHOPLIST_xl_1657"/>
      <sheetName val="_SHOPLIST.xls__SHOPLIST_xl_1658"/>
      <sheetName val="_SHOPLIST.xls__SHOPLIST_xl_1659"/>
      <sheetName val="_SHOPLIST.xls__SHOPLIST_xl_1660"/>
      <sheetName val="_SHOPLIST.xls__SHOPLIST_xl_1661"/>
      <sheetName val="_SHOPLIST.xls__SHOPLIST_xl_1662"/>
      <sheetName val="_SHOPLIST.xls__SHOPLIST_xl_1663"/>
      <sheetName val="_SHOPLIST.xls__SHOPLIST_xl_1664"/>
      <sheetName val="_SHOPLIST.xls__SHOPLIST_xl_1665"/>
      <sheetName val="_SHOPLIST.xls__SHOPLIST_xl_1666"/>
      <sheetName val="_SHOPLIST.xls__SHOPLIST_xl_1667"/>
      <sheetName val="_SHOPLIST.xls__SHOPLIST_xl_1668"/>
      <sheetName val="_SHOPLIST.xls__SHOPLIST_xl_1669"/>
      <sheetName val="_SHOPLIST.xls__SHOPLIST_xl_1670"/>
      <sheetName val="_SHOPLIST.xls__SHOPLIST_xl_1671"/>
      <sheetName val="_SHOPLIST.xls__SHOPLIST_xl_1672"/>
      <sheetName val="_SHOPLIST.xls__SHOPLIST_xl_1673"/>
      <sheetName val="_SHOPLIST.xls__SHOPLIST_xl_1674"/>
      <sheetName val="_SHOPLIST.xls__SHOPLIST_xl_1675"/>
      <sheetName val="_SHOPLIST.xls__SHOPLIST_xl_1676"/>
      <sheetName val="_SHOPLIST.xls__SHOPLIST_xl_1677"/>
      <sheetName val="_SHOPLIST.xls__SHOPLIST_xl_1678"/>
      <sheetName val="_SHOPLIST.xls__SHOPLIST_xl_1679"/>
      <sheetName val="_SHOPLIST.xls__SHOPLIST_xl_1680"/>
      <sheetName val="_SHOPLIST.xls__SHOPLIST_xl_1681"/>
      <sheetName val="_SHOPLIST.xls__SHOPLIST_xl_1682"/>
      <sheetName val="_SHOPLIST.xls__SHOPLIST_xl_1683"/>
      <sheetName val="_SHOPLIST.xls__SHOPLIST_xl_1684"/>
      <sheetName val="_SHOPLIST.xls__SHOPLIST_xl_1685"/>
      <sheetName val="_SHOPLIST.xls__SHOPLIST_xl_1686"/>
      <sheetName val="_SHOPLIST.xls__SHOPLIST_xl_1687"/>
      <sheetName val="_SHOPLIST.xls__SHOPLIST_xl_1688"/>
      <sheetName val="_SHOPLIST.xls__SHOPLIST_xl_1689"/>
      <sheetName val="_SHOPLIST.xls__SHOPLIST_xl_1690"/>
      <sheetName val="_SHOPLIST.xls__SHOPLIST_xl_1691"/>
      <sheetName val="_SHOPLIST.xls__SHOPLIST_xl_1692"/>
      <sheetName val="_SHOPLIST.xls__SHOPLIST_xl_1693"/>
      <sheetName val="_SHOPLIST.xls__SHOPLIST_xl_1694"/>
      <sheetName val="_SHOPLIST.xls__SHOPLIST_xl_1695"/>
      <sheetName val="_SHOPLIST.xls__SHOPLIST_xl_1696"/>
      <sheetName val="_SHOPLIST.xls__SHOPLIST_xl_1697"/>
      <sheetName val="_SHOPLIST.xls__SHOPLIST_xl_1698"/>
      <sheetName val="_SHOPLIST.xls__SHOPLIST_xl_1699"/>
      <sheetName val="_SHOPLIST.xls__SHOPLIST_xl_1700"/>
      <sheetName val="_SHOPLIST.xls__SHOPLIST_xl_1701"/>
      <sheetName val="_SHOPLIST.xls__SHOPLIST_xl_1702"/>
      <sheetName val="_SHOPLIST.xls__SHOPLIST_xl_1703"/>
      <sheetName val="_SHOPLIST.xls__SHOPLIST_xl_1704"/>
      <sheetName val="_SHOPLIST.xls__SHOPLIST_xl_1705"/>
      <sheetName val="_SHOPLIST.xls__SHOPLIST_xl_1706"/>
      <sheetName val="_SHOPLIST.xls__SHOPLIST_xl_1707"/>
      <sheetName val="_SHOPLIST.xls__SHOPLIST_xl_1708"/>
      <sheetName val="_SHOPLIST.xls__SHOPLIST_xl_1709"/>
      <sheetName val="_SHOPLIST.xls__SHOPLIST_xl_1710"/>
      <sheetName val="_SHOPLIST.xls__SHOPLIST_xl_1711"/>
      <sheetName val="_SHOPLIST.xls__SHOPLIST_xl_1712"/>
      <sheetName val="_SHOPLIST.xls__SHOPLIST_xl_1713"/>
      <sheetName val="_SHOPLIST.xls__SHOPLIST_xl_1714"/>
      <sheetName val="_SHOPLIST.xls__SHOPLIST_xl_1715"/>
      <sheetName val="_SHOPLIST.xls__SHOPLIST_xl_1716"/>
      <sheetName val="_SHOPLIST.xls__SHOPLIST_xl_1717"/>
      <sheetName val="_SHOPLIST.xls__SHOPLIST_xl_1718"/>
      <sheetName val="_SHOPLIST.xls__SHOPLIST_xl_1719"/>
      <sheetName val="_SHOPLIST.xls__SHOPLIST_xl_1720"/>
      <sheetName val="_SHOPLIST.xls__SHOPLIST_xl_1721"/>
      <sheetName val="_SHOPLIST.xls__SHOPLIST_xl_1722"/>
      <sheetName val="_SHOPLIST.xls__SHOPLIST_xl_1723"/>
      <sheetName val="_SHOPLIST.xls__SHOPLIST_xl_1724"/>
      <sheetName val="_SHOPLIST.xls__SHOPLIST_xl_1725"/>
      <sheetName val="_SHOPLIST.xls__SHOPLIST_xl_1726"/>
      <sheetName val="_SHOPLIST.xls__SHOPLIST_xl_1727"/>
      <sheetName val="_SHOPLIST.xls__SHOPLIST_xl_1728"/>
      <sheetName val="_SHOPLIST.xls__SHOPLIST_xl_1729"/>
      <sheetName val="_SHOPLIST.xls__SHOPLIST_xl_1730"/>
      <sheetName val="_SHOPLIST.xls__SHOPLIST_xl_1731"/>
      <sheetName val="_SHOPLIST.xls__SHOPLIST_xl_1732"/>
      <sheetName val="_SHOPLIST.xls__SHOPLIST_xl_1733"/>
      <sheetName val="_SHOPLIST.xls__SHOPLIST_xl_1734"/>
      <sheetName val="_SHOPLIST.xls__SHOPLIST_xl_1735"/>
      <sheetName val="_SHOPLIST.xls__SHOPLIST_xl_1736"/>
      <sheetName val="_SHOPLIST.xls__SHOPLIST_xl_1737"/>
      <sheetName val="_SHOPLIST.xls__SHOPLIST_xl_1738"/>
      <sheetName val="_SHOPLIST.xls__SHOPLIST_xl_1739"/>
      <sheetName val="_SHOPLIST.xls__SHOPLIST_xl_1740"/>
      <sheetName val="_SHOPLIST.xls__SHOPLIST_xl_1741"/>
      <sheetName val="_SHOPLIST.xls__SHOPLIST_xl_1742"/>
      <sheetName val="_SHOPLIST.xls__SHOPLIST_xl_1743"/>
      <sheetName val="_SHOPLIST.xls__SHOPLIST_xl_1744"/>
      <sheetName val="_SHOPLIST.xls__SHOPLIST_xl_1745"/>
      <sheetName val="_SHOPLIST.xls__SHOPLIST_xl_1746"/>
      <sheetName val="_SHOPLIST.xls__SHOPLIST_xl_1747"/>
      <sheetName val="_SHOPLIST.xls__SHOPLIST_xl_1748"/>
      <sheetName val="_SHOPLIST.xls__SHOPLIST_xl_1749"/>
      <sheetName val="_SHOPLIST.xls__SHOPLIST_xl_1750"/>
      <sheetName val="_SHOPLIST.xls__SHOPLIST_xl_1751"/>
      <sheetName val="_SHOPLIST.xls__SHOPLIST_xl_1752"/>
      <sheetName val="_SHOPLIST.xls__SHOPLIST_xl_1753"/>
      <sheetName val="_SHOPLIST.xls__SHOPLIST_xl_1754"/>
      <sheetName val="_SHOPLIST.xls__SHOPLIST_xl_1755"/>
      <sheetName val="_SHOPLIST.xls__SHOPLIST_xl_1756"/>
      <sheetName val="_SHOPLIST.xls__SHOPLIST_xl_1757"/>
      <sheetName val="_SHOPLIST.xls__SHOPLIST_xl_1758"/>
      <sheetName val="_SHOPLIST.xls__SHOPLIST_xl_1759"/>
      <sheetName val="_SHOPLIST.xls__SHOPLIST_xl_1760"/>
      <sheetName val="_SHOPLIST.xls__SHOPLIST_xl_1761"/>
      <sheetName val="_SHOPLIST.xls__SHOPLIST_xl_1762"/>
      <sheetName val="_SHOPLIST.xls__SHOPLIST_xl_1763"/>
      <sheetName val="_SHOPLIST.xls__SHOPLIST_xl_1764"/>
      <sheetName val="_SHOPLIST.xls__SHOPLIST_xl_1765"/>
      <sheetName val="_SHOPLIST.xls__SHOPLIST_xl_1766"/>
      <sheetName val="_SHOPLIST.xls__SHOPLIST_xl_1767"/>
      <sheetName val="_SHOPLIST.xls__SHOPLIST_xl_1768"/>
      <sheetName val="_SHOPLIST.xls__SHOPLIST_xl_1769"/>
      <sheetName val="_SHOPLIST.xls__SHOPLIST_xl_1770"/>
      <sheetName val="_SHOPLIST.xls__SHOPLIST_xl_1771"/>
      <sheetName val="_SHOPLIST.xls__SHOPLIST_xl_1772"/>
      <sheetName val="_SHOPLIST.xls__SHOPLIST_xl_1773"/>
      <sheetName val="_SHOPLIST.xls__SHOPLIST_xl_1774"/>
      <sheetName val="_SHOPLIST.xls__SHOPLIST_xl_1775"/>
      <sheetName val="_SHOPLIST.xls__SHOPLIST_xl_1776"/>
      <sheetName val="_SHOPLIST.xls__SHOPLIST_xl_1777"/>
      <sheetName val="_SHOPLIST.xls__SHOPLIST_xl_1778"/>
      <sheetName val="_SHOPLIST.xls__SHOPLIST_xl_1779"/>
      <sheetName val="_SHOPLIST.xls__SHOPLIST_xl_1780"/>
      <sheetName val="_SHOPLIST.xls__SHOPLIST_xl_1781"/>
      <sheetName val="_SHOPLIST.xls__SHOPLIST_xl_1782"/>
      <sheetName val="_SHOPLIST.xls__VWVU))tÏØ0__61"/>
      <sheetName val="_SHOPLIST.xls__VWVU))tÏØ0__71"/>
      <sheetName val="_SHOPLIST.xls_70,_0s«iÆøí¬i16"/>
      <sheetName val="_SHOPLIST.xls__VW11"/>
      <sheetName val="_SHOPLIST.xls__VWVU))tÏØ0__55"/>
      <sheetName val="_SHOPLIST.xls__VWVU))tÏØ0__56"/>
      <sheetName val="_SHOPLIST.xls__VWVU))tÏØ0__57"/>
      <sheetName val="_SHOPLIST.xls__VWVU))tÏØ0__58"/>
      <sheetName val="_SHOPLIST.xls__VWVU))tÏØ0__59"/>
      <sheetName val="_SHOPLIST.xls_70,_0s«_iÆø_í¬_11"/>
      <sheetName val="_SHOPLIST.xls_70_,_0_s«i_Æøí¬11"/>
      <sheetName val="_SHOPLIST.xls__VWVU))tÏØ0__60"/>
      <sheetName val="_SHOPLIST.xls__VWVU))tÏØ0__62"/>
      <sheetName val="_SHOPLIST.xls__VWVU))tÏØ0__63"/>
      <sheetName val="_SHOPLIST.xls__VWVU))tÏØ0__81"/>
      <sheetName val="_SHOPLIST.xls__VWVU))tÏØ0__91"/>
      <sheetName val="_SHOPLIST.xls__SHOPLIST_xl_1783"/>
      <sheetName val="_SHOPLIST.xls__SHOPLIST_xl_1784"/>
      <sheetName val="_SHOPLIST.xls__SHOPLIST_xl_1785"/>
      <sheetName val="_SHOPLIST.xls__SHOPLIST_xl_1786"/>
      <sheetName val="_SHOPLIST.xls__SHOPLIST_xl_1787"/>
      <sheetName val="_SHOPLIST.xls__SHOPLIST_xl_1788"/>
      <sheetName val="_SHOPLIST.xls__SHOPLIST_xl_1789"/>
      <sheetName val="_SHOPLIST.xls__SHOPLIST_xl_1790"/>
      <sheetName val="_SHOPLIST.xls__SHOPLIST_xl_1791"/>
      <sheetName val="_SHOPLIST.xls__SHOPLIST_xl_1792"/>
      <sheetName val="_SHOPLIST.xls__SHOPLIST_xl_1793"/>
      <sheetName val="_SHOPLIST.xls__SHOPLIST_xl_1794"/>
      <sheetName val="_SHOPLIST.xls__SHOPLIST_xl_1795"/>
      <sheetName val="_SHOPLIST.xls__SHOPLIST_xl_1796"/>
      <sheetName val="_SHOPLIST.xls__SHOPLIST_xl_1797"/>
      <sheetName val="_SHOPLIST.xls__SHOPLIST_xl_1798"/>
      <sheetName val="_SHOPLIST.xls__SHOPLIST_xl_1799"/>
      <sheetName val="_SHOPLIST.xls__SHOPLIST_xl_1800"/>
      <sheetName val="_SHOPLIST.xls__SHOPLIST_xl_1801"/>
      <sheetName val="_SHOPLIST.xls__SHOPLIST_xl_1802"/>
      <sheetName val="_SHOPLIST.xls__SHOPLIST_xl_1803"/>
      <sheetName val="_SHOPLIST.xls__SHOPLIST_xl_1804"/>
      <sheetName val="_SHOPLIST.xls__SHOPLIST_xl_1805"/>
      <sheetName val="_SHOPLIST.xls__SHOPLIST_xl_1806"/>
      <sheetName val="_SHOPLIST.xls__SHOPLIST_xl_1807"/>
      <sheetName val="_SHOPLIST.xls__SHOPLIST_xl_1808"/>
      <sheetName val="_SHOPLIST.xls__SHOPLIST_xl_1809"/>
      <sheetName val="_SHOPLIST.xls__SHOPLIST_xl_1810"/>
      <sheetName val="_SHOPLIST.xls__SHOPLIST_xl_1811"/>
      <sheetName val="_SHOPLIST.xls__SHOPLIST_xl_1812"/>
      <sheetName val="_SHOPLIST.xls__SHOPLIST_xl_1813"/>
      <sheetName val="_SHOPLIST.xls__SHOPLIST_xl_1814"/>
      <sheetName val="_SHOPLIST.xls__SHOPLIST_xl_1815"/>
      <sheetName val="_SHOPLIST.xls__SHOPLIST_xl_1816"/>
      <sheetName val="_SHOPLIST.xls__SHOPLIST_xl_1817"/>
      <sheetName val="_SHOPLIST.xls__SHOPLIST_xl_1818"/>
      <sheetName val="_SHOPLIST.xls__SHOPLIST_xl_1819"/>
      <sheetName val="_SHOPLIST.xls__SHOPLIST_xl_1820"/>
      <sheetName val="_SHOPLIST.xls__SHOPLIST_xl_1821"/>
      <sheetName val="_SHOPLIST.xls__SHOPLIST_xl_1822"/>
      <sheetName val="_SHOPLIST.xls__SHOPLIST_xl_1823"/>
      <sheetName val="_SHOPLIST.xls__SHOPLIST_xl_1824"/>
      <sheetName val="_SHOPLIST.xls__SHOPLIST_xl_1825"/>
      <sheetName val="_SHOPLIST.xls__SHOPLIST_xl_1826"/>
      <sheetName val="_SHOPLIST.xls__SHOPLIST_xl_1827"/>
      <sheetName val="_SHOPLIST.xls__SHOPLIST_xl_1828"/>
      <sheetName val="_SHOPLIST.xls__SHOPLIST_xl_1829"/>
      <sheetName val="_SHOPLIST.xls__SHOPLIST_xl_1830"/>
      <sheetName val="_SHOPLIST.xls__SHOPLIST_xl_1831"/>
      <sheetName val="_SHOPLIST.xls__SHOPLIST_xl_1832"/>
      <sheetName val="_SHOPLIST.xls__SHOPLIST_xl_1833"/>
      <sheetName val="_SHOPLIST.xls__SHOPLIST_xl_1834"/>
      <sheetName val="_SHOPLIST.xls__SHOPLIST_xl_1835"/>
      <sheetName val="_SHOPLIST.xls__SHOPLIST_xl_1836"/>
      <sheetName val="_SHOPLIST.xls__SHOPLIST_xl_1837"/>
      <sheetName val="_SHOPLIST.xls__SHOPLIST_xl_1838"/>
      <sheetName val="_SHOPLIST.xls__SHOPLIST_xl_1839"/>
      <sheetName val="_SHOPLIST.xls__SHOPLIST_xl_1840"/>
      <sheetName val="_SHOPLIST.xls__SHOPLIST_xl_1841"/>
      <sheetName val="_SHOPLIST.xls__SHOPLIST_xl_1842"/>
      <sheetName val="_SHOPLIST.xls__SHOPLIST_xl_1843"/>
      <sheetName val="_SHOPLIST.xls__SHOPLIST_xl_1844"/>
      <sheetName val="_SHOPLIST.xls__SHOPLIST_xl_1845"/>
      <sheetName val="_SHOPLIST.xls__SHOPLIST_xl_1846"/>
      <sheetName val="_SHOPLIST.xls__SHOPLIST_xl_1847"/>
      <sheetName val="_SHOPLIST.xls__SHOPLIST_xl_1848"/>
      <sheetName val="_SHOPLIST.xls__SHOPLIST_xl_1849"/>
      <sheetName val="_SHOPLIST.xls__SHOPLIST_xl_1850"/>
      <sheetName val="_SHOPLIST.xls__SHOPLIST_xl_1851"/>
      <sheetName val="_SHOPLIST.xls__SHOPLIST_xl_1852"/>
      <sheetName val="_SHOPLIST.xls__SHOPLIST_xl_1853"/>
      <sheetName val="_SHOPLIST.xls__SHOPLIST_xl_1854"/>
      <sheetName val="_SHOPLIST.xls__SHOPLIST_xl_1855"/>
      <sheetName val="_SHOPLIST.xls__SHOPLIST_xl_1856"/>
      <sheetName val="_SHOPLIST.xls__SHOPLIST_xl_1857"/>
      <sheetName val="_SHOPLIST.xls__SHOPLIST_xl_1858"/>
      <sheetName val="_SHOPLIST.xls__SHOPLIST_xl_1859"/>
      <sheetName val="_SHOPLIST.xls__SHOPLIST_xl_1223"/>
      <sheetName val="_SHOPLIST.xls__SHOPLIST_xl_1224"/>
      <sheetName val="_SHOPLIST.xls__SHOPLIST_xl_1225"/>
      <sheetName val="_SHOPLIST.xls__SHOPLIST_xl_1226"/>
      <sheetName val="_SHOPLIST.xls__SHOPLIST_xl_1227"/>
      <sheetName val="_SHOPLIST.xls__SHOPLIST_xl_1228"/>
      <sheetName val="_SHOPLIST.xls__SHOPLIST_xl_1229"/>
      <sheetName val="_SHOPLIST.xls__SHOPLIST_xl_1230"/>
      <sheetName val="_SHOPLIST.xls__SHOPLIST_xl_1231"/>
      <sheetName val="_SHOPLIST.xls__SHOPLIST_xl_1232"/>
      <sheetName val="_SHOPLIST.xls__SHOPLIST_xl_1233"/>
      <sheetName val="_SHOPLIST.xls__SHOPLIST_xl_1234"/>
      <sheetName val="_SHOPLIST.xls__SHOPLIST_xl_1235"/>
      <sheetName val="_SHOPLIST.xls__SHOPLIST_xl_1236"/>
      <sheetName val="_SHOPLIST.xls__SHOPLIST_xl_1237"/>
      <sheetName val="_SHOPLIST.xls__SHOPLIST_xl_1238"/>
      <sheetName val="_SHOPLIST.xls__SHOPLIST_xl_1239"/>
      <sheetName val="_SHOPLIST.xls__SHOPLIST_xl_1240"/>
      <sheetName val="_SHOPLIST.xls__SHOPLIST_xl_1241"/>
      <sheetName val="_SHOPLIST.xls__SHOPLIST_xl_1242"/>
      <sheetName val="_SHOPLIST.xls__SHOPLIST_xl_1243"/>
      <sheetName val="_SHOPLIST.xls__SHOPLIST_xl_1244"/>
      <sheetName val="_SHOPLIST.xls__SHOPLIST_xl_1245"/>
      <sheetName val="_SHOPLIST.xls__SHOPLIST_xl_1246"/>
      <sheetName val="_SHOPLIST.xls__SHOPLIST_xl_1247"/>
      <sheetName val="_SHOPLIST.xls__SHOPLIST_xl_1248"/>
      <sheetName val="_SHOPLIST.xls__SHOPLIST_xl_1249"/>
      <sheetName val="_SHOPLIST.xls__SHOPLIST_xl_1250"/>
      <sheetName val="_SHOPLIST.xls__SHOPLIST_xl_1251"/>
      <sheetName val="_SHOPLIST.xls__SHOPLIST_xl_1252"/>
      <sheetName val="_SHOPLIST.xls__SHOPLIST_xl_1253"/>
      <sheetName val="_SHOPLIST.xls__SHOPLIST_xl_1254"/>
      <sheetName val="_SHOPLIST.xls__SHOPLIST_xl_1255"/>
      <sheetName val="_SHOPLIST.xls__SHOPLIST_xl_1256"/>
      <sheetName val="_SHOPLIST.xls__SHOPLIST_xl_1257"/>
      <sheetName val="_SHOPLIST.xls__SHOPLIST_xl_1258"/>
      <sheetName val="_SHOPLIST.xls__SHOPLIST_xl_1259"/>
      <sheetName val="_SHOPLIST.xls__SHOPLIST_xl_1260"/>
      <sheetName val="_SHOPLIST.xls__SHOPLIST_xl_1261"/>
      <sheetName val="_SHOPLIST.xls__SHOPLIST_xl_1262"/>
      <sheetName val="_SHOPLIST.xls__SHOPLIST_xl_1263"/>
      <sheetName val="_SHOPLIST.xls__SHOPLIST_xl_1264"/>
      <sheetName val="_SHOPLIST.xls__SHOPLIST_xl_1265"/>
      <sheetName val="_SHOPLIST.xls__SHOPLIST_xl_1266"/>
      <sheetName val="_SHOPLIST.xls__SHOPLIST_xl_1267"/>
      <sheetName val="_SHOPLIST.xls__SHOPLIST_xl_1268"/>
      <sheetName val="_SHOPLIST.xls__SHOPLIST_xl_1269"/>
      <sheetName val="_SHOPLIST.xls__SHOPLIST_xl_1270"/>
      <sheetName val="_SHOPLIST.xls__SHOPLIST_xl_1271"/>
      <sheetName val="_SHOPLIST.xls__SHOPLIST_xl_1272"/>
      <sheetName val="_SHOPLIST.xls__SHOPLIST_xl_1273"/>
      <sheetName val="_SHOPLIST.xls__SHOPLIST_xl_1274"/>
      <sheetName val="_SHOPLIST.xls__SHOPLIST_xl_1275"/>
      <sheetName val="_SHOPLIST.xls__SHOPLIST_xl_1276"/>
      <sheetName val="_SHOPLIST.xls__SHOPLIST_xl_1277"/>
      <sheetName val="_SHOPLIST.xls__SHOPLIST_xl_1278"/>
      <sheetName val="_SHOPLIST.xls__SHOPLIST_xl_1279"/>
      <sheetName val="_SHOPLIST.xls__SHOPLIST_xl_1280"/>
      <sheetName val="_SHOPLIST.xls__SHOPLIST_xl_1281"/>
      <sheetName val="_SHOPLIST.xls__SHOPLIST_xl_1282"/>
      <sheetName val="_SHOPLIST.xls__SHOPLIST_xl_1283"/>
      <sheetName val="_SHOPLIST.xls__SHOPLIST_xl_1284"/>
      <sheetName val="_SHOPLIST.xls__SHOPLIST_xl_1285"/>
      <sheetName val="_SHOPLIST.xls__SHOPLIST_xl_1286"/>
      <sheetName val="_SHOPLIST.xls__SHOPLIST_xl_1287"/>
      <sheetName val="_SHOPLIST.xls__SHOPLIST_xl_1288"/>
      <sheetName val="_SHOPLIST.xls__SHOPLIST_xl_1289"/>
      <sheetName val="_SHOPLIST.xls__SHOPLIST_xl_1290"/>
      <sheetName val="_SHOPLIST.xls__SHOPLIST_xl_1291"/>
      <sheetName val="_SHOPLIST.xls__SHOPLIST_xl_1292"/>
      <sheetName val="_SHOPLIST.xls__SHOPLIST_xl_1293"/>
      <sheetName val="_SHOPLIST.xls__SHOPLIST_xl_1294"/>
      <sheetName val="_SHOPLIST.xls__SHOPLIST_xl_1295"/>
      <sheetName val="_SHOPLIST.xls__SHOPLIST_xl_1296"/>
      <sheetName val="_SHOPLIST.xls__SHOPLIST_xl_1297"/>
      <sheetName val="_SHOPLIST.xls__SHOPLIST_xl_1298"/>
      <sheetName val="_SHOPLIST.xls__SHOPLIST_xl_1299"/>
      <sheetName val="_SHOPLIST.xls__SHOPLIST_xl_1300"/>
      <sheetName val="_SHOPLIST.xls__SHOPLIST_xl_1301"/>
      <sheetName val="_SHOPLIST.xls__SHOPLIST_xl_1302"/>
      <sheetName val="_SHOPLIST.xls__SHOPLIST_xl_1303"/>
      <sheetName val="_SHOPLIST.xls__SHOPLIST_xl_1304"/>
      <sheetName val="_SHOPLIST.xls__SHOPLIST_xl_1305"/>
      <sheetName val="_SHOPLIST.xls__SHOPLIST_xl_1306"/>
      <sheetName val="_SHOPLIST.xls__SHOPLIST_xl_1307"/>
      <sheetName val="_SHOPLIST.xls__SHOPLIST_xl_1308"/>
      <sheetName val="_SHOPLIST.xls__SHOPLIST_xl_1309"/>
      <sheetName val="_SHOPLIST.xls__SHOPLIST_xl_1310"/>
      <sheetName val="_SHOPLIST.xls__SHOPLIST_xl_1311"/>
      <sheetName val="_SHOPLIST.xls__SHOPLIST_xl_1312"/>
      <sheetName val="_SHOPLIST.xls__SHOPLIST_xl_1313"/>
      <sheetName val="_SHOPLIST.xls__SHOPLIST_xl_1314"/>
      <sheetName val="_SHOPLIST.xls__SHOPLIST_xl_1315"/>
      <sheetName val="_SHOPLIST.xls__SHOPLIST_xl_1316"/>
      <sheetName val="_SHOPLIST.xls__SHOPLIST_xl_1317"/>
      <sheetName val="_SHOPLIST.xls__SHOPLIST_xl_1318"/>
      <sheetName val="_SHOPLIST.xls__SHOPLIST_xl_1319"/>
      <sheetName val="_SHOPLIST.xls__SHOPLIST_xl_1320"/>
      <sheetName val="_SHOPLIST.xls__SHOPLIST_xl_1860"/>
      <sheetName val="_SHOPLIST.xls__SHOPLIST_xl_1321"/>
      <sheetName val="_SHOPLIST.xls__SHOPLIST_xl_1322"/>
      <sheetName val="_SHOPLIST.xls__SHOPLIST_xl_1323"/>
      <sheetName val="_SHOPLIST.xls__SHOPLIST_xl_1324"/>
      <sheetName val="_SHOPLIST.xls__SHOPLIST_xl_1325"/>
      <sheetName val="_SHOPLIST.xls__SHOPLIST_xl_1326"/>
      <sheetName val="_SHOPLIST.xls__SHOPLIST_xl_1327"/>
      <sheetName val="_SHOPLIST.xls__SHOPLIST_xl_1328"/>
      <sheetName val="_SHOPLIST.xls__SHOPLIST_xl_1329"/>
      <sheetName val="_SHOPLIST.xls__SHOPLIST_xl_1330"/>
      <sheetName val="_SHOPLIST.xls__SHOPLIST_xl_1331"/>
      <sheetName val="_SHOPLIST.xls__SHOPLIST_xl_1332"/>
      <sheetName val="_SHOPLIST.xls__SHOPLIST_xl_1333"/>
      <sheetName val="_SHOPLIST.xls__SHOPLIST_xl_1334"/>
      <sheetName val="_SHOPLIST.xls__SHOPLIST_xl_1335"/>
      <sheetName val="_SHOPLIST.xls__SHOPLIST_xl_1336"/>
      <sheetName val="_SHOPLIST.xls__SHOPLIST_xl_1337"/>
      <sheetName val="_SHOPLIST.xls__SHOPLIST_xl_1338"/>
      <sheetName val="_SHOPLIST.xls__SHOPLIST_xl_1339"/>
      <sheetName val="_SHOPLIST.xls__SHOPLIST_xl_1340"/>
      <sheetName val="_SHOPLIST.xls__SHOPLIST_xl_1341"/>
      <sheetName val="_SHOPLIST.xls__SHOPLIST_xl_1342"/>
      <sheetName val="_SHOPLIST.xls__SHOPLIST_xl_1343"/>
      <sheetName val="_SHOPLIST.xls__SHOPLIST_xl_1344"/>
      <sheetName val="_SHOPLIST.xls__SHOPLIST_xl_1345"/>
      <sheetName val="_SHOPLIST.xls__SHOPLIST_xl_1346"/>
      <sheetName val="_SHOPLIST.xls__SHOPLIST_xl_1347"/>
      <sheetName val="_SHOPLIST.xls__SHOPLIST_xl_1348"/>
      <sheetName val="_SHOPLIST.xls__SHOPLIST_xl_1349"/>
      <sheetName val="_SHOPLIST.xls__SHOPLIST_xl_1350"/>
      <sheetName val="_SHOPLIST.xls__SHOPLIST_xl_1351"/>
      <sheetName val="_SHOPLIST.xls__SHOPLIST_xl_1352"/>
      <sheetName val="_SHOPLIST.xls__SHOPLIST_xl_1353"/>
      <sheetName val="_SHOPLIST.xls__SHOPLIST_xl_1354"/>
      <sheetName val="_SHOPLIST.xls__SHOPLIST_xl_1355"/>
      <sheetName val="_SHOPLIST.xls__SHOPLIST_xl_1356"/>
      <sheetName val="_SHOPLIST.xls__SHOPLIST_xl_1357"/>
      <sheetName val="_SHOPLIST.xls__SHOPLIST_xl_1358"/>
      <sheetName val="_SHOPLIST.xls__SHOPLIST_xl_1359"/>
      <sheetName val="_SHOPLIST.xls__SHOPLIST_xl_1360"/>
      <sheetName val="_SHOPLIST.xls__SHOPLIST_xl_1361"/>
      <sheetName val="_SHOPLIST.xls__SHOPLIST_xl_1362"/>
      <sheetName val="_SHOPLIST.xls__SHOPLIST_xl_1363"/>
      <sheetName val="_SHOPLIST.xls__SHOPLIST_xl_1364"/>
      <sheetName val="_SHOPLIST.xls__SHOPLIST_xl_1365"/>
      <sheetName val="_SHOPLIST.xls__SHOPLIST_xl_1366"/>
      <sheetName val="_SHOPLIST.xls__SHOPLIST_xl_1367"/>
      <sheetName val="_SHOPLIST.xls__SHOPLIST_xl_1368"/>
      <sheetName val="_SHOPLIST.xls__SHOPLIST_xl_1369"/>
      <sheetName val="_SHOPLIST.xls__SHOPLIST_xl_1370"/>
      <sheetName val="_SHOPLIST.xls__SHOPLIST_xl_1371"/>
      <sheetName val="_SHOPLIST.xls__SHOPLIST_xl_1372"/>
      <sheetName val="_SHOPLIST.xls__SHOPLIST_xl_1373"/>
      <sheetName val="_SHOPLIST.xls__SHOPLIST_xl_1374"/>
      <sheetName val="_SHOPLIST.xls__SHOPLIST_xl_1375"/>
      <sheetName val="_SHOPLIST.xls__SHOPLIST_xl_1376"/>
      <sheetName val="_SHOPLIST.xls__SHOPLIST_xl_1377"/>
      <sheetName val="_SHOPLIST.xls__SHOPLIST_xl_1378"/>
      <sheetName val="_SHOPLIST.xls__SHOPLIST_xl_1379"/>
      <sheetName val="_SHOPLIST.xls__SHOPLIST_xl_1380"/>
      <sheetName val="_SHOPLIST.xls__SHOPLIST_xl_1381"/>
      <sheetName val="_SHOPLIST.xls__SHOPLIST_xl_1382"/>
      <sheetName val="_SHOPLIST.xls__SHOPLIST_xl_1383"/>
      <sheetName val="_SHOPLIST.xls__SHOPLIST_xl_1384"/>
      <sheetName val="_SHOPLIST.xls__SHOPLIST_xl_1385"/>
      <sheetName val="_SHOPLIST.xls__SHOPLIST_xl_1386"/>
      <sheetName val="_SHOPLIST.xls__SHOPLIST_xl_1387"/>
      <sheetName val="_SHOPLIST.xls__SHOPLIST_xl_1388"/>
      <sheetName val="_SHOPLIST.xls__SHOPLIST_xl_1389"/>
      <sheetName val="_SHOPLIST.xls__SHOPLIST_xl_1390"/>
      <sheetName val="_SHOPLIST.xls__SHOPLIST_xl_1391"/>
      <sheetName val="_SHOPLIST.xls__SHOPLIST_xl_1392"/>
      <sheetName val="_SHOPLIST.xls__SHOPLIST_xl_1393"/>
      <sheetName val="_SHOPLIST.xls__SHOPLIST_xl_1394"/>
      <sheetName val="_SHOPLIST.xls__SHOPLIST_xl_1395"/>
      <sheetName val="_SHOPLIST.xls__SHOPLIST_xl_1396"/>
      <sheetName val="_SHOPLIST.xls__SHOPLIST_xl_1397"/>
      <sheetName val="_SHOPLIST.xls__SHOPLIST_xl_1398"/>
      <sheetName val="_SHOPLIST.xls__SHOPLIST_xl_1399"/>
      <sheetName val="_SHOPLIST.xls__SHOPLIST_xl_1400"/>
      <sheetName val="_SHOPLIST.xls__SHOPLIST_xl_1401"/>
      <sheetName val="_SHOPLIST.xls__SHOPLIST_xl_1402"/>
      <sheetName val="_SHOPLIST.xls__SHOPLIST_xl_1403"/>
      <sheetName val="_SHOPLIST.xls__SHOPLIST_xl_1404"/>
      <sheetName val="_SHOPLIST.xls__SHOPLIST_xl_1405"/>
      <sheetName val="_SHOPLIST.xls__SHOPLIST_xl_1406"/>
      <sheetName val="_SHOPLIST.xls__SHOPLIST_xl_1407"/>
      <sheetName val="_SHOPLIST.xls__SHOPLIST_xl_1408"/>
      <sheetName val="_SHOPLIST.xls__SHOPLIST_xl_1409"/>
      <sheetName val="_SHOPLIST.xls__SHOPLIST_xl_1410"/>
      <sheetName val="_SHOPLIST.xls__SHOPLIST_xl_1411"/>
      <sheetName val="_SHOPLIST.xls__SHOPLIST_xl_1412"/>
      <sheetName val="_SHOPLIST.xls__SHOPLIST_xl_1413"/>
      <sheetName val="_SHOPLIST.xls__SHOPLIST_xl_1414"/>
      <sheetName val="_SHOPLIST.xls__SHOPLIST_xl_1415"/>
      <sheetName val="_SHOPLIST.xls__SHOPLIST_xl_1416"/>
      <sheetName val="_SHOPLIST.xls__SHOPLIST_xl_1417"/>
      <sheetName val="_SHOPLIST.xls__SHOPLIST_xl_1418"/>
      <sheetName val="_SHOPLIST.xls__SHOPLIST_xl_1419"/>
      <sheetName val="_SHOPLIST.xls__SHOPLIST_xl_1420"/>
      <sheetName val="_SHOPLIST.xls__SHOPLIST_xl_1421"/>
      <sheetName val="_SHOPLIST.xls__SHOPLIST_xl_1422"/>
      <sheetName val="_SHOPLIST.xls__SHOPLIST_xl_1423"/>
      <sheetName val="_SHOPLIST.xls__SHOPLIST_xl_1424"/>
      <sheetName val="_SHOPLIST.xls__SHOPLIST_xl_1425"/>
      <sheetName val="_SHOPLIST.xls__SHOPLIST_xl_1426"/>
      <sheetName val="_SHOPLIST.xls__SHOPLIST_xl_1427"/>
      <sheetName val="_SHOPLIST.xls__SHOPLIST_xl_1428"/>
      <sheetName val="_SHOPLIST.xls__SHOPLIST_xl_1429"/>
      <sheetName val="_SHOPLIST.xls__SHOPLIST_xl_1430"/>
      <sheetName val="_SHOPLIST.xls__SHOPLIST_xl_1431"/>
      <sheetName val="_SHOPLIST.xls__SHOPLIST_xl_1432"/>
      <sheetName val="_SHOPLIST.xls__SHOPLIST_xl_1433"/>
      <sheetName val="_SHOPLIST.xls__SHOPLIST_xl_1434"/>
      <sheetName val="_SHOPLIST.xls__SHOPLIST_xl_1435"/>
      <sheetName val="_SHOPLIST.xls__SHOPLIST_xl_1436"/>
      <sheetName val="_SHOPLIST.xls__SHOPLIST_xl_1437"/>
      <sheetName val="_SHOPLIST.xls__SHOPLIST_xl_1438"/>
      <sheetName val="_SHOPLIST.xls__SHOPLIST_xl_1439"/>
      <sheetName val="_SHOPLIST.xls__SHOPLIST_xl_1440"/>
      <sheetName val="_SHOPLIST.xls__SHOPLIST_xl_1441"/>
      <sheetName val="_SHOPLIST.xls__SHOPLIST_xl_1442"/>
      <sheetName val="_SHOPLIST.xls__SHOPLIST_xl_1443"/>
      <sheetName val="_SHOPLIST.xls__SHOPLIST_xl_1444"/>
      <sheetName val="_SHOPLIST.xls__SHOPLIST_xl_1445"/>
      <sheetName val="_SHOPLIST.xls__SHOPLIST_xl_1446"/>
      <sheetName val="_SHOPLIST.xls__SHOPLIST_xl_1447"/>
      <sheetName val="_SHOPLIST.xls__SHOPLIST_xl_1448"/>
      <sheetName val="_SHOPLIST.xls__SHOPLIST_xl_1449"/>
      <sheetName val="_SHOPLIST.xls__SHOPLIST_xl_1450"/>
      <sheetName val="_SHOPLIST.xls__SHOPLIST_xl_1451"/>
      <sheetName val="_SHOPLIST.xls__SHOPLIST_xl_1452"/>
      <sheetName val="_SHOPLIST.xls__SHOPLIST_xl_1453"/>
      <sheetName val="_SHOPLIST.xls__SHOPLIST_xl_1454"/>
      <sheetName val="_SHOPLIST.xls__SHOPLIST_xl_1455"/>
      <sheetName val="_SHOPLIST.xls__SHOPLIST_xl_1456"/>
      <sheetName val="_SHOPLIST.xls__SHOPLIST_xl_1457"/>
      <sheetName val="_SHOPLIST.xls__SHOPLIST_xl_1458"/>
      <sheetName val="_SHOPLIST.xls__SHOPLIST_xl_1459"/>
      <sheetName val="_SHOPLIST.xls__SHOPLIST_xl_1460"/>
      <sheetName val="_SHOPLIST.xls__SHOPLIST_xl_1461"/>
      <sheetName val="_SHOPLIST.xls__SHOPLIST_xl_1462"/>
      <sheetName val="_SHOPLIST.xls__SHOPLIST_xl_1861"/>
      <sheetName val="_SHOPLIST.xls__SHOPLIST_xl_1862"/>
      <sheetName val="_SHOPLIST.xls__SHOPLIST_xl_1863"/>
      <sheetName val="_SHOPLIST.xls__SHOPLIST_xl_1864"/>
      <sheetName val="_SHOPLIST.xls__SHOPLIST_xl_1865"/>
      <sheetName val="_SHOPLIST.xls__SHOPLIST_xl_1866"/>
      <sheetName val="_SHOPLIST.xls__SHOPLIST_xl_1867"/>
      <sheetName val="_SHOPLIST.xls__SHOPLIST_xl_1868"/>
      <sheetName val="_SHOPLIST.xls__SHOPLIST_xl_1869"/>
      <sheetName val="_SHOPLIST.xls__SHOPLIST_xl_1870"/>
      <sheetName val="_SHOPLIST.xls__SHOPLIST_xl_1871"/>
      <sheetName val="_SHOPLIST.xls__SHOPLIST_xl_1872"/>
      <sheetName val="_SHOPLIST.xls__SHOPLIST_xl_1873"/>
      <sheetName val="_SHOPLIST.xls__SHOPLIST_xl_1874"/>
      <sheetName val="_SHOPLIST.xls__SHOPLIST_xl_1875"/>
      <sheetName val="_SHOPLIST.xls__SHOPLIST_xl_1463"/>
      <sheetName val="_SHOPLIST.xls__SHOPLIST_xl_1464"/>
      <sheetName val="_SHOPLIST.xls__SHOPLIST_xl_1465"/>
      <sheetName val="_SHOPLIST.xls__SHOPLIST_xl_1466"/>
      <sheetName val="_SHOPLIST.xls__SHOPLIST_xl_1467"/>
      <sheetName val="_SHOPLIST.xls__SHOPLIST_xl_1468"/>
      <sheetName val="_SHOPLIST.xls__SHOPLIST_xl_1469"/>
      <sheetName val="_SHOPLIST_xls__SHOPLIST_xls_903"/>
      <sheetName val="_SHOPLIST_xls__SHOPLIST_xls_904"/>
      <sheetName val="_SHOPLIST_xls__SHOPLIST_xls_905"/>
      <sheetName val="_SHOPLIST_xls__SHOPLIST_xls_906"/>
      <sheetName val="_SHOPLIST_xls__SHOPLIST_xls_907"/>
      <sheetName val="_SHOPLIST_xls__SHOPLIST_xls_908"/>
      <sheetName val="_SHOPLIST_xls__SHOPLIST_xls_909"/>
      <sheetName val="_SHOPLIST_xls__SHOPLIST_xls_910"/>
      <sheetName val="_SHOPLIST_xls__SHOPLIST_xls_911"/>
      <sheetName val="_SHOPLIST_xls__SHOPLIST_xls_912"/>
      <sheetName val="_SHOPLIST_xls__SHOPLIST_xls_913"/>
      <sheetName val="_SHOPLIST_xls__SHOPLIST_xls_914"/>
      <sheetName val="_SHOPLIST_xls__SHOPLIST_xls_915"/>
      <sheetName val="_SHOPLIST_xls__SHOPLIST_xls_916"/>
      <sheetName val="_SHOPLIST_xls__SHOPLIST_xls_917"/>
      <sheetName val="_SHOPLIST_xls__SHOPLIST_xls_918"/>
      <sheetName val="_SHOPLIST_xls__SHOPLIST_xls_919"/>
      <sheetName val="_SHOPLIST_xls__SHOPLIST_xls_920"/>
      <sheetName val="_SHOPLIST_xls__SHOPLIST_xls_921"/>
      <sheetName val="_SHOPLIST_xls__SHOPLIST_xls_922"/>
      <sheetName val="_SHOPLIST_xls__SHOPLIST_xls_923"/>
      <sheetName val="_SHOPLIST_xls__SHOPLIST_xls_924"/>
      <sheetName val="_SHOPLIST_xls__SHOPLIST_xls_925"/>
      <sheetName val="_SHOPLIST_xls__SHOPLIST_xls_926"/>
      <sheetName val="_SHOPLIST_xls__SHOPLIST_xls_927"/>
      <sheetName val="_SHOPLIST_xls__SHOPLIST_xls_928"/>
      <sheetName val="_SHOPLIST_xls__SHOPLIST_xls_929"/>
      <sheetName val="_SHOPLIST_xls__SHOPLIST_xls_930"/>
      <sheetName val="_SHOPLIST_xls__SHOPLIST_xls_931"/>
      <sheetName val="_SHOPLIST_xls__SHOPLIST_xls_932"/>
      <sheetName val="_SHOPLIST_xls__SHOPLIST_xls_933"/>
      <sheetName val="_SHOPLIST_xls__SHOPLIST_xl_1048"/>
      <sheetName val="_SHOPLIST_xls__SHOPLIST_xl_1049"/>
      <sheetName val="_SHOPLIST_xls__SHOPLIST_xl_1050"/>
      <sheetName val="_SHOPLIST_xls__SHOPLIST_xl_1051"/>
      <sheetName val="_SHOPLIST_xls__SHOPLIST_xl_1052"/>
      <sheetName val="_SHOPLIST_xls__SHOPLIST_xl_1053"/>
      <sheetName val="_SHOPLIST_xls_70___0_s__i____27"/>
      <sheetName val="_SHOPLIST_xls__SHOPLIST_xls_934"/>
      <sheetName val="_SHOPLIST_xls__SHOPLIST_xl_1054"/>
      <sheetName val="_SHOPLIST_xls__SHOPLIST_xl_1055"/>
      <sheetName val="_SHOPLIST_xls__SHOPLIST_xl_1056"/>
      <sheetName val="_SHOPLIST_xls__SHOPLIST_xls_935"/>
      <sheetName val="_SHOPLIST_xls__SHOPLIST_xls_936"/>
      <sheetName val="_SHOPLIST_xls__SHOPLIST_xls_937"/>
      <sheetName val="_SHOPLIST_xls__SHOPLIST_xls_938"/>
      <sheetName val="_SHOPLIST_xls__SHOPLIST_xl_1057"/>
      <sheetName val="_SHOPLIST_xls__SHOPLIST_xls_939"/>
      <sheetName val="_SHOPLIST_xls__SHOPLIST_xls_940"/>
      <sheetName val="_SHOPLIST_xls__SHOPLIST_xl_1058"/>
      <sheetName val="_SHOPLIST_xls__SHOPLIST_xls_941"/>
      <sheetName val="_SHOPLIST_xls__SHOPLIST_xl_1059"/>
      <sheetName val="_SHOPLIST_xls__SHOPLIST_xls_942"/>
      <sheetName val="_SHOPLIST_xls__SHOPLIST_xl_1060"/>
      <sheetName val="_SHOPLIST_xls__SHOPLIST_xl_1061"/>
      <sheetName val="_SHOPLIST_xls__SHOPLIST_xls_943"/>
      <sheetName val="_SHOPLIST_xls__SHOPLIST_xls_944"/>
      <sheetName val="_SHOPLIST_xls__SHOPLIST_xls_945"/>
      <sheetName val="_SHOPLIST_xls__SHOPLIST_xls_946"/>
      <sheetName val="_SHOPLIST_xls__SHOPLIST_xls_947"/>
      <sheetName val="_SHOPLIST_xls__SHOPLIST_xls_948"/>
      <sheetName val="_SHOPLIST_xls__SHOPLIST_xls_949"/>
      <sheetName val="_SHOPLIST_xls__SHOPLIST_xls_950"/>
      <sheetName val="_SHOPLIST_xls__SHOPLIST_xls_951"/>
      <sheetName val="_SHOPLIST_xls__SHOPLIST_xls_952"/>
      <sheetName val="_SHOPLIST_xls__SHOPLIST_xl_1062"/>
      <sheetName val="_SHOPLIST_xls__SHOPLIST_xls_953"/>
      <sheetName val="_SHOPLIST_xls__SHOPLIST_xl_1063"/>
      <sheetName val="_SHOPLIST_xls__SHOPLIST_xl_1064"/>
      <sheetName val="_SHOPLIST_xls__SHOPLIST_xls_954"/>
      <sheetName val="_SHOPLIST_xls__SHOPLIST_xls_955"/>
      <sheetName val="_SHOPLIST_xls__SHOPLIST_xls_956"/>
      <sheetName val="_SHOPLIST_xls__SHOPLIST_xls_957"/>
      <sheetName val="_SHOPLIST_xls__SHOPLIST_xls_958"/>
      <sheetName val="_SHOPLIST_xls__SHOPLIST_xls_959"/>
      <sheetName val="_SHOPLIST_xls__SHOPLIST_xls_960"/>
      <sheetName val="_SHOPLIST_xls__SHOPLIST_xls_961"/>
      <sheetName val="_SHOPLIST_xls__SHOPLIST_xls_962"/>
      <sheetName val="_SHOPLIST_xls__SHOPLIST_xls_963"/>
      <sheetName val="_SHOPLIST_xls__SHOPLIST_xls_964"/>
      <sheetName val="_SHOPLIST_xls__SHOPLIST_xl_1065"/>
      <sheetName val="_SHOPLIST_xls__SHOPLIST_xl_1066"/>
      <sheetName val="_SHOPLIST_xls__SHOPLIST_xls_965"/>
      <sheetName val="_SHOPLIST_xls__SHOPLIST_xls_966"/>
      <sheetName val="_SHOPLIST_xls__SHOPLIST_xls_967"/>
      <sheetName val="_SHOPLIST_xls__SHOPLIST_xls_968"/>
      <sheetName val="_SHOPLIST_xls__SHOPLIST_xls_969"/>
      <sheetName val="_SHOPLIST_xls__SHOPLIST_xls_970"/>
      <sheetName val="_SHOPLIST_xls__SHOPLIST_xls_971"/>
      <sheetName val="_SHOPLIST_xls__SHOPLIST_xls_972"/>
      <sheetName val="_SHOPLIST_xls__SHOPLIST_xls_973"/>
      <sheetName val="_SHOPLIST_xls__SHOPLIST_xls_974"/>
      <sheetName val="_SHOPLIST_xls__SHOPLIST_xls_975"/>
      <sheetName val="_SHOPLIST_xls__SHOPLIST_xls_976"/>
      <sheetName val="_SHOPLIST_xls__SHOPLIST_xls_977"/>
      <sheetName val="_SHOPLIST_xls__SHOPLIST_xl_1067"/>
      <sheetName val="_SHOPLIST_xls__SHOPLIST_xls_978"/>
      <sheetName val="_SHOPLIST_xls__SHOPLIST_xl_1068"/>
      <sheetName val="_SHOPLIST_xls__SHOPLIST_xl_1069"/>
      <sheetName val="_SHOPLIST_xls__SHOPLIST_xl_1070"/>
      <sheetName val="_SHOPLIST_xls__SHOPLIST_xl_1071"/>
      <sheetName val="_SHOPLIST_xls__SHOPLIST_xls_979"/>
      <sheetName val="_SHOPLIST_xls__SHOPLIST_xl_1072"/>
      <sheetName val="_SHOPLIST_xls__SHOPLIST_xls_980"/>
      <sheetName val="_SHOPLIST_xls__SHOPLIST_xls_981"/>
      <sheetName val="_SHOPLIST_xls__SHOPLIST_xls_982"/>
      <sheetName val="_SHOPLIST_xls__SHOPLIST_xls_983"/>
      <sheetName val="_SHOPLIST_xls__SHOPLIST_xls_984"/>
      <sheetName val="_SHOPLIST_xls__SHOPLIST_xls_985"/>
      <sheetName val="_SHOPLIST_xls__SHOPLIST_xls_986"/>
      <sheetName val="_SHOPLIST_xls__SHOPLIST_xl_1073"/>
      <sheetName val="_SHOPLIST_xls__SHOPLIST_xl_1074"/>
      <sheetName val="_SHOPLIST_xls__SHOPLIST_xls_987"/>
      <sheetName val="_SHOPLIST_xls__SHOPLIST_xls_988"/>
      <sheetName val="_SHOPLIST_xls__SHOPLIST_xls_989"/>
      <sheetName val="_SHOPLIST_xls__SHOPLIST_xls_990"/>
      <sheetName val="_SHOPLIST_xls__SHOPLIST_xls_991"/>
      <sheetName val="_SHOPLIST_xls__SHOPLIST_xls_992"/>
      <sheetName val="_SHOPLIST_xls__SHOPLIST_xls_993"/>
      <sheetName val="_SHOPLIST_xls__SHOPLIST_xls_994"/>
      <sheetName val="_SHOPLIST_xls__SHOPLIST_xls_995"/>
      <sheetName val="_SHOPLIST_xls__SHOPLIST_xl_1075"/>
      <sheetName val="_SHOPLIST_xls__SHOPLIST_xls_996"/>
      <sheetName val="_SHOPLIST_xls__SHOPLIST_xls_997"/>
      <sheetName val="_SHOPLIST_xls__SHOPLIST_xls_998"/>
      <sheetName val="_SHOPLIST_xls__SHOPLIST_xls_999"/>
      <sheetName val="_SHOPLIST_xls__SHOPLIST_xl_1000"/>
      <sheetName val="_SHOPLIST_xls__SHOPLIST_xl_1001"/>
      <sheetName val="_SHOPLIST_xls__SHOPLIST_xl_1002"/>
      <sheetName val="_SHOPLIST_xls__SHOPLIST_xl_1076"/>
      <sheetName val="_SHOPLIST_xls__SHOPLIST_xl_1003"/>
      <sheetName val="_SHOPLIST_xls__SHOPLIST_xl_1004"/>
      <sheetName val="_SHOPLIST_xls__SHOPLIST_xl_1005"/>
      <sheetName val="_SHOPLIST_xls__SHOPLIST_xl_1006"/>
      <sheetName val="_SHOPLIST_xls__SHOPLIST_xl_1007"/>
      <sheetName val="_SHOPLIST_xls__SHOPLIST_xl_1008"/>
      <sheetName val="_SHOPLIST_xls__SHOPLIST_xl_1009"/>
      <sheetName val="_SHOPLIST_xls__SHOPLIST_xl_1010"/>
      <sheetName val="_SHOPLIST_xls__SHOPLIST_xl_1011"/>
      <sheetName val="_SHOPLIST_xls__SHOPLIST_xl_1012"/>
      <sheetName val="_SHOPLIST_xls__SHOPLIST_xl_1013"/>
      <sheetName val="_SHOPLIST_xls__SHOPLIST_xl_1014"/>
      <sheetName val="_SHOPLIST_xls__SHOPLIST_xl_1015"/>
      <sheetName val="_SHOPLIST_xls__SHOPLIST_xl_1016"/>
      <sheetName val="_SHOPLIST_xls__SHOPLIST_xl_1017"/>
      <sheetName val="_SHOPLIST_xls__SHOPLIST_xl_1018"/>
      <sheetName val="_SHOPLIST_xls__SHOPLIST_xl_1019"/>
      <sheetName val="_SHOPLIST_xls__SHOPLIST_xl_1020"/>
      <sheetName val="_SHOPLIST_xls__SHOPLIST_xl_1077"/>
      <sheetName val="_SHOPLIST_xls__SHOPLIST_xl_1021"/>
      <sheetName val="_SHOPLIST_xls__SHOPLIST_xl_1022"/>
      <sheetName val="_SHOPLIST_xls__SHOPLIST_xl_1023"/>
      <sheetName val="_SHOPLIST_xls__SHOPLIST_xl_1024"/>
      <sheetName val="_SHOPLIST_xls__SHOPLIST_xl_1025"/>
      <sheetName val="_SHOPLIST_xls__SHOPLIST_xl_1026"/>
      <sheetName val="_SHOPLIST_xls__SHOPLIST_xl_1027"/>
      <sheetName val="_SHOPLIST_xls__SHOPLIST_xl_1028"/>
      <sheetName val="_SHOPLIST_xls__SHOPLIST_xl_1029"/>
      <sheetName val="_SHOPLIST_xls__SHOPLIST_xl_1078"/>
      <sheetName val="_SHOPLIST_xls__SHOPLIST_xl_1030"/>
      <sheetName val="_SHOPLIST_xls__SHOPLIST_xl_1031"/>
      <sheetName val="_SHOPLIST_xls__SHOPLIST_xl_1032"/>
      <sheetName val="_SHOPLIST_xls__SHOPLIST_xl_1033"/>
      <sheetName val="_SHOPLIST_xls__SHOPLIST_xl_1034"/>
      <sheetName val="_SHOPLIST_xls__SHOPLIST_xl_1035"/>
      <sheetName val="_SHOPLIST_xls__SHOPLIST_xl_1036"/>
      <sheetName val="_SHOPLIST_xls__SHOPLIST_xl_1037"/>
      <sheetName val="_SHOPLIST_xls__SHOPLIST_xl_1038"/>
      <sheetName val="_SHOPLIST_xls__SHOPLIST_xl_1079"/>
      <sheetName val="_SHOPLIST_xls__SHOPLIST_xl_1039"/>
      <sheetName val="_SHOPLIST_xls__SHOPLIST_xl_1040"/>
      <sheetName val="_SHOPLIST_xls__SHOPLIST_xl_1041"/>
      <sheetName val="_SHOPLIST_xls__SHOPLIST_xl_1042"/>
      <sheetName val="_SHOPLIST_xls__SHOPLIST_xl_1043"/>
      <sheetName val="_SHOPLIST_xls__SHOPLIST_xl_1044"/>
      <sheetName val="_SHOPLIST_xls__SHOPLIST_xl_1045"/>
      <sheetName val="_SHOPLIST_xls_70_x005f_x005f_x005f_x0000__8"/>
      <sheetName val="_SHOPLIST_xls__SHOPLIST_xl_1046"/>
      <sheetName val="_SHOPLIST_xls__SHOPLIST_xl_1047"/>
      <sheetName val="_SHOPLIST_xls_70___0_s__i____28"/>
      <sheetName val="_SHOPLIST_xls__SHOPLIST_xls__V7"/>
      <sheetName val="_SHOPLIST_xls__VW__VU________19"/>
      <sheetName val="_SHOPLIST_xls_70_x005f_x0000___0_x_10"/>
      <sheetName val="_SHOPLIST_xls_70___0_s__i____29"/>
      <sheetName val="_SHOPLIST_xls__VW__VU________20"/>
      <sheetName val="_SHOPLIST_xls_70___0_s__i____30"/>
      <sheetName val="_SHOPLIST_xls__SHOPLIST_xl_1080"/>
      <sheetName val="_SHOPLIST_xls__SHOPLIST_xl_1081"/>
      <sheetName val="_SHOPLIST_xls__SHOPLIST_xl_1082"/>
      <sheetName val="_SHOPLIST_xls__SHOPLIST_xl_1083"/>
      <sheetName val="_SHOPLIST_xls__SHOPLIST_xl_1084"/>
      <sheetName val="_SHOPLIST_xls__SHOPLIST_xl_1085"/>
      <sheetName val="_SHOPLIST_xls__SHOPLIST_xl_1086"/>
      <sheetName val="_SHOPLIST_xls__SHOPLIST_xl_1087"/>
      <sheetName val="_SHOPLIST_xls__SHOPLIST_xl_1088"/>
      <sheetName val="_SHOPLIST_xls__SHOPLIST_xl_1089"/>
      <sheetName val="_SHOPLIST_xls__SHOPLIST_xl_1090"/>
      <sheetName val="_SHOPLIST_xls__SHOPLIST_xl_1091"/>
      <sheetName val="_SHOPLIST_xls__SHOPLIST_xl_1092"/>
      <sheetName val="_SHOPLIST_xls__SHOPLIST_xl_1093"/>
      <sheetName val="_SHOPLIST_xls__SHOPLIST_xl_1094"/>
      <sheetName val="_SHOPLIST_xls__SHOPLIST_xl_1095"/>
      <sheetName val="_SHOPLIST_xls__SHOPLIST_xl_1096"/>
      <sheetName val="_SHOPLIST_xls__SHOPLIST_xl_1097"/>
      <sheetName val="_SHOPLIST_xls__SHOPLIST_xl_1098"/>
      <sheetName val="_SHOPLIST_xls__SHOPLIST_xl_1099"/>
      <sheetName val="_SHOPLIST_xls__SHOPLIST_xl_1100"/>
      <sheetName val="_SHOPLIST_xls__SHOPLIST_xl_1101"/>
      <sheetName val="_SHOPLIST_xls__SHOPLIST_xl_1102"/>
      <sheetName val="_SHOPLIST_xls__SHOPLIST_xl_1103"/>
      <sheetName val="_SHOPLIST_xls__SHOPLIST_xl_1104"/>
      <sheetName val="_SHOPLIST_xls__SHOPLIST_xl_1105"/>
      <sheetName val="_SHOPLIST_xls__SHOPLIST_xl_1106"/>
      <sheetName val="_SHOPLIST_xls__SHOPLIST_xl_1107"/>
      <sheetName val="_SHOPLIST_xls__SHOPLIST_xl_1108"/>
      <sheetName val="_SHOPLIST_xls__SHOPLIST_xl_1109"/>
      <sheetName val="_SHOPLIST_xls__SHOPLIST_xl_1110"/>
      <sheetName val="_SHOPLIST_xls__SHOPLIST_xl_1111"/>
      <sheetName val="_SHOPLIST_xls__SHOPLIST_xl_1112"/>
      <sheetName val="_SHOPLIST_xls__SHOPLIST_xl_1113"/>
      <sheetName val="_SHOPLIST_xls__SHOPLIST_xl_1114"/>
      <sheetName val="_SHOPLIST_xls__SHOPLIST_xl_1115"/>
      <sheetName val="_SHOPLIST_xls__SHOPLIST_xl_1116"/>
      <sheetName val="_SHOPLIST_xls__SHOPLIST_xl_1117"/>
      <sheetName val="_SHOPLIST_xls__SHOPLIST_xl_1118"/>
      <sheetName val="_SHOPLIST_xls__SHOPLIST_xl_1119"/>
      <sheetName val="_SHOPLIST_xls__SHOPLIST_xl_1120"/>
      <sheetName val="_SHOPLIST_xls__SHOPLIST_xl_1121"/>
      <sheetName val="_SHOPLIST_xls__SHOPLIST_xl_1122"/>
      <sheetName val="_SHOPLIST_xls__SHOPLIST_xl_1123"/>
      <sheetName val="_SHOPLIST_xls__SHOPLIST_xl_1124"/>
      <sheetName val="_SHOPLIST_xls__SHOPLIST_xl_1125"/>
      <sheetName val="_SHOPLIST_xls__SHOPLIST_xl_1126"/>
      <sheetName val="_SHOPLIST_xls__SHOPLIST_xl_1127"/>
      <sheetName val="_SHOPLIST_xls__SHOPLIST_xl_1128"/>
      <sheetName val="_SHOPLIST_xls__SHOPLIST_xl_1129"/>
      <sheetName val="_SHOPLIST_xls__SHOPLIST_xl_1130"/>
      <sheetName val="_SHOPLIST_xls__SHOPLIST_xl_1131"/>
      <sheetName val="_SHOPLIST_xls__SHOPLIST_xl_1132"/>
      <sheetName val="_SHOPLIST_xls__SHOPLIST_xl_1133"/>
      <sheetName val="_SHOPLIST_xls__SHOPLIST_xl_1134"/>
      <sheetName val="_SHOPLIST_xls__SHOPLIST_xl_1135"/>
      <sheetName val="_SHOPLIST_xls__SHOPLIST_xl_1136"/>
      <sheetName val="_SHOPLIST_xls__SHOPLIST_xl_1137"/>
      <sheetName val="_SHOPLIST_xls__SHOPLIST_xl_1138"/>
      <sheetName val="_SHOPLIST_xls__SHOPLIST_xl_1139"/>
      <sheetName val="_SHOPLIST_xls__SHOPLIST_xl_1140"/>
      <sheetName val="_SHOPLIST_xls__SHOPLIST_xl_1141"/>
      <sheetName val="_SHOPLIST.xls__VW__VU________24"/>
      <sheetName val="_SHOPLIST.xls__VW__VU________25"/>
      <sheetName val="_SHOPLIST.xls_70_x005f_x0000___0_x_13"/>
      <sheetName val="_SHOPLIST.xls_70_x005f_x005f_x005f_x0000_13"/>
      <sheetName val="_SHOPLIST.xls_70_x005f_x005f_x005f_x0000_12"/>
      <sheetName val="_SIOPLIST.yls__SHOPLIST_xls_491"/>
      <sheetName val="_SIOPLHST.yls_^SHOQLIST_xls_508"/>
      <sheetName val="_SHOPLIST.xls__SHOQLISU_xlr_524"/>
      <sheetName val="_SIOPLHST.xls__SHOPLIST_xlr_535"/>
      <sheetName val="_SHOPLIST.xls_^SHOPLIST_xls_537"/>
      <sheetName val="_SHOPLIST.xls__SHOPLIST_xlr_539"/>
      <sheetName val="_SHOPLIST_xls__VW4"/>
      <sheetName val="_SHOPLIST_xls_70,_0s«iÆøí¬i24"/>
      <sheetName val="_SHOPLIST_xls__VWVU))3"/>
      <sheetName val="_SHOPLIST_xls_70,_0s«iÆøí¬i25"/>
      <sheetName val="_SHOPLIST_xls__VW5"/>
      <sheetName val="_SHOPLIST_xls_70,_0s«iÆøí¬i112"/>
      <sheetName val="_SHOPLIST_xls_70,_0s«_iÆø_í¬4"/>
      <sheetName val="_SHOPLIST_xls_70,_0s«iÆøí¬i26"/>
      <sheetName val="_SHOPLIST_xls_70,_0s«iÆøí¬i34"/>
      <sheetName val="_SHOPLIST_xls__VWVU))4"/>
      <sheetName val="_SHOPLIST_xls_70,_0s«iÆøí¬i27"/>
      <sheetName val="_SHOPLIST_xls_70,_0s«iÆøí¬7"/>
      <sheetName val="_SHOPLIST_xls__SH7"/>
      <sheetName val="_SHOPLIST_xls_70_7"/>
      <sheetName val="_SHOPLIST_xls__VW6"/>
      <sheetName val="_SHOPLIST_xls_70,_0s«i_x6"/>
      <sheetName val="_SHOPLIST_xls_70_x005f_x0000_,_0_x004"/>
      <sheetName val="_SHOPLIST_xls__VWVU))tÏØ0_189"/>
      <sheetName val="_SHOPLIST_xls__VWVU))tÏØ0_190"/>
      <sheetName val="_SHOPLIST_xls__VWVU))tÏØ0_191"/>
      <sheetName val="_SHOPLIST_xls__VWVU))tÏØ0_192"/>
      <sheetName val="_SHOPLIST_xls__VWVU))tÏØ0_193"/>
      <sheetName val="_SHOPLIST_xls__VWVU))tÏØ0_194"/>
      <sheetName val="_SHOPLIST_xls_70,_0s«iÆøí¬i113"/>
      <sheetName val="_SHOPLIST_xls_70,_0s«_iÆø_í¬5"/>
      <sheetName val="_SHOPLIST_xls_70,_0s«iÆøí¬i28"/>
      <sheetName val="_SHOPLIST_xls_70,_0s«iÆøí¬i35"/>
      <sheetName val="_SHOPLIST_xls__VWVU))5"/>
      <sheetName val="_SHOPLIST_xls_70,_0s«iÆøí¬i29"/>
      <sheetName val="_SHOPLIST_xls_7018"/>
      <sheetName val="___________23"/>
      <sheetName val="_SHOPLIST_xls__VWVU))tÏØ0_195"/>
      <sheetName val="_SHOPLIST_xls__VWVU))tÏØ0_196"/>
      <sheetName val="_SHOPLIST_xls_70,18"/>
      <sheetName val="_SHOPLIST_xls__VWVU))tÏØ0_197"/>
      <sheetName val="_SHOPLIST_xls__VWVU))tÏØ0_198"/>
      <sheetName val="_SHOPLIST_xls__VWVU))tÏØ0_199"/>
      <sheetName val="_SHOPLIST_xls__VWVU))tÏØ0_200"/>
      <sheetName val="_SHOPLIST_xls__VWVU))tÏØ0_201"/>
      <sheetName val="_SHOPLIST_xls__VWVU))tÏØ0_202"/>
      <sheetName val="_SHOPLIST_xls__VWVU))tÏØ0_203"/>
      <sheetName val="_SHOPLIST_xls__VWVU))tÏØ0_204"/>
      <sheetName val="_SHOPLIST_xls__VWVU))tÏØ0_205"/>
      <sheetName val="_SHOPLIST_xls_70,_0s«iÆøí¬8"/>
      <sheetName val="_SHOPLIST_xls__SH8"/>
      <sheetName val="_SHOPLIST_xls_70_8"/>
      <sheetName val="_SHOPLIST_xls__VW7"/>
      <sheetName val="_SHOPLIST_xls__VWVU))tÏØ0_206"/>
      <sheetName val="_SHOPLIST_xls__VWVU))tÏØ0_207"/>
      <sheetName val="_SHOPLIST_xls__VWVU))tÏØ0_208"/>
      <sheetName val="_SHOPLIST_xls_70,_0s«i_x7"/>
      <sheetName val="_SHOPLIST_xls_70_x005f_x0000_,_0_x005"/>
      <sheetName val="_SHOPLIST_xls__VWVU))tÏØ0_209"/>
      <sheetName val="_SHOPLIST_xls__VWVU))tÏØ0_210"/>
      <sheetName val="_SHOPLIST_xls__VWVU))tÏØ0_211"/>
      <sheetName val="_SHOPLIST_xls__VWVU))tÏØ0_212"/>
      <sheetName val="_SHOPLIST_xls__VWVU))tÏØ0_213"/>
      <sheetName val="_SHOPLIST_xls__VWVU))tÏØ0_214"/>
      <sheetName val="_SHOPLIST_xls__VWVU))tÏØ0_215"/>
      <sheetName val="_SHOPLIST_xls__VWVU))tÏØ0_216"/>
      <sheetName val="_SHOPLIST_xls_70,_0s«iÆøí¬i114"/>
      <sheetName val="_SHOPLIST_xls_70,_0s«_iÆø_í¬6"/>
      <sheetName val="_SHOPLIST_xls_70,_0s«iÆøí¬i210"/>
      <sheetName val="_SHOPLIST_xls_70,_0s«iÆøí¬i36"/>
      <sheetName val="_SHOPLIST_xls__VWVU))6"/>
      <sheetName val="_SHOPLIST.xls_70___0_s__i____38"/>
      <sheetName val="_SHOPLIST_xls__VWVU))tÏØ0_217"/>
      <sheetName val="_SHOPLIST_xls__VWVU))tÏØ0_218"/>
      <sheetName val="_SHOPLIST_xls__VWVU))tÏØ0_219"/>
      <sheetName val="_SHOPLIST_xls__VWVU))tÏØ0_220"/>
      <sheetName val="_SHOPLIST_xls__VWVU))tÏØ0_221"/>
      <sheetName val="_SHOPLIST_xls__VWVU))tÏØ0_222"/>
      <sheetName val="_SHOPLIST_xls__VWVU))tÏØ0_223"/>
      <sheetName val="_SHOPLIST.xls_70___0_s__i____48"/>
      <sheetName val="_SHOPLIST.xls__VW__VU________28"/>
      <sheetName val="_SHOPLIST.xls__VW__VU________29"/>
      <sheetName val="_SHOPLIST.xls_70___0_s__i____49"/>
      <sheetName val="_SHOPLIST.xls_70_x005f_x0000___0_x_15"/>
      <sheetName val="_SHOPLIST.xls_70___0_s__i____50"/>
      <sheetName val="_SHOPLIST.xls__SHOPLIST_xl_3232"/>
      <sheetName val="_SHOPLIST.xls__SHOPLIST_xl_3233"/>
      <sheetName val="_SHOPLIST.xls__SHOPLIST_xl_3234"/>
      <sheetName val="_SHOPLIST.xls__SHOPLIST_xl_3235"/>
      <sheetName val="_SHOPLIST.xls__SHOPLIST_xl_3236"/>
      <sheetName val="_SHOPLIST.xls__SHOPLIST_xl_3237"/>
      <sheetName val="_SHOPLIST.xls__SHOPLIST_xl_3238"/>
      <sheetName val="_SHOPLIST.xls__SHOPLIST_xl_3239"/>
      <sheetName val="_SHOPLIST.xls__SHOPLIST_xl_3240"/>
      <sheetName val="_SHOPLIST.xls__SHOPLIST_xl_3241"/>
      <sheetName val="_SHOPLIST.xls__SHOPLIST_xl_3242"/>
      <sheetName val="_SHOPLIST.xls__SHOPLIST_xl_3243"/>
      <sheetName val="_SHOPLIST.xls__SHOPLIST_xl_3244"/>
      <sheetName val="_SHOPLIST.xls__SHOPLIST_xl_3245"/>
      <sheetName val="_SHOPLIST.xls__SHOPLIST_xl_3246"/>
      <sheetName val="_SHOPLIST.xls__SHOPLIST_xl_3247"/>
      <sheetName val="_SHOPLIST.xls__SHOPLIST_xl_3248"/>
      <sheetName val="_SHOPLIST.xls__SHOPLIST_xl_3249"/>
      <sheetName val="_SHOPLIST.xls__SHOPLIST_xl_3250"/>
      <sheetName val="_SHOPLIST.xls__SHOPLIST_xl_3251"/>
      <sheetName val="_SHOPLIST.xls__SHOPLIST_xl_3252"/>
      <sheetName val="_SHOPLIST.xls__SHOPLIST_xl_3253"/>
      <sheetName val="_SHOPLIST.xls__SHOPLIST_xl_3254"/>
      <sheetName val="_SHOPLIST.xls__SHOPLIST_xl_3255"/>
      <sheetName val="_SHOPLIST.xls__SHOPLIST_xl_3256"/>
      <sheetName val="_SHOPLIST.xls__SHOPLIST_xl_3257"/>
      <sheetName val="_SHOPLIST.xls__SHOPLIST_xl_3258"/>
      <sheetName val="_SHOPLIST.xls__SHOPLIST_xl_3259"/>
      <sheetName val="_SHOPLIST.xls__SHOPLIST_xl_3260"/>
      <sheetName val="_SHOPLIST.xls__SHOPLIST_xl_3261"/>
      <sheetName val="_SHOPLIST.xls__SHOPLIST_xl_3262"/>
      <sheetName val="_SHOPLIST.xls__SHOPLIST_xl_3263"/>
      <sheetName val="_SHOPLIST.xls__SHOPLIST_xl_3264"/>
      <sheetName val="_SHOPLIST.xls__SHOPLIST_xl_3265"/>
      <sheetName val="_SHOPLIST.xls__SHOPLIST_xl_3266"/>
      <sheetName val="_SHOPLIST.xls__SHOPLIST_xl_3267"/>
      <sheetName val="_SHOPLIST.xls__SHOPLIST_xl_3268"/>
      <sheetName val="_SHOPLIST.xls__SHOPLIST_xl_3269"/>
      <sheetName val="_SHOPLIST.xls__SHOPLIST_xl_3270"/>
      <sheetName val="_SHOPLIST.xls__SHOPLIST_xl_3271"/>
      <sheetName val="_SHOPLIST.xls__SHOPLIST_xl_3272"/>
      <sheetName val="_SHOPLIST.xls__SHOPLIST_xl_3273"/>
      <sheetName val="_SHOPLIST.xls__SHOPLIST_xl_3274"/>
      <sheetName val="_SHOPLIST.xls__SHOPLIST_xl_3275"/>
      <sheetName val="_SHOPLIST.xls__SHOPLIST_xl_3276"/>
      <sheetName val="_SHOPLIST.xls__SHOPLIST_xl_3277"/>
      <sheetName val="_SHOPLIST.xls__SHOPLIST_xl_3278"/>
      <sheetName val="_SHOPLIST.xls__SHOPLIST_xl_3279"/>
      <sheetName val="_SHOPLIST.xls__SHOPLIST_xl_3280"/>
      <sheetName val="_SHOPLIST.xls__SHOPLIST_xl_3281"/>
      <sheetName val="_SHOPLIST.xls__SHOPLIST_xl_3282"/>
      <sheetName val="_SHOPLIST.xls__SHOPLIST_xl_3283"/>
      <sheetName val="_SHOPLIST.xls__SHOPLIST_xl_3284"/>
      <sheetName val="_SHOPLIST.xls__SHOPLIST_xl_3285"/>
      <sheetName val="_SHOPLIST.xls__SHOPLIST_xl_3286"/>
      <sheetName val="_SHOPLIST.xls__SHOPLIST_xl_3287"/>
      <sheetName val="_SHOPLIST.xls__SHOPLIST_xl_3288"/>
      <sheetName val="_SHOPLIST.xls__SHOPLIST_xl_3289"/>
      <sheetName val="_SHOPLIST.xls__SHOPLIST_xl_3290"/>
      <sheetName val="_SHOPLIST.xls__SHOPLIST_xl_3291"/>
      <sheetName val="_SHOPLIST.xls__SHOPLIST_xl_3292"/>
      <sheetName val="_SHOPLIST.xls__SHOPLIST_xl_3293"/>
      <sheetName val="_SHOPLIST.xls__SHOPLIST_xl_3294"/>
      <sheetName val="_SHOPLIST.xls__SHOPLIST_xl_3295"/>
      <sheetName val="_SHOPLIST.xls__SHOPLIST_xl_3296"/>
      <sheetName val="_SHOPLIST.xls__SHOPLIST_xl_3297"/>
      <sheetName val="_SHOPLIST.xls__SHOPLIST_xl_3298"/>
      <sheetName val="_SHOPLIST.xls__SHOPLIST_xl_3299"/>
      <sheetName val="_SHOPLIST.xls__SHOPLIST_xl_3300"/>
      <sheetName val="_SHOPLIST.xls__SHOPLIST_xl_3301"/>
      <sheetName val="_SHOPLIST.xls__SHOPLIST_xl_3302"/>
      <sheetName val="_SHOPLIST.xls__SHOPLIST_xl_3303"/>
      <sheetName val="_SHOPLIST.xls__SHOPLIST_xl_3304"/>
      <sheetName val="_SHOPLIST.xls__SHOPLIST_xl_3305"/>
      <sheetName val="_SHOPLIST.xls__SHOPLIST_xl_3306"/>
      <sheetName val="_SHOPLIST.xls__SHOPLIST_xl_3307"/>
      <sheetName val="_SHOPLIST.xls__SHOPLIST_xl_3308"/>
      <sheetName val="_SHOPLIST.xls__SHOPLIST_xl_3309"/>
      <sheetName val="_SHOPLIST.xls__SHOPLIST_xl_3310"/>
      <sheetName val="_SHOPLIST.xls__SHOPLIST_xl_3311"/>
      <sheetName val="_SHOPLIST.xls__SHOPLIST_xl_3312"/>
      <sheetName val="_SHOPLIST.xls__SHOPLIST_xl_3313"/>
      <sheetName val="_SHOPLIST.xls__SHOPLIST_xl_3314"/>
      <sheetName val="_SHOPLIST.xls__SHOPLIST_xl_3315"/>
      <sheetName val="_SHOPLIST.xls__SHOPLIST_xl_3316"/>
      <sheetName val="_SHOPLIST.xls__SHOPLIST_xl_3317"/>
      <sheetName val="_SHOPLIST.xls__SHOPLIST_xl_3318"/>
      <sheetName val="_SHOPLIST.xls__SHOPLIST_xl_3319"/>
      <sheetName val="_SHOPLIST.xls__SHOPLIST_xl_3320"/>
      <sheetName val="_SHOPLIST.xls__SHOPLIST_xl_3321"/>
      <sheetName val="_SHOPLIST.xls__SHOPLIST_xl_3322"/>
      <sheetName val="_SHOPLIST.xls__SHOPLIST_xl_3323"/>
      <sheetName val="_SHOPLIST.xls__SHOPLIST_xl_3324"/>
      <sheetName val="_SHOPLIST.xls__SHOPLIST_xl_3325"/>
      <sheetName val="_SHOPLIST.xls__SHOPLIST_xl_3326"/>
      <sheetName val="_SHOPLIST.xls__SHOPLIST_xl_3327"/>
      <sheetName val="_SHOPLIST.xls__SHOPLIST_xl_3328"/>
      <sheetName val="_SHOPLIST.xls__SHOPLIST_xl_3329"/>
      <sheetName val="_SHOPLIST.xls__SHOPLIST_xl_3330"/>
      <sheetName val="_SHOPLIST.xls__SHOPLIST_xl_3331"/>
      <sheetName val="_SHOPLIST.xls__SHOPLIST_xl_3332"/>
      <sheetName val="_SHOPLIST.xls__SHOPLIST_xl_3333"/>
      <sheetName val="_SHOPLIST.xls__SHOPLIST_xl_3334"/>
      <sheetName val="_SHOPLIST.xls__SHOPLIST_xl_3335"/>
      <sheetName val="_SHOPLIST.xls__SHOPLIST_xl_3336"/>
      <sheetName val="_SHOPLIST.xls__SHOPLIST_xl_3337"/>
      <sheetName val="_SHOPLIST.xls__SHOPLIST_xl_3338"/>
      <sheetName val="_SHOPLIST.xls__SHOPLIST_xl_3339"/>
      <sheetName val="_SHOPLIST.xls__SHOPLIST_xl_3340"/>
      <sheetName val="_SHOPLIST.xls__SHOPLIST_xl_3341"/>
      <sheetName val="_SHOPLIST.xls__SHOPLIST_xl_3342"/>
      <sheetName val="_SHOPLIST.xls__SHOPLIST_xl_3343"/>
      <sheetName val="_SHOPLIST.xls__SHOPLIST_xl_3344"/>
      <sheetName val="_SHOPLIST.xls__SHOPLIST_xl_3345"/>
      <sheetName val="_SHOPLIST.xls__SHOPLIST_xl_3346"/>
      <sheetName val="_SHOPLIST.xls__SHOPLIST_xl_3347"/>
      <sheetName val="_SHOPLIST.xls__SHOPLIST_xl_3348"/>
      <sheetName val="_SHOPLIST.xls__SHOPLIST_xl_3349"/>
      <sheetName val="_SHOPLIST.xls__SHOPLIST_xl_3350"/>
      <sheetName val="_SHOPLIST.xls__SHOPLIST_xl_3351"/>
      <sheetName val="_SHOPLIST.xls__SHOPLIST_xl_3352"/>
      <sheetName val="_SHOPLIST.xls__SHOPLIST_xl_3353"/>
      <sheetName val="_SHOPLIST.xls__SHOPLIST_xl_3354"/>
      <sheetName val="_SHOPLIST.xls__SHOPLIST_xl_3355"/>
      <sheetName val="_SHOPLIST.xls__SHOPLIST_xl_3356"/>
      <sheetName val="_SHOPLIST.xls__SHOPLIST_xl_3357"/>
      <sheetName val="_SHOPLIST.xls_70_x005f_x005f_x005f_x0000_14"/>
      <sheetName val="_SHOPLIST.xls__SHOPLIST_xl_3358"/>
      <sheetName val="_SHOPLIST.xls__SHOPLIST_xl_3359"/>
      <sheetName val="_SHOPLIST.xls__SHOPLIST_xl_3360"/>
      <sheetName val="_SHOPLIST.xls__SHOPLIST_xl_3361"/>
      <sheetName val="_SHOPLIST.xls__SHOPLIST_xl_3362"/>
      <sheetName val="_SHOPLIST.xls__SHOPLIST_xl_3363"/>
      <sheetName val="_SHOPLIST.xls__SHOPLIST_xl_3364"/>
      <sheetName val="_SHOPLIST.xls__SHOPLIST_xl_3365"/>
      <sheetName val="_SHOPLIST.xls__SHOPLIST_xl_3366"/>
      <sheetName val="_SHOPLIST.xls__SHOPLIST_xl_3367"/>
      <sheetName val="_SHOPLIST.xls__SHOPLIST_xl_3368"/>
      <sheetName val="_SHOPLIST.xls__SHOPLIST_xl_3369"/>
      <sheetName val="_SHOPLIST.xls__SHOPLIST_xl_3370"/>
      <sheetName val="_SHOPLIST.xls_70___0_s__i____51"/>
      <sheetName val="_SHOPLIST.xls__SHOPLIST_xl_3371"/>
      <sheetName val="_SHOPLIST.xls__SHOPLIST_xl_3372"/>
      <sheetName val="_SHOPLIST.xls__SHOPLIST_xl_3373"/>
      <sheetName val="_SHOPLIST.xls__SHOPLIST_xl_3374"/>
      <sheetName val="_SHOPLIST.xls__SHOPLIST_xl_3375"/>
      <sheetName val="_SHOPLIST.xls__SHOPLIST_xl_3376"/>
      <sheetName val="_SHOPLIST.xls__SHOPLIST_xl_3377"/>
      <sheetName val="_SHOPLIST.xls__SHOPLIST_xl_3378"/>
      <sheetName val="_SHOPLIST.xls__SHOPLIST_xl_3379"/>
      <sheetName val="_SHOPLIST.xls__SHOPLIST_xl_3380"/>
      <sheetName val="_SHOPLIST.xls__SHOPLIST_xl_3381"/>
      <sheetName val="_SHOPLIST.xls__SHOPLIST_xl_3382"/>
      <sheetName val="_SHOPLIST.xls__SHOPLIST_xl_3383"/>
      <sheetName val="_SHOPLIST.xls__SHOPLIST_xl_3384"/>
      <sheetName val="_SHOPLIST.xls__SHOPLIST_xl_3385"/>
      <sheetName val="_SHOPLIST.xls__SHOPLIST_xl_3386"/>
      <sheetName val="_SHOPLIST.xls__SHOPLIST_xl_3387"/>
      <sheetName val="_SHOPLIST.xls__SHOPLIST_xl_3388"/>
      <sheetName val="_SHOPLIST.xls__SHOPLIST_xl_3389"/>
      <sheetName val="_SHOPLIST.xls__SHOPLIST_xl_3390"/>
      <sheetName val="_SHOPLIST.xls__SHOPLIST_xl_3391"/>
      <sheetName val="_SHOPLIST.xls__SHOPLIST_xl_3392"/>
      <sheetName val="_SHOPLIST.xls__SHOPLIST_xl_3393"/>
      <sheetName val="_SHOPLIST.xls__SHOPLIST_xl_3394"/>
      <sheetName val="_SHOPLIST.xls__SHOPLIST_xl_3395"/>
      <sheetName val="_SHOPLIST.xls__SHOPLIST_xl_3396"/>
      <sheetName val="_SHOPLIST.xls__SHOPLIST_xl_3397"/>
      <sheetName val="_SHOPLIST.xls__SHOPLIST_xl_3398"/>
      <sheetName val="_SHOPLIST.xls__SHOPLIST_xl_3399"/>
      <sheetName val="_SHOPLIST.xls__SHOPLIST_xl_3400"/>
      <sheetName val="_SHOPLIST.xls__SHOPLIST_xl_3401"/>
      <sheetName val="_SHOPLIST.xls__SHOPLIST_xl_3402"/>
      <sheetName val="_SHOPLIST.xls__SHOPLIST_xl_3403"/>
      <sheetName val="_SHOPLIST.xls__SHOPLIST_xl_3404"/>
      <sheetName val="_SHOPLIST.xls__SHOPLIST_xl_3405"/>
      <sheetName val="_SHOPLIST.xls__SHOPLIST_xl_3406"/>
      <sheetName val="_SHOPLIST.xls__SHOPLIST_xl_3407"/>
      <sheetName val="_SHOPLIST.xls__SHOPLIST_xl_3408"/>
      <sheetName val="_SHOPLIST.xls__SHOPLIST_xl_3409"/>
      <sheetName val="_SHOPLIST.xls__SHOPLIST_xl_3410"/>
      <sheetName val="_SHOPLIST.xls__SHOPLIST_xl_3411"/>
      <sheetName val="_SHOPLIST.xls__SHOPLIST_xl_3412"/>
      <sheetName val="_SHOPLIST.xls__SHOPLIST_xl_3413"/>
      <sheetName val="_SHOPLIST.xls__SHOPLIST_xl_3414"/>
      <sheetName val="_SHOPLIST.xls__SHOPLIST_xl_3415"/>
      <sheetName val="_SHOPLIST.xls__SHOPLIST_xl_3416"/>
      <sheetName val="_SHOPLIST.xls__SHOPLIST_xl_3417"/>
      <sheetName val="_SHOPLIST.xls__SHOPLIST_xl_3418"/>
      <sheetName val="_SHOPLIST.xls__SHOPLIST_xl_3419"/>
      <sheetName val="_SHOPLIST.xls__SHOPLIST_xl_3420"/>
      <sheetName val="_SHOPLIST.xls__SHOPLIST_xl_3421"/>
      <sheetName val="_SHOPLIST.xls__SHOPLIST_xl_3422"/>
      <sheetName val="_SHOPLIST.xls__SHOPLIST_xl_3423"/>
      <sheetName val="_SHOPLIST.xls__SHOPLIST_xl_3424"/>
      <sheetName val="_SHOPLIST.xls__SHOPLIST_xl_3425"/>
      <sheetName val="_SHOPLIST.xls__SHOPLIST_xl_3426"/>
      <sheetName val="_SHOPLIST.xls__SHOPLIST_xl_3427"/>
      <sheetName val="_SHOPLIST.xls__SHOPLIST_xl_3428"/>
      <sheetName val="_SHOPLIST.xls__SHOPLIST_xl_3429"/>
      <sheetName val="_SHOPLIST.xls__SHOPLIST_xl_3430"/>
      <sheetName val="_SHOPLIST.xls__SHOPLIST_xl_3431"/>
      <sheetName val="_SHOPLIST.xls__SHOPLIST_xl_3432"/>
      <sheetName val="_SHOPLIST.xls__SHOPLIST_xl_3433"/>
      <sheetName val="_SHOPLIST.xls__SHOPLIST_xl_3434"/>
      <sheetName val="_SHOPLIST.xls__SHOPLIST_xl_3435"/>
      <sheetName val="_SHOPLIST.xls__SHOPLIST_xl_3436"/>
      <sheetName val="_SHOPLIST.xls__SHOPLIST_xl_3437"/>
      <sheetName val="_SHOPLIST.xls__SHOPLIST_xl_3438"/>
      <sheetName val="_SHOPLIST.xls__SHOPLIST_xl_3439"/>
      <sheetName val="_SHOPLIST.xls__SHOPLIST_xl_3440"/>
      <sheetName val="_SHOPLIST.xls__SHOPLIST_xl_3441"/>
      <sheetName val="_SHOPLIST.xls__SHOPLIST_xl_3442"/>
      <sheetName val="_SHOPLIST.xls__SHOPLIST_xl_3443"/>
      <sheetName val="_SHOPLIST.xls__SHOPLIST_xl_3444"/>
      <sheetName val="_SHOPLIST.xls__SHOPLIST_xl_3445"/>
      <sheetName val="_SHOPLIST.xls__SHOPLIST_xl_3446"/>
      <sheetName val="_SHOPLIST.xls__SHOPLIST_xl_3447"/>
      <sheetName val="_SHOPLIST.xls__SHOPLIST_xl_3448"/>
      <sheetName val="_SHOPLIST.xls__SHOPLIST_xl_3449"/>
      <sheetName val="_SHOPLIST.xls__SHOPLIST_xl_3450"/>
      <sheetName val="_SHOPLIST.xls__SHOPLIST_xl_3451"/>
      <sheetName val="_SHOPLIST.xls__SHOPLIST_xl_3452"/>
      <sheetName val="_SHOPLIST.xls__SHOPLIST_xl_3453"/>
      <sheetName val="_SHOPLIST.xls__SHOPLIST_xl_3454"/>
      <sheetName val="_SHOPLIST.xls__SHOPLIST_xl_1876"/>
      <sheetName val="_SHOPLIST.xls__SHOPLIST_xl_1877"/>
      <sheetName val="_SHOPLIST.xls__SHOPLIST_xl_1878"/>
      <sheetName val="_SHOPLIST.xls__SHOPLIST_xl_1879"/>
      <sheetName val="_SHOPLIST.xls__SHOPLIST_xl_1880"/>
      <sheetName val="_SHOPLIST.xls__SHOPLIST_xl_1881"/>
      <sheetName val="_SHOPLIST.xls__SHOPLIST_xl_1882"/>
      <sheetName val="_SHOPLIST.xls__SHOPLIST_xl_1883"/>
      <sheetName val="_SHOPLIST.xls__SHOPLIST_xl_1884"/>
      <sheetName val="_SHOPLIST.xls__SHOPLIST_xl_1885"/>
      <sheetName val="_SHOPLIST.xls__SHOPLIST_xl_1886"/>
      <sheetName val="_SHOPLIST.xls__SHOPLIST_xl_1887"/>
      <sheetName val="_SHOPLIST.xls__SHOPLIST_xl_1888"/>
      <sheetName val="_SHOPLIST.xls__SHOPLIST_xl_1889"/>
      <sheetName val="_SHOPLIST.xls__SHOPLIST_xl_1890"/>
      <sheetName val="_SHOPLIST.xls__SHOPLIST_xl_1891"/>
      <sheetName val="_SHOPLIST.xls__SHOPLIST_xl_1892"/>
      <sheetName val="_SHOPLIST.xls__SHOPLIST_xl_1893"/>
      <sheetName val="_SHOPLIST.xls__SHOPLIST_xl_1894"/>
      <sheetName val="_SHOPLIST.xls__SHOPLIST_xl_1895"/>
      <sheetName val="_SHOPLIST.xls__SHOPLIST_xl_1896"/>
      <sheetName val="_SHOPLIST.xls__SHOPLIST_xl_1897"/>
      <sheetName val="_SHOPLIST.xls__SHOPLIST_xl_1898"/>
      <sheetName val="_SHOPLIST.xls__SHOPLIST_xl_1899"/>
      <sheetName val="_SHOPLIST.xls__SHOPLIST_xl_1900"/>
      <sheetName val="_SHOPLIST.xls__SHOPLIST_xl_1901"/>
      <sheetName val="_SHOPLIST.xls__SHOPLIST_xl_1902"/>
      <sheetName val="_SHOPLIST.xls__SHOPLIST_xl_1903"/>
      <sheetName val="_SHOPLIST.xls__SHOPLIST_xl_1904"/>
      <sheetName val="_SHOPLIST.xls__SHOPLIST_xl_1905"/>
      <sheetName val="_SHOPLIST.xls__SHOPLIST_xl_1906"/>
      <sheetName val="_SHOPLIST.xls__SHOPLIST_xl_1907"/>
      <sheetName val="_SHOPLIST.xls__SHOPLIST_xl_1908"/>
      <sheetName val="_SHOPLIST.xls__SHOPLIST_xl_1909"/>
      <sheetName val="_SHOPLIST.xls__SHOPLIST_xl_1910"/>
      <sheetName val="_SHOPLIST.xls__SHOPLIST_xl_1911"/>
      <sheetName val="_SHOPLIST.xls__SHOPLIST_xl_1912"/>
      <sheetName val="_SHOPLIST.xls__SHOPLIST_xl_1913"/>
      <sheetName val="_SHOPLIST.xls__SHOPLIST_xl_1914"/>
      <sheetName val="_SHOPLIST.xls__SHOPLIST_xl_1915"/>
      <sheetName val="_SHOPLIST.xls__SHOPLIST_xl_1916"/>
      <sheetName val="_SHOPLIST.xls__SHOPLIST_xl_1917"/>
      <sheetName val="_SHOPLIST.xls__SHOPLIST_xl_1918"/>
      <sheetName val="_SHOPLIST.xls__SHOPLIST_xl_1919"/>
      <sheetName val="_SHOPLIST.xls__SHOPLIST_xl_1920"/>
      <sheetName val="_SHOPLIST.xls__SHOPLIST_xl_1921"/>
      <sheetName val="_SHOPLIST.xls__SHOPLIST_xl_1922"/>
      <sheetName val="_SHOPLIST.xls__SHOPLIST_xl_1923"/>
      <sheetName val="_SHOPLIST.xls__SHOPLIST_xl_1924"/>
      <sheetName val="_SHOPLIST.xls__SHOPLIST_xl_1925"/>
      <sheetName val="_SHOPLIST.xls__SHOPLIST_xl_1926"/>
      <sheetName val="_SHOPLIST.xls__SHOPLIST_xl_1927"/>
      <sheetName val="_SHOPLIST.xls__SHOPLIST_xl_1928"/>
      <sheetName val="_SHOPLIST.xls__SHOPLIST_xl_1929"/>
      <sheetName val="_SHOPLIST.xls__SHOPLIST_xl_1930"/>
      <sheetName val="_SHOPLIST.xls__SHOPLIST_xl_1931"/>
      <sheetName val="_SHOPLIST.xls__SHOPLIST_xl_1932"/>
      <sheetName val="_SHOPLIST.xls__SHOPLIST_xl_1933"/>
      <sheetName val="_SHOPLIST.xls__SHOPLIST_xl_2142"/>
      <sheetName val="_SHOPLIST.xls__SHOPLIST_xl_1934"/>
      <sheetName val="_SHOPLIST.xls__SHOPLIST_xl_1935"/>
      <sheetName val="_SHOPLIST.xls__SHOPLIST_xl_1936"/>
      <sheetName val="_SHOPLIST.xls__SHOPLIST_xl_1937"/>
      <sheetName val="_SHOPLIST.xls__SHOPLIST_xl_1938"/>
      <sheetName val="_SHOPLIST.xls__SHOPLIST_xl_1939"/>
      <sheetName val="_SHOPLIST.xls__SHOPLIST_xl_1940"/>
      <sheetName val="_SHOPLIST.xls__SHOPLIST_xl_1941"/>
      <sheetName val="_SHOPLIST.xls__SHOPLIST_xl_1942"/>
      <sheetName val="_SHOPLIST.xls__SHOPLIST_xl_1943"/>
      <sheetName val="_SHOPLIST.xls__SHOPLIST_xl_1944"/>
      <sheetName val="_SHOPLIST.xls__SHOPLIST_xl_1945"/>
      <sheetName val="_SHOPLIST.xls__SHOPLIST_xl_1946"/>
      <sheetName val="_SHOPLIST.xls__SHOPLIST_xl_1947"/>
      <sheetName val="_SHOPLIST.xls__SHOPLIST_xl_1948"/>
      <sheetName val="_SHOPLIST.xls__SHOPLIST_xl_1949"/>
      <sheetName val="_SHOPLIST.xls__SHOPLIST_xl_1950"/>
      <sheetName val="_SHOPLIST.xls__SHOPLIST_xl_1951"/>
      <sheetName val="_SHOPLIST.xls__SHOPLIST_xl_1952"/>
      <sheetName val="_SHOPLIST.xls__SHOPLIST_xl_2143"/>
      <sheetName val="_SHOPLIST.xls__SHOPLIST_xl_2144"/>
      <sheetName val="_SHOPLIST.xls__SHOPLIST_xl_2145"/>
      <sheetName val="_SHOPLIST.xls__SHOPLIST_xl_2146"/>
      <sheetName val="_SHOPLIST.xls__SHOPLIST_xl_2147"/>
      <sheetName val="_SHOPLIST.xls__SHOPLIST_xl_1953"/>
      <sheetName val="_SHOPLIST.xls__SHOPLIST_xl_2148"/>
      <sheetName val="_SHOPLIST.xls__SHOPLIST_xl_2149"/>
      <sheetName val="_SHOPLIST.xls__SHOPLIST_xl_1954"/>
      <sheetName val="_SHOPLIST.xls__SHOPLIST_xl_1955"/>
      <sheetName val="_SHOPLIST.xls__SHOPLIST_xl_2150"/>
      <sheetName val="_SHOPLIST.xls__SHOPLIST_xl_1956"/>
      <sheetName val="_SHOPLIST.xls__SHOPLIST_xl_2151"/>
      <sheetName val="_SHOPLIST.xls__SHOPLIST_xl_1957"/>
      <sheetName val="_SHOPLIST.xls__SHOPLIST_xl_2152"/>
      <sheetName val="_SHOPLIST.xls__SHOPLIST_xl_1958"/>
      <sheetName val="_SHOPLIST.xls__SHOPLIST_xl_1959"/>
      <sheetName val="_SHOPLIST.xls__SHOPLIST_xl_2153"/>
      <sheetName val="_SHOPLIST.xls__SHOPLIST_xl_1960"/>
      <sheetName val="_SHOPLIST.xls__SHOPLIST_xl_2154"/>
      <sheetName val="_SHOPLIST.xls__SHOPLIST_xl_1961"/>
      <sheetName val="_SHOPLIST.xls__SHOPLIST_xl_2155"/>
      <sheetName val="_SHOPLIST.xls__SHOPLIST_xl_1962"/>
      <sheetName val="_SHOPLIST.xls__SHOPLIST_xl_2156"/>
      <sheetName val="_SHOPLIST.xls__SHOPLIST_xl_1963"/>
      <sheetName val="_SHOPLIST.xls__SHOPLIST_xl_1964"/>
      <sheetName val="_SHOPLIST.xls__SHOPLIST_xl_1965"/>
      <sheetName val="_SHOPLIST.xls__SHOPLIST_xl_1966"/>
      <sheetName val="_SHOPLIST.xls__SHOPLIST_xl_1967"/>
      <sheetName val="_SHOPLIST.xls__SHOPLIST_xl_1968"/>
      <sheetName val="_SHOPLIST.xls__SHOPLIST_xl_1969"/>
      <sheetName val="_SHOPLIST.xls__SHOPLIST_xl_2157"/>
      <sheetName val="_SHOPLIST.xls__SHOPLIST_xl_1970"/>
      <sheetName val="_SHOPLIST.xls__SHOPLIST_xl_1971"/>
      <sheetName val="_SHOPLIST.xls__SHOPLIST_xl_1972"/>
      <sheetName val="_SHOPLIST.xls__SHOPLIST_xl_2158"/>
      <sheetName val="_SHOPLIST.xls__SHOPLIST_xl_1973"/>
      <sheetName val="_SHOPLIST.xls__SHOPLIST_xl_1974"/>
      <sheetName val="_SHOPLIST.xls__SHOPLIST_xl_2159"/>
      <sheetName val="_SHOPLIST.xls__SHOPLIST_xl_1975"/>
      <sheetName val="_SHOPLIST.xls__SHOPLIST_xl_1976"/>
      <sheetName val="_SHOPLIST.xls__SHOPLIST_xl_1977"/>
      <sheetName val="_SHOPLIST.xls__SHOPLIST_xl_1978"/>
      <sheetName val="_SHOPLIST.xls__SHOPLIST_xl_1979"/>
      <sheetName val="_SHOPLIST.xls__SHOPLIST_xl_1980"/>
      <sheetName val="_SHOPLIST.xls__SHOPLIST_xl_1981"/>
      <sheetName val="_SHOPLIST.xls__SHOPLIST_xl_1982"/>
      <sheetName val="_SHOPLIST.xls__SHOPLIST_xl_1983"/>
      <sheetName val="_SHOPLIST.xls__SHOPLIST_xl_2160"/>
      <sheetName val="_SHOPLIST.xls__SHOPLIST_xl_1984"/>
      <sheetName val="_SHOPLIST.xls__SHOPLIST_xl_1985"/>
      <sheetName val="_SHOPLIST.xls__SHOPLIST_xl_1986"/>
      <sheetName val="_SHOPLIST.xls__SHOPLIST_xl_1987"/>
      <sheetName val="_SHOPLIST.xls__SHOPLIST_xl_1988"/>
      <sheetName val="_SHOPLIST.xls__SHOPLIST_xl_1989"/>
      <sheetName val="_SHOPLIST.xls__SHOPLIST_xl_1990"/>
      <sheetName val="_SHOPLIST.xls__SHOPLIST_xl_2161"/>
      <sheetName val="_SHOPLIST.xls__SHOPLIST_xl_1991"/>
      <sheetName val="_SHOPLIST.xls__SHOPLIST_xl_2162"/>
      <sheetName val="_SHOPLIST.xls__SHOPLIST_xl_1992"/>
      <sheetName val="_SHOPLIST.xls__SHOPLIST_xl_1993"/>
      <sheetName val="_SHOPLIST.xls__SHOPLIST_xl_1994"/>
      <sheetName val="_SHOPLIST.xls__SHOPLIST_xl_1995"/>
      <sheetName val="_SHOPLIST.xls__SHOPLIST_xl_1996"/>
      <sheetName val="_SHOPLIST.xls__SHOPLIST_xl_1997"/>
      <sheetName val="_SHOPLIST.xls__SHOPLIST_xl_1998"/>
      <sheetName val="_SHOPLIST.xls__SHOPLIST_xl_1999"/>
      <sheetName val="_SHOPLIST.xls__SHOPLIST_xl_2163"/>
      <sheetName val="_SHOPLIST.xls__SHOPLIST_xl_2000"/>
      <sheetName val="_SHOPLIST.xls__SHOPLIST_xl_2001"/>
      <sheetName val="_SHOPLIST.xls__SHOPLIST_xl_2002"/>
      <sheetName val="_SHOPLIST.xls__SHOPLIST_xl_2003"/>
      <sheetName val="_SHOPLIST.xls__SHOPLIST_xl_2004"/>
      <sheetName val="_SHOPLIST.xls__SHOPLIST_xl_2005"/>
      <sheetName val="_SHOPLIST.xls__SHOPLIST_xl_2006"/>
      <sheetName val="_SHOPLIST.xls__SHOPLIST_xl_2007"/>
      <sheetName val="_SHOPLIST.xls__SHOPLIST_xl_2008"/>
      <sheetName val="_SHOPLIST.xls__SHOPLIST_xl_2164"/>
      <sheetName val="_SHOPLIST.xls__SHOPLIST_xl_2165"/>
      <sheetName val="_SHOPLIST.xls__SHOPLIST_xl_2009"/>
      <sheetName val="_SHOPLIST.xls__SHOPLIST_xl_2010"/>
      <sheetName val="_SHOPLIST.xls__SHOPLIST_xl_2011"/>
      <sheetName val="_SHOPLIST.xls__SHOPLIST_xl_2012"/>
      <sheetName val="_SHOPLIST.xls__SHOPLIST_xl_2013"/>
      <sheetName val="_SHOPLIST.xls__SHOPLIST_xl_2014"/>
      <sheetName val="_SHOPLIST.xls__SHOPLIST_xl_2015"/>
      <sheetName val="_SHOPLIST.xls__SHOPLIST_xl_2016"/>
      <sheetName val="_SHOPLIST.xls__SHOPLIST_xl_2017"/>
      <sheetName val="_SHOPLIST.xls__SHOPLIST_xl_2166"/>
      <sheetName val="_SHOPLIST.xls__SHOPLIST_xl_2018"/>
      <sheetName val="_SHOPLIST.xls__SHOPLIST_xl_2019"/>
      <sheetName val="_SHOPLIST.xls__SHOPLIST_xl_2020"/>
      <sheetName val="_SHOPLIST.xls__SHOPLIST_xl_2021"/>
      <sheetName val="_SHOPLIST.xls__SHOPLIST_xl_2022"/>
      <sheetName val="_SHOPLIST.xls__SHOPLIST_xl_2023"/>
      <sheetName val="_SHOPLIST.xls__SHOPLIST_xl_2024"/>
      <sheetName val="_SHOPLIST.xls__SHOPLIST_xl_2025"/>
      <sheetName val="_SHOPLIST.xls__SHOPLIST_xl_2026"/>
      <sheetName val="_SHOPLIST.xls__SHOPLIST_xl_2027"/>
      <sheetName val="_SHOPLIST.xls__SHOPLIST_xl_2028"/>
      <sheetName val="_SHOPLIST.xls__SHOPLIST_xl_2029"/>
      <sheetName val="_SHOPLIST.xls__SHOPLIST_xl_2030"/>
      <sheetName val="_SHOPLIST.xls__SHOPLIST_xl_2031"/>
      <sheetName val="_SHOPLIST.xls__SHOPLIST_xl_2032"/>
      <sheetName val="_SHOPLIST.xls__SHOPLIST_xl_2033"/>
      <sheetName val="_SHOPLIST.xls__SHOPLIST_xl_2034"/>
      <sheetName val="_SHOPLIST.xls__SHOPLIST_xl_2035"/>
      <sheetName val="_SHOPLIST.xls__SHOPLIST_xl_2167"/>
      <sheetName val="_SHOPLIST.xls__SHOPLIST_xl_2036"/>
      <sheetName val="_SHOPLIST.xls__SHOPLIST_xl_2037"/>
      <sheetName val="_SHOPLIST.xls__SHOPLIST_xl_2038"/>
      <sheetName val="_SHOPLIST.xls__SHOPLIST_xl_2039"/>
      <sheetName val="_SHOPLIST.xls__SHOPLIST_xl_2040"/>
      <sheetName val="_SHOPLIST.xls__SHOPLIST_xl_2041"/>
      <sheetName val="_SHOPLIST.xls__SHOPLIST_xl_2042"/>
      <sheetName val="_SHOPLIST.xls__SHOPLIST_xl_2043"/>
      <sheetName val="_SHOPLIST.xls__SHOPLIST_xl_2044"/>
      <sheetName val="_SHOPLIST.xls__SHOPLIST_xl_2168"/>
      <sheetName val="_SHOPLIST.xls__SHOPLIST_xl_2045"/>
      <sheetName val="_SHOPLIST.xls__SHOPLIST_xl_2046"/>
      <sheetName val="_SHOPLIST.xls__SHOPLIST_xl_2047"/>
      <sheetName val="_SHOPLIST.xls__SHOPLIST_xl_2048"/>
      <sheetName val="_SHOPLIST.xls__SHOPLIST_xl_2049"/>
      <sheetName val="_SHOPLIST.xls__SHOPLIST_xl_2050"/>
      <sheetName val="_SHOPLIST.xls__SHOPLIST_xl_2051"/>
      <sheetName val="_SHOPLIST.xls__SHOPLIST_xl_2052"/>
      <sheetName val="_SHOPLIST.xls__SHOPLIST_xl_2053"/>
      <sheetName val="_SHOPLIST.xls__SHOPLIST_xl_2169"/>
      <sheetName val="_SHOPLIST.xls__SHOPLIST_xl_2054"/>
      <sheetName val="_SHOPLIST.xls__SHOPLIST_xl_2055"/>
      <sheetName val="_SHOPLIST.xls__SHOPLIST_xl_2056"/>
      <sheetName val="_SHOPLIST.xls__SHOPLIST_xl_2057"/>
      <sheetName val="_SHOPLIST.xls__SHOPLIST_xl_2058"/>
      <sheetName val="_SHOPLIST.xls__SHOPLIST_xl_2059"/>
      <sheetName val="_SHOPLIST.xls__SHOPLIST_xl_2060"/>
      <sheetName val="_SHOPLIST.xls__SHOPLIST_xl_2061"/>
      <sheetName val="_SHOPLIST.xls__SHOPLIST_xl_2062"/>
      <sheetName val="_SHOPLIST.xls__SHOPLIST_xl_2170"/>
      <sheetName val="_SHOPLIST.xls__SHOPLIST_xl_2063"/>
      <sheetName val="_SHOPLIST.xls__SHOPLIST_xl_2064"/>
      <sheetName val="_SHOPLIST.xls__SHOPLIST_xl_2171"/>
      <sheetName val="_SHOPLIST.xls__SHOPLIST_xl_2172"/>
      <sheetName val="_SHOPLIST.xls__SHOPLIST_xl_2173"/>
      <sheetName val="_SHOPLIST.xls__SHOPLIST_xl_2174"/>
      <sheetName val="_SHOPLIST.xls__SHOPLIST_xl_2065"/>
      <sheetName val="_SHOPLIST.xls__SHOPLIST_xl_2175"/>
      <sheetName val="_SHOPLIST.xls__SHOPLIST_xl_2176"/>
      <sheetName val="_SHOPLIST.xls__SHOPLIST_xl_2177"/>
      <sheetName val="_SHOPLIST.xls_70___0_s__i____39"/>
      <sheetName val="_SHOPLIST.xls__SHOPLIST_xl_2178"/>
      <sheetName val="_SHOPLIST.xls__SHOPLIST_xl_2179"/>
      <sheetName val="_SHOPLIST.xls__SHOPLIST_xl_2180"/>
      <sheetName val="_SHOPLIST.xls__SHOPLIST_xl_2181"/>
      <sheetName val="_SHOPLIST.xls__SHOPLIST_xl_2182"/>
      <sheetName val="_SHOPLIST.xls__SHOPLIST_xl_2183"/>
      <sheetName val="_SHOPLIST.xls__SHOPLIST_xl_2184"/>
      <sheetName val="_SHOPLIST.xls__SHOPLIST_xl_2185"/>
      <sheetName val="_SHOPLIST.xls__SHOPLIST_xl_2186"/>
      <sheetName val="_SHOPLIST.xls__SHOPLIST_xl_2187"/>
      <sheetName val="_SHOPLIST.xls__SHOPLIST_xl_2188"/>
      <sheetName val="_SHOPLIST.xls__SHOPLIST_xl_2189"/>
      <sheetName val="_SHOPLIST.xls__SHOPLIST_xl_2190"/>
      <sheetName val="_SHOPLIST.xls__SHOPLIST_xl_2191"/>
      <sheetName val="_SHOPLIST.xls__SHOPLIST_xl_2192"/>
      <sheetName val="_SHOPLIST.xls__SHOPLIST_xl_2193"/>
      <sheetName val="_SHOPLIST.xls__SHOPLIST_xl_2194"/>
      <sheetName val="_SHOPLIST.xls__SHOPLIST_xl_2195"/>
      <sheetName val="_SHOPLIST.xls__SHOPLIST_xl_2196"/>
      <sheetName val="_SHOPLIST.xls__SHOPLIST_xl_2197"/>
      <sheetName val="_SHOPLIST.xls__SHOPLIST_xl_2198"/>
      <sheetName val="_SHOPLIST.xls__SHOPLIST_xl_2199"/>
      <sheetName val="_SHOPLIST.xls__SHOPLIST_xl_2200"/>
      <sheetName val="_SHOPLIST.xls__SHOPLIST_xl_2201"/>
      <sheetName val="_SHOPLIST.xls__SHOPLIST_xl_2202"/>
      <sheetName val="_SHOPLIST.xls__SHOPLIST_xl_2203"/>
      <sheetName val="_SHOPLIST.xls__SHOPLIST_xl_2204"/>
      <sheetName val="_SHOPLIST.xls__SHOPLIST_xl_2205"/>
      <sheetName val="_SHOPLIST.xls__SHOPLIST_xl_2206"/>
      <sheetName val="_SHOPLIST.xls__SHOPLIST_xl_2207"/>
      <sheetName val="_SHOPLIST.xls__SHOPLIST_xl_2208"/>
      <sheetName val="_SHOPLIST.xls__SHOPLIST_xl_2209"/>
      <sheetName val="_SHOPLIST.xls__SHOPLIST_xl_2210"/>
      <sheetName val="_SHOPLIST.xls__SHOPLIST_xl_2211"/>
      <sheetName val="_SHOPLIST.xls__SHOPLIST_xl_2212"/>
      <sheetName val="_SHOPLIST.xls__SHOPLIST_xl_2213"/>
      <sheetName val="_SHOPLIST.xls__SHOPLIST_xl_2214"/>
      <sheetName val="_SHOPLIST.xls__SHOPLIST_xl_2215"/>
      <sheetName val="_SHOPLIST.xls__SHOPLIST_xl_2216"/>
      <sheetName val="_SHOPLIST.xls__SHOPLIST_xl_2217"/>
      <sheetName val="_SHOPLIST.xls__SHOPLIST_xl_2218"/>
      <sheetName val="_SHOPLIST.xls__SHOPLIST_xl_2219"/>
      <sheetName val="_SHOPLIST.xls__SHOPLIST_xl_2220"/>
      <sheetName val="_SHOPLIST.xls__SHOPLIST_xl_2221"/>
      <sheetName val="_SHOPLIST.xls__SHOPLIST_xl_2222"/>
      <sheetName val="_SHOPLIST.xls__SHOPLIST_xl_2223"/>
      <sheetName val="_SHOPLIST.xls__SHOPLIST_xl_2224"/>
      <sheetName val="_SHOPLIST.xls__SHOPLIST_xl_2225"/>
      <sheetName val="_SHOPLIST.xls__SHOPLIST_xl_2226"/>
      <sheetName val="_SHOPLIST.xls__SHOPLIST_xl_2227"/>
      <sheetName val="_SHOPLIST.xls__SHOPLIST_xl_2228"/>
      <sheetName val="_SHOPLIST.xls__SHOPLIST_xl_2229"/>
      <sheetName val="_SHOPLIST.xls__SHOPLIST_xl_2230"/>
      <sheetName val="_SHOPLIST.xls__SHOPLIST_xl_2231"/>
      <sheetName val="_SHOPLIST.xls__SHOPLIST_xl_2232"/>
      <sheetName val="_SHOPLIST.xls__SHOPLIST_xl_2233"/>
      <sheetName val="_SHOPLIST.xls__SHOPLIST_xl_2234"/>
      <sheetName val="_SHOPLIST.xls__SHOPLIST_xl_2235"/>
      <sheetName val="_SHOPLIST.xls__SHOPLIST_xl_2236"/>
      <sheetName val="_SHOPLIST.xls__SHOPLIST_xl_2237"/>
      <sheetName val="_SHOPLIST.xls__SHOPLIST_xl_2238"/>
      <sheetName val="_SHOPLIST.xls__SHOPLIST_xl_2239"/>
      <sheetName val="_SHOPLIST.xls__SHOPLIST_xl_2240"/>
      <sheetName val="_SHOPLIST.xls__SHOPLIST_xl_2241"/>
      <sheetName val="_SHOPLIST.xls__SHOPLIST_xl_2242"/>
      <sheetName val="_SHOPLIST.xls__SHOPLIST_xl_2243"/>
      <sheetName val="_SHOPLIST.xls__SHOPLIST_xl_2244"/>
      <sheetName val="_SHOPLIST.xls__SHOPLIST_xl_2245"/>
      <sheetName val="_SHOPLIST.xls__SHOPLIST_xl_2246"/>
      <sheetName val="_SHOPLIST.xls__SHOPLIST_xl_2247"/>
      <sheetName val="_SHOPLIST.xls__SHOPLIST_xl_2248"/>
      <sheetName val="_SHOPLIST.xls__SHOPLIST_xl_2249"/>
      <sheetName val="_SHOPLIST.xls__SHOPLIST_xl_2250"/>
      <sheetName val="_SHOPLIST.xls__SHOPLIST_xl_2251"/>
      <sheetName val="_SHOPLIST.xls__SHOPLIST_xl_2252"/>
      <sheetName val="_SHOPLIST.xls__SHOPLIST_xl_2066"/>
      <sheetName val="_SHOPLIST.xls__SHOPLIST_xl_2067"/>
      <sheetName val="_SHOPLIST.xls__SHOPLIST_xl_2068"/>
      <sheetName val="_SHOPLIST.xls__SHOPLIST_xl_2069"/>
      <sheetName val="_SHOPLIST.xls__SHOPLIST_xl_2070"/>
      <sheetName val="_SHOPLIST.xls__SHOPLIST_xl_2071"/>
      <sheetName val="_SHOPLIST.xls__SHOPLIST_xl_2072"/>
      <sheetName val="_SHOPLIST.xls__SHOPLIST_xl_2073"/>
      <sheetName val="_SHOPLIST.xls__SHOPLIST_xl_2074"/>
      <sheetName val="_SHOPLIST.xls__SHOPLIST_xl_2075"/>
      <sheetName val="_SHOPLIST.xls__SHOPLIST_xl_2076"/>
      <sheetName val="_SHOPLIST.xls__SHOPLIST_xl_2077"/>
      <sheetName val="_SHOPLIST.xls__SHOPLIST_xl_2078"/>
      <sheetName val="_SHOPLIST.xls__SHOPLIST_xl_2079"/>
      <sheetName val="_SHOPLIST.xls__SHOPLIST_xl_2080"/>
      <sheetName val="_SHOPLIST.xls__SHOPLIST_xl_2081"/>
      <sheetName val="_SHOPLIST.xls__SHOPLIST_xl_2253"/>
      <sheetName val="_SHOPLIST.xls__SHOPLIST_xl_2254"/>
      <sheetName val="_SHOPLIST.xls__SHOPLIST_xl_2255"/>
      <sheetName val="_SHOPLIST.xls__SHOPLIST_xl_2082"/>
      <sheetName val="_SHOPLIST.xls__SHOPLIST_xl_2083"/>
      <sheetName val="_SHOPLIST.xls__SHOPLIST_xl_2084"/>
      <sheetName val="_SHOPLIST.xls__SHOPLIST_xl_2085"/>
      <sheetName val="_SHOPLIST.xls__SHOPLIST_xl_2086"/>
      <sheetName val="_SHOPLIST.xls__SHOPLIST_xl_2087"/>
      <sheetName val="_SHOPLIST.xls__SHOPLIST_xl_2256"/>
      <sheetName val="_SHOPLIST.xls__SHOPLIST_xl_2257"/>
      <sheetName val="_SHOPLIST.xls__SHOPLIST_xl_2258"/>
      <sheetName val="_SHOPLIST.xls__SHOPLIST_xl_2259"/>
      <sheetName val="_SHOPLIST.xls__SHOPLIST_xl_2260"/>
      <sheetName val="_SHOPLIST.xls__SHOPLIST_xl_2261"/>
      <sheetName val="_SHOPLIST.xls__SHOPLIST_xl_2262"/>
      <sheetName val="_SHOPLIST.xls__SHOPLIST_xl_2263"/>
      <sheetName val="_SHOPLIST.xls__SHOPLIST_xl_2264"/>
      <sheetName val="_SHOPLIST.xls__SHOPLIST_xl_2265"/>
      <sheetName val="_SHOPLIST.xls__SHOPLIST_xl_2266"/>
      <sheetName val="_SHOPLIST.xls__SHOPLIST_xl_2267"/>
      <sheetName val="_SHOPLIST.xls__SHOPLIST_xl_2268"/>
      <sheetName val="_SHOPLIST.xls__SHOPLIST_xl_2269"/>
      <sheetName val="_SHOPLIST.xls__SHOPLIST_xl_2270"/>
      <sheetName val="_SHOPLIST.xls__SHOPLIST_xl_2088"/>
      <sheetName val="_SHOPLIST.xls__SHOPLIST_xl_2089"/>
      <sheetName val="_SHOPLIST.xls__SHOPLIST_xl_2090"/>
      <sheetName val="_SHOPLIST.xls__SHOPLIST_xl_2091"/>
      <sheetName val="_SHOPLIST.xls__SHOPLIST_xl_2092"/>
      <sheetName val="_SHOPLIST.xls__SHOPLIST_xl_2093"/>
      <sheetName val="_SHOPLIST.xls__SHOPLIST_xl_2271"/>
      <sheetName val="_SHOPLIST.xls__SHOPLIST_xl_2094"/>
      <sheetName val="_SHOPLIST.xls__SHOPLIST_xl_2095"/>
      <sheetName val="_SHOPLIST.xls__SHOPLIST_xl_2096"/>
      <sheetName val="_SHOPLIST.xls__SHOPLIST_xl_2097"/>
      <sheetName val="_SHOPLIST.xls__SHOPLIST_xl_2098"/>
      <sheetName val="_SHOPLIST.xls__SHOPLIST_xl_2099"/>
      <sheetName val="_SHOPLIST.xls__SHOPLIST_xl_2100"/>
      <sheetName val="_SHOPLIST.xls__SHOPLIST_xl_2101"/>
      <sheetName val="_SHOPLIST.xls__SHOPLIST_xl_2102"/>
      <sheetName val="_SHOPLIST.xls__SHOPLIST_xl_2103"/>
      <sheetName val="_SHOPLIST.xls__SHOPLIST_xl_2104"/>
      <sheetName val="_SHOPLIST.xls__SHOPLIST_xl_2105"/>
      <sheetName val="_SHOPLIST.xls__SHOPLIST_xl_2106"/>
      <sheetName val="_SHOPLIST.xls__SHOPLIST_xl_2107"/>
      <sheetName val="_SHOPLIST.xls__SHOPLIST_xl_2108"/>
      <sheetName val="_SHOPLIST.xls__SHOPLIST_xl_2109"/>
      <sheetName val="_SHOPLIST.xls__SHOPLIST_xl_2110"/>
      <sheetName val="_SHOPLIST.xls__SHOPLIST_xl_2111"/>
      <sheetName val="_SHOPLIST.xls__SHOPLIST_xl_2112"/>
      <sheetName val="_SHOPLIST.xls__SHOPLIST_xl_2113"/>
      <sheetName val="_SHOPLIST.xls__SHOPLIST_xl_2114"/>
      <sheetName val="_SHOPLIST.xls__SHOPLIST_xl_2115"/>
      <sheetName val="_SHOPLIST.xls__SHOPLIST_xl_2116"/>
      <sheetName val="_SHOPLIST.xls__SHOPLIST_xl_2117"/>
      <sheetName val="_SHOPLIST.xls__SHOPLIST_xl_2118"/>
      <sheetName val="_SHOPLIST.xls__SHOPLIST_xl_2119"/>
      <sheetName val="_SHOPLIST.xls__SHOPLIST_xl_2120"/>
      <sheetName val="_SHOPLIST.xls__SHOPLIST_xl_2121"/>
      <sheetName val="_SHOPLIST.xls__SHOPLIST_xl_2122"/>
      <sheetName val="_SHOPLIST.xls__SHOPLIST_xl_2123"/>
      <sheetName val="_SHOPLIST.xls__SHOPLIST_xl_2124"/>
      <sheetName val="_SHOPLIST.xls__SHOPLIST_xl_2125"/>
      <sheetName val="_SHOPLIST.xls__SHOPLIST_xl_2126"/>
      <sheetName val="_SHOPLIST.xls__SHOPLIST_xl_2127"/>
      <sheetName val="_SHOPLIST.xls__SHOPLIST_xl_2128"/>
      <sheetName val="_SHOPLIST.xls__SHOPLIST_xl_2129"/>
      <sheetName val="_SHOPLIST.xls__SHOPLIST_xl_2130"/>
      <sheetName val="_SHOPLIST.xls__SHOPLIST_xl_2131"/>
      <sheetName val="_SHOPLIST.xls__SHOPLIST_xl_2132"/>
      <sheetName val="_SHOPLIST.xls__SHOPLIST_xl_2133"/>
      <sheetName val="_SHOPLIST.xls__SHOPLIST_xl_2134"/>
      <sheetName val="_SHOPLIST.xls__SHOPLIST_xl_2135"/>
      <sheetName val="_SHOPLIST.xls__SHOPLIST_xl_2136"/>
      <sheetName val="_SHOPLIST.xls__SHOPLIST_xl_2137"/>
      <sheetName val="_SHOPLIST.xls__SHOPLIST_xl_2138"/>
      <sheetName val="_SHOPLIST.xls__SHOPLIST_xl_2139"/>
      <sheetName val="_SHOPLIST.xls__SHOPLIST_xl_2140"/>
      <sheetName val="_SHOPLIST.xls__SHOPLIST_xl_2141"/>
      <sheetName val="_SHOPLIST.xls_70___0_s__i____40"/>
      <sheetName val="_SHOPLIST.xls_70___0_s__i____41"/>
      <sheetName val="_SHOPLIST.xls__SHOPLIST_xl_2272"/>
      <sheetName val="_SHOPLIST.xls_70___0_s__i____42"/>
      <sheetName val="_SHOPLIST.xls__SHOPLIST_xl_2273"/>
      <sheetName val="_SHOPLIST.xls__SHOPLIST_xl_2274"/>
      <sheetName val="_SHOPLIST.xls__SHOPLIST_xl_2275"/>
      <sheetName val="_SHOPLIST.xls__SHOPLIST_xl_2276"/>
      <sheetName val="_SHOPLIST.xls__SHOPLIST_xl_2277"/>
      <sheetName val="_SHOPLIST.xls__SHOPLIST_xl_2278"/>
      <sheetName val="_SHOPLIST.xls__SHOPLIST_xl_2279"/>
      <sheetName val="_SHOPLIST.xls__SHOPLIST_xl_2280"/>
      <sheetName val="_SHOPLIST.xls__SHOPLIST_xl_2281"/>
      <sheetName val="_SHOPLIST.xls__SHOPLIST_xl_2282"/>
      <sheetName val="_SHOPLIST.xls__SHOPLIST_xl_2283"/>
      <sheetName val="_SHOPLIST.xls__SHOPLIST_xl_2284"/>
      <sheetName val="_SHOPLIST.xls__SHOPLIST_xl_2285"/>
      <sheetName val="_SHOPLIST.xls__SHOPLIST_xl_2286"/>
      <sheetName val="_SHOPLIST.xls__SHOPLIST_xl_2287"/>
      <sheetName val="_SHOPLIST.xls__SHOPLIST_xl_2288"/>
      <sheetName val="_SHOPLIST.xls__SHOPLIST_xl_2289"/>
      <sheetName val="_SHOPLIST.xls__SHOPLIST_xl_2290"/>
      <sheetName val="_SHOPLIST.xls__SHOPLIST_xl_2291"/>
      <sheetName val="_SHOPLIST.xls__SHOPLIST_xl_2292"/>
      <sheetName val="_SHOPLIST.xls__SHOPLIST_xl_2293"/>
      <sheetName val="_SHOPLIST.xls__SHOPLIST_xl_2294"/>
      <sheetName val="_SHOPLIST.xls__SHOPLIST_xl_2295"/>
      <sheetName val="_SHOPLIST.xls__SHOPLIST_xl_2296"/>
      <sheetName val="_SHOPLIST.xls__SHOPLIST_xl_2297"/>
      <sheetName val="_SHOPLIST.xls__SHOPLIST_xl_2298"/>
      <sheetName val="_SHOPLIST.xls__SHOPLIST_xl_2299"/>
      <sheetName val="_SHOPLIST.xls__SHOPLIST_xl_2300"/>
      <sheetName val="_SHOPLIST.xls__SHOPLIST_xl_2301"/>
      <sheetName val="_SHOPLIST.xls__SHOPLIST_xl_2302"/>
      <sheetName val="_SHOPLIST.xls__SHOPLIST_xl_2303"/>
      <sheetName val="_SHOPLIST.xls__SHOPLIST_xl_2304"/>
      <sheetName val="_SHOPLIST.xls__SHOPLIST_xl_2305"/>
      <sheetName val="_SHOPLIST.xls__SHOPLIST_xl_2306"/>
      <sheetName val="_SHOPLIST.xls__SHOPLIST_xl_2307"/>
      <sheetName val="_SHOPLIST.xls__SHOPLIST_xl_2308"/>
      <sheetName val="_SHOPLIST.xls__SHOPLIST_xl_2309"/>
      <sheetName val="_SHOPLIST.xls__SHOPLIST_xl_2310"/>
      <sheetName val="_SHOPLIST.xls__SHOPLIST_xl_2311"/>
      <sheetName val="_SHOPLIST.xls__SHOPLIST_xl_2312"/>
      <sheetName val="_SHOPLIST.xls__SHOPLIST_xl_2313"/>
      <sheetName val="_SHOPLIST.xls__SHOPLIST_xl_2314"/>
      <sheetName val="_SHOPLIST.xls__SHOPLIST_xl_2315"/>
      <sheetName val="_SHOPLIST.xls__SHOPLIST_xl_2316"/>
      <sheetName val="_SHOPLIST.xls__SHOPLIST_xl_2317"/>
      <sheetName val="_SHOPLIST.xls__SHOPLIST_xl_2318"/>
      <sheetName val="_SHOPLIST.xls__SHOPLIST_xl_2319"/>
      <sheetName val="_SHOPLIST.xls__SHOPLIST_xl_2320"/>
      <sheetName val="_SHOPLIST.xls__SHOPLIST_xl_2321"/>
      <sheetName val="_SHOPLIST.xls__SHOPLIST_xl_2322"/>
      <sheetName val="_SHOPLIST.xls__SHOPLIST_xl_2323"/>
      <sheetName val="_SHOPLIST.xls__SHOPLIST_xl_2324"/>
      <sheetName val="_SHOPLIST.xls__SHOPLIST_xl_2325"/>
      <sheetName val="_SHOPLIST.xls__SHOPLIST_xl_2326"/>
      <sheetName val="_SHOPLIST.xls__SHOPLIST_xl_2327"/>
      <sheetName val="_SHOPLIST.xls__SHOPLIST_xl_2328"/>
      <sheetName val="_SHOPLIST.xls__SHOPLIST_xl_2329"/>
      <sheetName val="_SHOPLIST.xls__SHOPLIST_xl_2330"/>
      <sheetName val="_SHOPLIST.xls__SHOPLIST_xl_2331"/>
      <sheetName val="_SHOPLIST.xls__SHOPLIST_xl_2332"/>
      <sheetName val="_SHOPLIST.xls__SHOPLIST_xl_2333"/>
      <sheetName val="_SHOPLIST.xls__SHOPLIST_xl_2334"/>
      <sheetName val="_SHOPLIST.xls__SHOPLIST_xl_2335"/>
      <sheetName val="_SHOPLIST.xls__SHOPLIST_xl_2336"/>
      <sheetName val="_SHOPLIST.xls__SHOPLIST_xl_2337"/>
      <sheetName val="_SHOPLIST.xls__SHOPLIST_xl_2338"/>
      <sheetName val="_SHOPLIST.xls__SHOPLIST_xl_2339"/>
      <sheetName val="_SHOPLIST.xls__SHOPLIST_xl_2340"/>
      <sheetName val="_SHOPLIST.xls__SHOPLIST_xl_2341"/>
      <sheetName val="_SHOPLIST.xls__SHOPLIST_xl_2342"/>
      <sheetName val="_SHOPLIST.xls__SHOPLIST_xl_2343"/>
      <sheetName val="_SHOPLIST.xls__SHOPLIST_xl_2344"/>
      <sheetName val="_SHOPLIST.xls__SHOPLIST_xl_2345"/>
      <sheetName val="_SHOPLIST.xls__SHOPLIST_xl_2346"/>
      <sheetName val="_SHOPLIST.xls__SHOPLIST_xl_2347"/>
      <sheetName val="_SHOPLIST.xls__SHOPLIST_xl_2348"/>
      <sheetName val="_SHOPLIST.xls__SHOPLIST_xl_2349"/>
      <sheetName val="_SHOPLIST.xls__SHOPLIST_xl_2350"/>
      <sheetName val="_SHOPLIST.xls__SHOPLIST_xl_2351"/>
      <sheetName val="_SHOPLIST.xls__SHOPLIST_xl_2352"/>
      <sheetName val="_SHOPLIST.xls__SHOPLIST_xl_2353"/>
      <sheetName val="_SHOPLIST.xls__SHOPLIST_xl_2354"/>
      <sheetName val="_SHOPLIST.xls__SHOPLIST_xl_2355"/>
      <sheetName val="_SHOPLIST.xls__SHOPLIST_xl_2356"/>
      <sheetName val="_SHOPLIST.xls__SHOPLIST_xl_2357"/>
      <sheetName val="_SHOPLIST.xls__SHOPLIST_xl_2358"/>
      <sheetName val="_SHOPLIST.xls__SHOPLIST_xl_2359"/>
      <sheetName val="_SHOPLIST.xls__SHOPLIST_xl_2360"/>
      <sheetName val="_SHOPLIST.xls__SHOPLIST_xl_2361"/>
      <sheetName val="_SHOPLIST.xls__SHOPLIST_xl_2362"/>
      <sheetName val="_SHOPLIST.xls__SHOPLIST_xl_2363"/>
      <sheetName val="_SHOPLIST.xls__SHOPLIST_xl_2364"/>
      <sheetName val="_SHOPLIST.xls__SHOPLIST_xl_2365"/>
      <sheetName val="_SHOPLIST.xls__SHOPLIST_xl_2366"/>
      <sheetName val="_SHOPLIST.xls__SHOPLIST_xl_2367"/>
      <sheetName val="_SHOPLIST.xls__SHOPLIST_xl_2368"/>
      <sheetName val="_SHOPLIST.xls__SHOPLIST_xl_2369"/>
      <sheetName val="_SHOPLIST.xls__SHOPLIST_xl_2370"/>
      <sheetName val="_SHOPLIST.xls__SHOPLIST_xl_2371"/>
      <sheetName val="_SHOPLIST.xls__SHOPLIST_xl_2372"/>
      <sheetName val="_SHOPLIST.xls__SHOPLIST_xl_2373"/>
      <sheetName val="_SHOPLIST.xls__SHOPLIST_xl_2374"/>
      <sheetName val="_SHOPLIST.xls__SHOPLIST_xl_2375"/>
      <sheetName val="_SHOPLIST.xls__SHOPLIST_xl_2376"/>
      <sheetName val="_SHOPLIST.xls__SHOPLIST_xl_2377"/>
      <sheetName val="_SHOPLIST.xls__SHOPLIST_xl_2378"/>
      <sheetName val="_SHOPLIST.xls__SHOPLIST_xl_2379"/>
      <sheetName val="_SHOPLIST.xls__SHOPLIST_xl_2380"/>
      <sheetName val="_SHOPLIST.xls__SHOPLIST_xl_2381"/>
      <sheetName val="_SHOPLIST.xls__SHOPLIST_xl_2382"/>
      <sheetName val="_SHOPLIST.xls__SHOPLIST_xl_2383"/>
      <sheetName val="_SHOPLIST.xls__SHOPLIST_xl_2384"/>
      <sheetName val="_SHOPLIST.xls_70___0_s__i____43"/>
      <sheetName val="_SHOPLIST.xls__SHOPLIST_xl_3455"/>
      <sheetName val="_SHOPLIST.xls__SHOPLIST_xl_3456"/>
      <sheetName val="_SHOPLIST.xls__SHOPLIST_xl_3457"/>
      <sheetName val="_SHOPLIST.xls__SHOPLIST_xl_2385"/>
      <sheetName val="_SHOPLIST.xls__SHOPLIST_xl_2386"/>
      <sheetName val="_SHOPLIST.xls__SHOPLIST_xl_2387"/>
      <sheetName val="_SHOPLIST.xls__SHOPLIST_xl_2388"/>
      <sheetName val="_SHOPLIST.xls__SHOPLIST_xl_2389"/>
      <sheetName val="_SHOPLIST.xls__SHOPLIST_xl_2390"/>
      <sheetName val="_SHOPLIST.xls__SHOPLIST_xl_2391"/>
      <sheetName val="_SHOPLIST.xls__SHOPLIST_xl_2392"/>
      <sheetName val="_SHOPLIST.xls__SHOPLIST_xl_2393"/>
      <sheetName val="_SHOPLIST.xls__SHOPLIST_xl_2394"/>
      <sheetName val="_SHOPLIST.xls__SHOPLIST_xl_2395"/>
      <sheetName val="_SHOPLIST.xls__SHOPLIST_xl_2396"/>
      <sheetName val="_SHOPLIST.xls__SHOPLIST_xl_2397"/>
      <sheetName val="_SHOPLIST.xls__SHOPLIST_xl_2398"/>
      <sheetName val="_SHOPLIST.xls__SHOPLIST_xl_2399"/>
      <sheetName val="_SHOPLIST.xls__SHOPLIST_xl_2400"/>
      <sheetName val="_SHOPLIST.xls__SHOPLIST_xl_2401"/>
      <sheetName val="_SHOPLIST.xls__SHOPLIST_xl_2402"/>
      <sheetName val="_SHOPLIST.xls__SHOPLIST_xl_2403"/>
      <sheetName val="_SHOPLIST.xls__SHOPLIST_xl_2404"/>
      <sheetName val="_SHOPLIST.xls__SHOPLIST_xl_2405"/>
      <sheetName val="_SHOPLIST.xls__SHOPLIST_xl_2406"/>
      <sheetName val="_SHOPLIST.xls__SHOPLIST_xl_3458"/>
      <sheetName val="_SHOPLIST.xls__SHOPLIST_xl_3459"/>
      <sheetName val="_SHOPLIST.xls__SHOPLIST_xl_2407"/>
      <sheetName val="_SHOPLIST.xls__SHOPLIST_xl_2408"/>
      <sheetName val="_SHOPLIST.xls__SHOPLIST_xl_2409"/>
      <sheetName val="_SHOPLIST.xls__SHOPLIST_xl_2410"/>
      <sheetName val="_SHOPLIST.xls__SHOPLIST_xl_2411"/>
      <sheetName val="_SHOPLIST.xls__SHOPLIST_xl_2412"/>
      <sheetName val="_SHOPLIST.xls__SHOPLIST_xl_2413"/>
      <sheetName val="_SHOPLIST.xls__SHOPLIST_xl_2414"/>
      <sheetName val="_SHOPLIST.xls__SHOPLIST_xl_2415"/>
      <sheetName val="_SHOPLIST.xls__SHOPLIST_xl_2416"/>
      <sheetName val="_SHOPLIST.xls__SHOPLIST_xl_2417"/>
      <sheetName val="_SHOPLIST.xls__SHOPLIST_xl_2418"/>
      <sheetName val="_SHOPLIST.xls__SHOPLIST_xl_2419"/>
      <sheetName val="_SHOPLIST.xls__SHOPLIST_xl_2420"/>
      <sheetName val="_SHOPLIST.xls__SHOPLIST_xl_3460"/>
      <sheetName val="_SHOPLIST.xls__SHOPLIST_xl_3461"/>
      <sheetName val="_SHOPLIST.xls__SHOPLIST_xl_3462"/>
      <sheetName val="_SHOPLIST.xls__SHOPLIST_xl_3463"/>
      <sheetName val="_SHOPLIST.xls__SHOPLIST_xl_3464"/>
      <sheetName val="_SHOPLIST.xls__SHOPLIST_xl_3465"/>
      <sheetName val="_SHOPLIST.xls__SHOPLIST_xl_3466"/>
      <sheetName val="_SHOPLIST.xls__SHOPLIST_xl_3467"/>
      <sheetName val="_SHOPLIST.xls__SHOPLIST_xl_3468"/>
      <sheetName val="_SHOPLIST.xls__SHOPLIST_xl_3469"/>
      <sheetName val="_SHOPLIST.xls__SHOPLIST_xl_3470"/>
      <sheetName val="_SHOPLIST.xls__SHOPLIST_xl_3471"/>
      <sheetName val="_SHOPLIST.xls__SHOPLIST_xl_3472"/>
      <sheetName val="_SHOPLIST.xls__SHOPLIST_xl_3473"/>
      <sheetName val="_SHOPLIST.xls__SHOPLIST_xl_3474"/>
      <sheetName val="_SHOPLIST.xls__SHOPLIST_xl_3475"/>
      <sheetName val="_SHOPLIST.xls__SHOPLIST_xl_3476"/>
      <sheetName val="_SHOPLIST.xls__SHOPLIST_xl_3477"/>
      <sheetName val="_SHOPLIST.xls__SHOPLIST_xl_3478"/>
      <sheetName val="_SHOPLIST.xls__SHOPLIST_xl_3479"/>
      <sheetName val="_SHOPLIST.xls__SHOPLIST_xl_3480"/>
      <sheetName val="_SHOPLIST.xls__SHOPLIST_xl_3481"/>
      <sheetName val="_SHOPLIST.xls__SHOPLIST_xl_3482"/>
      <sheetName val="_SHOPLIST.xls__SHOPLIST_xl_3483"/>
      <sheetName val="_SHOPLIST.xls__SHOPLIST_xl_3484"/>
      <sheetName val="_SHOPLIST.xls__SHOPLIST_xl_3485"/>
      <sheetName val="_SHOPLIST.xls__SHOPLIST_xl_3486"/>
      <sheetName val="_SHOPLIST.xls__SHOPLIST_xl_3487"/>
      <sheetName val="_SHOPLIST.xls__SHOPLIST_xl_3488"/>
      <sheetName val="_SHOPLIST.xls__SHOPLIST_xl_3489"/>
      <sheetName val="_SHOPLIST.xls__SHOPLIST_xl_3490"/>
      <sheetName val="_SHOPLIST.xls__SHOPLIST_xl_3491"/>
      <sheetName val="_SHOPLIST.xls__SHOPLIST_xl_3492"/>
      <sheetName val="_SHOPLIST.xls__SHOPLIST_xl_3493"/>
      <sheetName val="_SHOPLIST.xls__SHOPLIST_xl_3494"/>
      <sheetName val="_SHOPLIST.xls__SHOPLIST_xl_3495"/>
      <sheetName val="_SHOPLIST.xls__SHOPLIST_xl_3496"/>
      <sheetName val="_SHOPLIST.xls__SHOPLIST_xl_3497"/>
      <sheetName val="_SHOPLIST.xls__SHOPLIST_xl_3498"/>
      <sheetName val="_SHOPLIST.xls__SHOPLIST_xl_3499"/>
      <sheetName val="_SHOPLIST.xls__SHOPLIST_xl_3500"/>
      <sheetName val="_SHOPLIST.xls__SHOPLIST_xl_3501"/>
      <sheetName val="_SHOPLIST.xls__SHOPLIST_xl_3502"/>
      <sheetName val="_SHOPLIST.xls__SHOPLIST_xl_3503"/>
      <sheetName val="_SHOPLIST.xls__SHOPLIST_xl_3504"/>
      <sheetName val="_SHOPLIST.xls__SHOPLIST_xl_3505"/>
      <sheetName val="_SHOPLIST.xls__SHOPLIST_xl_3506"/>
      <sheetName val="_SHOPLIST.xls__SHOPLIST_xl_3507"/>
      <sheetName val="_SHOPLIST.xls__SHOPLIST_xl_3508"/>
      <sheetName val="_SHOPLIST.xls__SHOPLIST_xl_3509"/>
      <sheetName val="_SHOPLIST.xls__SHOPLIST_xl_3510"/>
      <sheetName val="_SHOPLIST.xls__SHOPLIST_xl_3511"/>
      <sheetName val="_SHOPLIST.xls__SHOPLIST_xl_3512"/>
      <sheetName val="_SHOPLIST.xls__SHOPLIST_xl_3513"/>
      <sheetName val="_SHOPLIST.xls__SHOPLIST_xl_3514"/>
      <sheetName val="_SHOPLIST.xls__SHOPLIST_xl_3515"/>
      <sheetName val="_SHOPLIST.xls__SHOPLIST_xl_3516"/>
      <sheetName val="_SHOPLIST.xls__SHOPLIST_xl_3517"/>
      <sheetName val="_SHOPLIST.xls__SHOPLIST_xl_3518"/>
      <sheetName val="_SHOPLIST.xls__SHOPLIST_xl_3519"/>
      <sheetName val="_SHOPLIST.xls__SHOPLIST_xl_3520"/>
      <sheetName val="_SHOPLIST.xls__SHOPLIST_xl_3521"/>
      <sheetName val="_SHOPLIST.xls__SHOPLIST_xl_3522"/>
      <sheetName val="_SHOPLIST.xls__SHOPLIST_xl_3523"/>
      <sheetName val="_SHOPLIST.xls__SHOPLIST_xl_3524"/>
      <sheetName val="_SHOPLIST.xls__SHOPLIST_xl_3525"/>
      <sheetName val="_SHOPLIST.xls__SHOPLIST_xl_3526"/>
      <sheetName val="_SHOPLIST.xls__SHOPLIST_xl_3527"/>
      <sheetName val="_SHOPLIST.xls__SHOPLIST_xl_3528"/>
      <sheetName val="_SHOPLIST.xls__SHOPLIST_xl_3529"/>
      <sheetName val="_SHOPLIST.xls__SHOPLIST_xl_3530"/>
      <sheetName val="_SHOPLIST.xls__SHOPLIST_xl_3531"/>
      <sheetName val="_SHOPLIST.xls__SHOPLIST_xl_3532"/>
      <sheetName val="_SHOPLIST.xls__SHOPLIST_xl_2421"/>
      <sheetName val="_SHOPLIST.xls__SHOPLIST_xl_2422"/>
      <sheetName val="_SHOPLIST.xls__SHOPLIST_xl_2423"/>
      <sheetName val="_SHOPLIST.xls__SHOPLIST_xl_2424"/>
      <sheetName val="_SHOPLIST.xls__SHOPLIST_xl_2425"/>
      <sheetName val="_SHOPLIST.xls__SHOPLIST_xl_3533"/>
      <sheetName val="_SHOPLIST.xls__SHOPLIST_xl_2426"/>
      <sheetName val="_SHOPLIST.xls__SHOPLIST_xl_2427"/>
      <sheetName val="_SHOPLIST.xls__SHOPLIST_xl_2428"/>
      <sheetName val="_SHOPLIST.xls__SHOPLIST_xl_2429"/>
      <sheetName val="_SHOPLIST.xls__SHOPLIST_xl_2430"/>
      <sheetName val="_SHOPLIST.xls__SHOPLIST_xl_2431"/>
      <sheetName val="_SHOPLIST.xls__SHOPLIST_xl_2432"/>
      <sheetName val="_SHOPLIST.xls__SHOPLIST_xl_2433"/>
      <sheetName val="_SHOPLIST.xls__SHOPLIST_xl_2434"/>
      <sheetName val="_SHOPLIST.xls__SHOPLIST_xl_2435"/>
      <sheetName val="_SHOPLIST.xls__SHOPLIST_xl_2436"/>
      <sheetName val="_SHOPLIST.xls__SHOPLIST_xl_2437"/>
      <sheetName val="_SHOPLIST.xls__SHOPLIST_xl_2438"/>
      <sheetName val="_SHOPLIST.xls__SHOPLIST_xl_2439"/>
      <sheetName val="_SHOPLIST.xls__SHOPLIST_xl_2440"/>
      <sheetName val="_SHOPLIST.xls__SHOPLIST_xl_2441"/>
      <sheetName val="_SHOPLIST.xls__SHOPLIST_xl_2442"/>
      <sheetName val="_SHOPLIST.xls__SHOPLIST_xl_2443"/>
      <sheetName val="_SHOPLIST.xls__SHOPLIST_xl_2444"/>
      <sheetName val="_SHOPLIST.xls__SHOPLIST_xl_2445"/>
      <sheetName val="_SHOPLIST.xls__SHOPLIST_xl_2446"/>
      <sheetName val="_SHOPLIST.xls__SHOPLIST_xl_2447"/>
      <sheetName val="_SHOPLIST.xls__SHOPLIST_xl_2448"/>
      <sheetName val="_SHOPLIST.xls__SHOPLIST_xl_2449"/>
      <sheetName val="_SHOPLIST.xls__SHOPLIST_xl_2450"/>
      <sheetName val="_SHOPLIST.xls__SHOPLIST_xl_2451"/>
      <sheetName val="_SHOPLIST.xls__SHOPLIST_xl_2452"/>
      <sheetName val="_SHOPLIST.xls__SHOPLIST_xl_2453"/>
      <sheetName val="_SHOPLIST.xls__SHOPLIST_xl_2454"/>
      <sheetName val="_SHOPLIST.xls__SHOPLIST_xl_2455"/>
      <sheetName val="_SHOPLIST.xls__SHOPLIST_xl_2456"/>
      <sheetName val="_SHOPLIST.xls__SHOPLIST_xl_2457"/>
      <sheetName val="_SHOPLIST.xls__SHOPLIST_xl_2458"/>
      <sheetName val="_SHOPLIST.xls__SHOPLIST_xl_2459"/>
      <sheetName val="_SHOPLIST.xls__SHOPLIST_xl_2460"/>
      <sheetName val="_SHOPLIST.xls__SHOPLIST_xl_2800"/>
      <sheetName val="_SHOPLIST.xls__SHOPLIST_xl_2801"/>
      <sheetName val="_SHOPLIST.xls__SHOPLIST_xl_2802"/>
      <sheetName val="_SHOPLIST.xls__SHOPLIST_xl_2803"/>
      <sheetName val="_SHOPLIST.xls__SHOPLIST_xl_2804"/>
      <sheetName val="_SHOPLIST.xls__SHOPLIST_xl_2805"/>
      <sheetName val="_SHOPLIST.xls__SHOPLIST_xl_2806"/>
      <sheetName val="_SHOPLIST.xls__SHOPLIST_xl_2807"/>
      <sheetName val="_SHOPLIST.xls__SHOPLIST_xl_2808"/>
      <sheetName val="_SHOPLIST.xls__SHOPLIST_xl_2809"/>
      <sheetName val="_SHOPLIST.xls__SHOPLIST_xl_2810"/>
      <sheetName val="_SHOPLIST.xls__SHOPLIST_xl_2811"/>
      <sheetName val="_SHOPLIST.xls__SHOPLIST_xl_2812"/>
      <sheetName val="_SHOPLIST.xls__SHOPLIST_xl_2813"/>
      <sheetName val="_SHOPLIST.xls__SHOPLIST_xl_2814"/>
      <sheetName val="_SHOPLIST.xls__SHOPLIST_xl_2815"/>
      <sheetName val="_SHOPLIST.xls__SHOPLIST_xl_2816"/>
      <sheetName val="_SHOPLIST.xls__SHOPLIST_xl_2817"/>
      <sheetName val="_SHOPLIST.xls__SHOPLIST_xl_2818"/>
      <sheetName val="_SHOPLIST.xls__SHOPLIST_xl_2819"/>
      <sheetName val="_SHOPLIST.xls__SHOPLIST_xl_2820"/>
      <sheetName val="_SHOPLIST.xls__SHOPLIST_xl_2821"/>
      <sheetName val="_SHOPLIST.xls__SHOPLIST_xl_2822"/>
      <sheetName val="_SHOPLIST.xls__SHOPLIST_xl_2823"/>
      <sheetName val="_SHOPLIST.xls__SHOPLIST_xl_2824"/>
      <sheetName val="_SHOPLIST.xls__SHOPLIST_xl_2825"/>
      <sheetName val="_SHOPLIST.xls__SHOPLIST_xl_2826"/>
      <sheetName val="_SHOPLIST.xls__SHOPLIST_xl_2827"/>
      <sheetName val="_SHOPLIST.xls__SHOPLIST_xl_2828"/>
      <sheetName val="_SHOPLIST.xls__SHOPLIST_xl_2829"/>
      <sheetName val="_SHOPLIST.xls__SHOPLIST_xl_2830"/>
      <sheetName val="_SHOPLIST.xls__SHOPLIST_xl_2831"/>
      <sheetName val="_SHOPLIST.xls__SHOPLIST_xl_2832"/>
      <sheetName val="_SHOPLIST.xls__SHOPLIST_xl_2833"/>
      <sheetName val="_SHOPLIST.xls__SHOPLIST_xl_2834"/>
      <sheetName val="_SHOPLIST.xls__SHOPLIST_xl_2835"/>
      <sheetName val="_SHOPLIST.xls__SHOPLIST_xl_2836"/>
      <sheetName val="_SHOPLIST.xls__SHOPLIST_xl_2837"/>
      <sheetName val="_SHOPLIST.xls__SHOPLIST_xl_2838"/>
      <sheetName val="_SHOPLIST.xls__SHOPLIST_xl_2839"/>
      <sheetName val="_SHOPLIST.xls__SHOPLIST_xl_2840"/>
      <sheetName val="_SHOPLIST.xls__SHOPLIST_xl_2841"/>
      <sheetName val="_SHOPLIST.xls__SHOPLIST_xl_2842"/>
      <sheetName val="_SHOPLIST.xls__SHOPLIST_xl_2843"/>
      <sheetName val="_SHOPLIST.xls__SHOPLIST_xl_2844"/>
      <sheetName val="_SHOPLIST.xls__SHOPLIST_xl_2845"/>
      <sheetName val="_SHOPLIST.xls__SHOPLIST_xl_2846"/>
      <sheetName val="_SHOPLIST.xls__SHOPLIST_xl_2847"/>
      <sheetName val="_SHOPLIST.xls__SHOPLIST_xl_2848"/>
      <sheetName val="_SHOPLIST.xls__SHOPLIST_xl_2849"/>
      <sheetName val="_SHOPLIST.xls__SHOPLIST_xl_2850"/>
      <sheetName val="_SHOPLIST.xls__SHOPLIST_xl_2851"/>
      <sheetName val="_SHOPLIST.xls__SHOPLIST_xl_2852"/>
      <sheetName val="_SHOPLIST.xls__SHOPLIST_xl_2853"/>
      <sheetName val="_SHOPLIST.xls__SHOPLIST_xl_2854"/>
      <sheetName val="_SHOPLIST.xls__SHOPLIST_xl_2855"/>
      <sheetName val="_SHOPLIST.xls__SHOPLIST_xl_2856"/>
      <sheetName val="_SHOPLIST.xls__SHOPLIST_xl_2857"/>
      <sheetName val="_SHOPLIST.xls__SHOPLIST_xl_2858"/>
      <sheetName val="_SHOPLIST.xls__SHOPLIST_xl_2859"/>
      <sheetName val="_SHOPLIST.xls__SHOPLIST_xl_2860"/>
      <sheetName val="_SHOPLIST.xls__SHOPLIST_xl_2861"/>
      <sheetName val="_SHOPLIST.xls__SHOPLIST_xl_2862"/>
      <sheetName val="_SHOPLIST.xls__SHOPLIST_xl_2863"/>
      <sheetName val="_SHOPLIST.xls__SHOPLIST_xl_2864"/>
      <sheetName val="_SHOPLIST.xls__SHOPLIST_xl_2865"/>
      <sheetName val="_SHOPLIST.xls__SHOPLIST_xl_2866"/>
      <sheetName val="_SHOPLIST.xls__SHOPLIST_xl_2867"/>
      <sheetName val="_SHOPLIST.xls__SHOPLIST_xl_2868"/>
      <sheetName val="_SHOPLIST.xls__SHOPLIST_xl_2869"/>
      <sheetName val="_SHOPLIST.xls__SHOPLIST_xl_2870"/>
      <sheetName val="_SHOPLIST.xls__SHOPLIST_xl_2871"/>
      <sheetName val="_SHOPLIST.xls__SHOPLIST_xl_2872"/>
      <sheetName val="_SHOPLIST.xls__SHOPLIST_xl_2873"/>
      <sheetName val="_SHOPLIST.xls__SHOPLIST_xl_2874"/>
      <sheetName val="_SHOPLIST.xls__SHOPLIST_xl_2875"/>
      <sheetName val="_SHOPLIST.xls__SHOPLIST_xl_2876"/>
      <sheetName val="_SHOPLIST.xls__SHOPLIST_xl_2877"/>
      <sheetName val="_SHOPLIST.xls__SHOPLIST_xl_2878"/>
      <sheetName val="_SHOPLIST.xls__SHOPLIST_xl_2879"/>
      <sheetName val="_SHOPLIST.xls__SHOPLIST_xl_2880"/>
      <sheetName val="_SHOPLIST.xls__SHOPLIST_xl_2881"/>
      <sheetName val="_SHOPLIST.xls__SHOPLIST_xl_2882"/>
      <sheetName val="_SHOPLIST.xls__SHOPLIST_xl_2883"/>
      <sheetName val="_SHOPLIST.xls__SHOPLIST_xl_2884"/>
      <sheetName val="_SHOPLIST.xls__SHOPLIST_xl_2885"/>
      <sheetName val="_SHOPLIST.xls__SHOPLIST_xl_2886"/>
      <sheetName val="_SHOPLIST.xls__SHOPLIST_xl_2887"/>
      <sheetName val="_SHOPLIST.xls__SHOPLIST_xl_2888"/>
      <sheetName val="_SHOPLIST.xls__SHOPLIST_xl_2889"/>
      <sheetName val="_SHOPLIST.xls__SHOPLIST_xl_2890"/>
      <sheetName val="_SHOPLIST.xls__SHOPLIST_xl_2891"/>
      <sheetName val="_SHOPLIST.xls__SHOPLIST_xl_2892"/>
      <sheetName val="_SHOPLIST.xls__SHOPLIST_xl_2893"/>
      <sheetName val="_SHOPLIST.xls__SHOPLIST_xl_2894"/>
      <sheetName val="_SHOPLIST.xls__SHOPLIST_xl_2895"/>
      <sheetName val="_SHOPLIST.xls__SHOPLIST_xl_2896"/>
      <sheetName val="_SHOPLIST.xls__SHOPLIST_xl_2897"/>
      <sheetName val="_SHOPLIST.xls__SHOPLIST_xl_2898"/>
      <sheetName val="_SHOPLIST.xls__SHOPLIST_xl_2899"/>
      <sheetName val="_SHOPLIST.xls__SHOPLIST_xl_2900"/>
      <sheetName val="_SHOPLIST.xls__SHOPLIST_xl_2901"/>
      <sheetName val="_SHOPLIST.xls__SHOPLIST_xl_2902"/>
      <sheetName val="_SHOPLIST.xls__SHOPLIST_xl_2903"/>
      <sheetName val="_SHOPLIST.xls__SHOPLIST_xl_2904"/>
      <sheetName val="_SHOPLIST.xls__SHOPLIST_xl_2905"/>
      <sheetName val="_SHOPLIST.xls__SHOPLIST_xl_2906"/>
      <sheetName val="_SHOPLIST.xls__SHOPLIST_xl_2907"/>
      <sheetName val="_SHOPLIST.xls__SHOPLIST_xl_2908"/>
      <sheetName val="_SHOPLIST.xls__SHOPLIST_xl_2909"/>
      <sheetName val="_SHOPLIST.xls__SHOPLIST_xl_2910"/>
      <sheetName val="_SHOPLIST.xls__SHOPLIST_xl_2911"/>
      <sheetName val="_SHOPLIST.xls__SHOPLIST_xl_2912"/>
      <sheetName val="_SHOPLIST.xls__SHOPLIST_xl_2687"/>
      <sheetName val="_SHOPLIST.xls__SHOPLIST_xl_2688"/>
      <sheetName val="_SHOPLIST.xls__SHOPLIST_xl_2689"/>
      <sheetName val="_SHOPLIST.xls__SHOPLIST_xl_2690"/>
      <sheetName val="_SHOPLIST.xls__SHOPLIST_xl_2691"/>
      <sheetName val="_SHOPLIST.xls__SHOPLIST_xl_2692"/>
      <sheetName val="_SHOPLIST.xls__SHOPLIST_xl_2693"/>
      <sheetName val="_SHOPLIST.xls__SHOPLIST_xl_2694"/>
      <sheetName val="_SHOPLIST.xls__SHOPLIST_xl_2695"/>
      <sheetName val="_SHOPLIST.xls__SHOPLIST_xl_2696"/>
      <sheetName val="_SHOPLIST.xls__SHOPLIST_xl_2697"/>
      <sheetName val="_SHOPLIST.xls__SHOPLIST_xl_2698"/>
      <sheetName val="_SHOPLIST.xls__SHOPLIST_xl_2699"/>
      <sheetName val="_SHOPLIST.xls__SHOPLIST_xl_2700"/>
      <sheetName val="_SHOPLIST.xls__SHOPLIST_xl_2701"/>
      <sheetName val="_SHOPLIST.xls__SHOPLIST_xl_2702"/>
      <sheetName val="_SHOPLIST.xls__SHOPLIST_xl_2703"/>
      <sheetName val="_SHOPLIST.xls__SHOPLIST_xl_2704"/>
      <sheetName val="_SHOPLIST.xls__SHOPLIST_xl_2705"/>
      <sheetName val="_SHOPLIST.xls__SHOPLIST_xl_2706"/>
      <sheetName val="_SHOPLIST.xls__SHOPLIST_xl_2707"/>
      <sheetName val="_SHOPLIST.xls__SHOPLIST_xl_2708"/>
      <sheetName val="_SHOPLIST.xls__SHOPLIST_xl_2709"/>
      <sheetName val="_SHOPLIST.xls__SHOPLIST_xl_2710"/>
      <sheetName val="_SHOPLIST.xls__SHOPLIST_xl_2711"/>
      <sheetName val="_SHOPLIST.xls__SHOPLIST_xl_2712"/>
      <sheetName val="_SHOPLIST.xls__SHOPLIST_xl_2713"/>
      <sheetName val="_SHOPLIST.xls__SHOPLIST_xl_2714"/>
      <sheetName val="_SHOPLIST.xls__SHOPLIST_xl_2715"/>
      <sheetName val="_SHOPLIST.xls__SHOPLIST_xl_2716"/>
      <sheetName val="_SHOPLIST.xls__SHOPLIST_xl_2717"/>
      <sheetName val="_SHOPLIST.xls__SHOPLIST_xl_2718"/>
      <sheetName val="_SHOPLIST.xls__SHOPLIST_xl_2719"/>
      <sheetName val="_SHOPLIST.xls__SHOPLIST_xl_2720"/>
      <sheetName val="_SHOPLIST.xls__SHOPLIST_xl_2721"/>
      <sheetName val="_SHOPLIST.xls__SHOPLIST_xl_2722"/>
      <sheetName val="_SHOPLIST.xls__SHOPLIST_xl_2723"/>
      <sheetName val="_SHOPLIST.xls__SHOPLIST_xl_2724"/>
      <sheetName val="_SHOPLIST.xls__SHOPLIST_xl_2725"/>
      <sheetName val="_SHOPLIST.xls__SHOPLIST_xl_2726"/>
      <sheetName val="_SHOPLIST.xls__SHOPLIST_xl_2727"/>
      <sheetName val="_SHOPLIST.xls__SHOPLIST_xl_2728"/>
      <sheetName val="_SHOPLIST.xls__SHOPLIST_xl_2729"/>
      <sheetName val="_SHOPLIST.xls__SHOPLIST_xl_2730"/>
      <sheetName val="_SHOPLIST.xls__SHOPLIST_xl_2731"/>
      <sheetName val="_SHOPLIST.xls__SHOPLIST_xl_2732"/>
      <sheetName val="_SHOPLIST.xls__SHOPLIST_xl_2733"/>
      <sheetName val="_SHOPLIST.xls__SHOPLIST_xl_2734"/>
      <sheetName val="_SHOPLIST.xls__SHOPLIST_xl_2735"/>
      <sheetName val="_SHOPLIST.xls__SHOPLIST_xl_2736"/>
      <sheetName val="_SHOPLIST.xls__SHOPLIST_xl_2737"/>
      <sheetName val="_SHOPLIST.xls__SHOPLIST_xl_2738"/>
      <sheetName val="_SHOPLIST.xls__SHOPLIST_xl_2739"/>
      <sheetName val="_SHOPLIST.xls__SHOPLIST_xl_2740"/>
      <sheetName val="_SHOPLIST.xls__SHOPLIST_xl_2741"/>
      <sheetName val="_SHOPLIST.xls__SHOPLIST_xl_2742"/>
      <sheetName val="_SHOPLIST.xls__SHOPLIST_xl_2743"/>
      <sheetName val="_SHOPLIST.xls__SHOPLIST_xl_2744"/>
      <sheetName val="_SHOPLIST.xls__SHOPLIST_xl_2745"/>
      <sheetName val="_SHOPLIST.xls__SHOPLIST_xl_2746"/>
      <sheetName val="_SHOPLIST.xls__SHOPLIST_xl_2747"/>
      <sheetName val="_SHOPLIST.xls__SHOPLIST_xl_2748"/>
      <sheetName val="_SHOPLIST.xls__SHOPLIST_xl_2749"/>
      <sheetName val="_SHOPLIST.xls__SHOPLIST_xl_2750"/>
      <sheetName val="_SHOPLIST.xls__SHOPLIST_xl_2751"/>
      <sheetName val="_SHOPLIST.xls__SHOPLIST_xl_2752"/>
      <sheetName val="_SHOPLIST.xls__SHOPLIST_xl_2753"/>
      <sheetName val="_SHOPLIST.xls__SHOPLIST_xl_2754"/>
      <sheetName val="_SHOPLIST.xls__SHOPLIST_xl_2755"/>
      <sheetName val="_SHOPLIST.xls__SHOPLIST_xl_2756"/>
      <sheetName val="_SHOPLIST.xls__SHOPLIST_xl_2757"/>
      <sheetName val="_SHOPLIST.xls__SHOPLIST_xl_2758"/>
      <sheetName val="_SHOPLIST.xls__SHOPLIST_xl_2759"/>
      <sheetName val="_SHOPLIST.xls__SHOPLIST_xl_2760"/>
      <sheetName val="_SHOPLIST.xls__SHOPLIST_xl_2761"/>
      <sheetName val="_SHOPLIST.xls__SHOPLIST_xl_2762"/>
      <sheetName val="_SHOPLIST.xls__SHOPLIST_xl_2763"/>
      <sheetName val="_SHOPLIST.xls__SHOPLIST_xl_2764"/>
      <sheetName val="_SHOPLIST.xls__SHOPLIST_xl_2765"/>
      <sheetName val="_SHOPLIST.xls__SHOPLIST_xl_2766"/>
      <sheetName val="_SHOPLIST.xls__SHOPLIST_xl_2767"/>
      <sheetName val="_SHOPLIST.xls__SHOPLIST_xl_2768"/>
      <sheetName val="_SHOPLIST.xls__SHOPLIST_xl_2769"/>
      <sheetName val="_SHOPLIST.xls__SHOPLIST_xl_2770"/>
      <sheetName val="_SHOPLIST.xls__SHOPLIST_xl_2771"/>
      <sheetName val="_SHOPLIST.xls__SHOPLIST_xl_2772"/>
      <sheetName val="_SHOPLIST.xls__SHOPLIST_xl_2773"/>
      <sheetName val="_SHOPLIST.xls__SHOPLIST_xl_2774"/>
      <sheetName val="_SHOPLIST.xls__SHOPLIST_xl_2775"/>
      <sheetName val="_SHOPLIST.xls__SHOPLIST_xl_2776"/>
      <sheetName val="_SHOPLIST.xls__SHOPLIST_xl_2777"/>
      <sheetName val="_SHOPLIST.xls__SHOPLIST_xl_2778"/>
      <sheetName val="_SHOPLIST.xls__SHOPLIST_xl_2779"/>
      <sheetName val="_SHOPLIST.xls__SHOPLIST_xl_2780"/>
      <sheetName val="_SHOPLIST.xls__SHOPLIST_xl_2781"/>
      <sheetName val="_SHOPLIST.xls__SHOPLIST_xl_2782"/>
      <sheetName val="_SHOPLIST.xls__SHOPLIST_xl_2783"/>
      <sheetName val="_SHOPLIST.xls__SHOPLIST_xl_2784"/>
      <sheetName val="_SHOPLIST.xls__SHOPLIST_xl_2785"/>
      <sheetName val="_SHOPLIST.xls__SHOPLIST_xl_2786"/>
      <sheetName val="_SHOPLIST.xls__SHOPLIST_xl_2787"/>
      <sheetName val="_SHOPLIST.xls__SHOPLIST_xl_2788"/>
      <sheetName val="_SHOPLIST.xls__SHOPLIST_xl_2789"/>
      <sheetName val="_SHOPLIST.xls__SHOPLIST_xl_2790"/>
      <sheetName val="_SHOPLIST.xls__SHOPLIST_xl_2791"/>
      <sheetName val="_SHOPLIST.xls__SHOPLIST_xl_2792"/>
      <sheetName val="_SHOPLIST.xls__SHOPLIST_xl_2793"/>
      <sheetName val="_SHOPLIST.xls__SHOPLIST_xl_2794"/>
      <sheetName val="_SHOPLIST.xls__SHOPLIST_xl_2795"/>
      <sheetName val="_SHOPLIST.xls__SHOPLIST_xl_2796"/>
      <sheetName val="_SHOPLIST.xls__SHOPLIST_xl_2797"/>
      <sheetName val="_SHOPLIST.xls__SHOPLIST_xl_2798"/>
      <sheetName val="_SHOPLIST.xls__SHOPLIST_xl_2799"/>
      <sheetName val="_SHOPLIST.xls__SHOPLIST_xl_2461"/>
      <sheetName val="_SHOPLIST.xls__SHOPLIST_xl_2462"/>
      <sheetName val="_SHOPLIST.xls__SHOPLIST_xl_2463"/>
      <sheetName val="_SHOPLIST.xls__SHOPLIST_xl_2464"/>
      <sheetName val="_SHOPLIST.xls__SHOPLIST_xl_2465"/>
      <sheetName val="_SHOPLIST.xls__SHOPLIST_xl_2466"/>
      <sheetName val="_SHOPLIST.xls__SHOPLIST_xl_2467"/>
      <sheetName val="_SHOPLIST.xls__SHOPLIST_xl_2468"/>
      <sheetName val="_SHOPLIST.xls__SHOPLIST_xl_2469"/>
      <sheetName val="_SHOPLIST.xls__SHOPLIST_xl_2470"/>
      <sheetName val="_SHOPLIST.xls__SHOPLIST_xl_2471"/>
      <sheetName val="_SHOPLIST.xls__SHOPLIST_xl_2472"/>
      <sheetName val="_SHOPLIST.xls__SHOPLIST_xl_2473"/>
      <sheetName val="_SHOPLIST.xls__SHOPLIST_xl_2474"/>
      <sheetName val="_SHOPLIST.xls__SHOPLIST_xl_2475"/>
      <sheetName val="_SHOPLIST.xls__SHOPLIST_xl_2476"/>
      <sheetName val="_SHOPLIST.xls__SHOPLIST_xl_2477"/>
      <sheetName val="_SHOPLIST.xls__SHOPLIST_xl_2478"/>
      <sheetName val="_SHOPLIST.xls__SHOPLIST_xl_2479"/>
      <sheetName val="_SHOPLIST.xls__SHOPLIST_xl_2480"/>
      <sheetName val="_SHOPLIST.xls__SHOPLIST_xl_2481"/>
      <sheetName val="_SHOPLIST.xls__SHOPLIST_xl_2482"/>
      <sheetName val="_SHOPLIST.xls__SHOPLIST_xl_2483"/>
      <sheetName val="_SHOPLIST.xls__SHOPLIST_xl_2484"/>
      <sheetName val="_SHOPLIST.xls__SHOPLIST_xl_2485"/>
      <sheetName val="_SHOPLIST.xls__SHOPLIST_xl_2486"/>
      <sheetName val="_SHOPLIST.xls__SHOPLIST_xl_2487"/>
      <sheetName val="_SHOPLIST.xls__SHOPLIST_xl_2488"/>
      <sheetName val="_SHOPLIST.xls__SHOPLIST_xl_2489"/>
      <sheetName val="_SHOPLIST.xls__SHOPLIST_xl_2490"/>
      <sheetName val="_SHOPLIST.xls__SHOPLIST_xl_2491"/>
      <sheetName val="_SHOPLIST.xls__SHOPLIST_xl_2492"/>
      <sheetName val="_SHOPLIST.xls__SHOPLIST_xl_2493"/>
      <sheetName val="_SHOPLIST.xls__SHOPLIST_xl_2494"/>
      <sheetName val="_SHOPLIST.xls__SHOPLIST_xl_2495"/>
      <sheetName val="_SHOPLIST.xls__SHOPLIST_xl_2496"/>
      <sheetName val="_SHOPLIST.xls__SHOPLIST_xl_2497"/>
      <sheetName val="_SHOPLIST.xls__SHOPLIST_xl_2498"/>
      <sheetName val="_SHOPLIST.xls__SHOPLIST_xl_2499"/>
      <sheetName val="_SHOPLIST.xls__SHOPLIST_xl_2500"/>
      <sheetName val="_SHOPLIST.xls__SHOPLIST_xl_2501"/>
      <sheetName val="_SHOPLIST.xls__SHOPLIST_xl_2502"/>
      <sheetName val="_SHOPLIST.xls__SHOPLIST_xl_2503"/>
      <sheetName val="_SHOPLIST.xls__SHOPLIST_xl_2504"/>
      <sheetName val="_SHOPLIST.xls__SHOPLIST_xl_2505"/>
      <sheetName val="_SHOPLIST.xls__SHOPLIST_xl_2506"/>
      <sheetName val="_SHOPLIST.xls__SHOPLIST_xl_2507"/>
      <sheetName val="_SHOPLIST.xls__SHOPLIST_xl_2508"/>
      <sheetName val="_SHOPLIST.xls__SHOPLIST_xl_2509"/>
      <sheetName val="_SHOPLIST.xls__SHOPLIST_xl_2510"/>
      <sheetName val="_SHOPLIST.xls__SHOPLIST_xl_2511"/>
      <sheetName val="_SHOPLIST.xls__SHOPLIST_xl_2512"/>
      <sheetName val="_SHOPLIST.xls__SHOPLIST_xl_2513"/>
      <sheetName val="_SHOPLIST.xls__SHOPLIST_xl_2514"/>
      <sheetName val="_SHOPLIST.xls__SHOPLIST_xl_2515"/>
      <sheetName val="_SHOPLIST.xls__SHOPLIST_xl_2516"/>
      <sheetName val="_SHOPLIST.xls__SHOPLIST_xl_2517"/>
      <sheetName val="_SHOPLIST.xls__SHOPLIST_xl_2518"/>
      <sheetName val="_SHOPLIST.xls__SHOPLIST_xl_2519"/>
      <sheetName val="_SHOPLIST.xls__SHOPLIST_xl_2520"/>
      <sheetName val="_SHOPLIST.xls__SHOPLIST_xl_2521"/>
      <sheetName val="_SHOPLIST.xls__SHOPLIST_xl_2522"/>
      <sheetName val="_SHOPLIST.xls__SHOPLIST_xl_2523"/>
      <sheetName val="_SHOPLIST.xls__SHOPLIST_xl_2524"/>
      <sheetName val="_SHOPLIST.xls__SHOPLIST_xl_2525"/>
      <sheetName val="_SHOPLIST.xls__SHOPLIST_xl_2526"/>
      <sheetName val="_SHOPLIST.xls__SHOPLIST_xl_2527"/>
      <sheetName val="_SHOPLIST.xls__SHOPLIST_xl_2528"/>
      <sheetName val="_SHOPLIST.xls__SHOPLIST_xl_2529"/>
      <sheetName val="_SHOPLIST.xls__SHOPLIST_xl_2530"/>
      <sheetName val="_SHOPLIST.xls__SHOPLIST_xl_2531"/>
      <sheetName val="_SHOPLIST.xls__SHOPLIST_xl_2532"/>
      <sheetName val="_SHOPLIST.xls__SHOPLIST_xl_2533"/>
      <sheetName val="_SHOPLIST.xls__SHOPLIST_xl_2534"/>
      <sheetName val="_SHOPLIST.xls__SHOPLIST_xl_2535"/>
      <sheetName val="_SHOPLIST.xls__SHOPLIST_xl_2536"/>
      <sheetName val="_SHOPLIST.xls__SHOPLIST_xl_2537"/>
      <sheetName val="_SHOPLIST.xls__SHOPLIST_xl_2538"/>
      <sheetName val="_SHOPLIST.xls__SHOPLIST_xl_2539"/>
      <sheetName val="_SHOPLIST.xls__SHOPLIST_xl_2540"/>
      <sheetName val="_SHOPLIST.xls__SHOPLIST_xl_2541"/>
      <sheetName val="_SHOPLIST.xls__SHOPLIST_xl_2542"/>
      <sheetName val="_SHOPLIST.xls__SHOPLIST_xl_2543"/>
      <sheetName val="_SHOPLIST.xls__SHOPLIST_xl_2544"/>
      <sheetName val="_SHOPLIST.xls__SHOPLIST_xl_2545"/>
      <sheetName val="_SHOPLIST.xls__SHOPLIST_xl_2546"/>
      <sheetName val="_SHOPLIST.xls__SHOPLIST_xl_2547"/>
      <sheetName val="_SHOPLIST.xls__SHOPLIST_xl_2548"/>
      <sheetName val="_SHOPLIST.xls__SHOPLIST_xl_2549"/>
      <sheetName val="_SHOPLIST.xls__SHOPLIST_xl_2550"/>
      <sheetName val="_SHOPLIST.xls__SHOPLIST_xl_2551"/>
      <sheetName val="_SHOPLIST.xls__SHOPLIST_xl_2552"/>
      <sheetName val="_SHOPLIST.xls__SHOPLIST_xl_2553"/>
      <sheetName val="_SHOPLIST.xls__SHOPLIST_xl_2554"/>
      <sheetName val="_SHOPLIST.xls__SHOPLIST_xl_2555"/>
      <sheetName val="_SHOPLIST.xls__SHOPLIST_xl_2556"/>
      <sheetName val="_SHOPLIST.xls__SHOPLIST_xl_2557"/>
      <sheetName val="_SHOPLIST.xls__SHOPLIST_xl_2558"/>
      <sheetName val="_SHOPLIST.xls__SHOPLIST_xl_2559"/>
      <sheetName val="_SHOPLIST.xls__SHOPLIST_xl_2560"/>
      <sheetName val="_SHOPLIST.xls__SHOPLIST_xl_2561"/>
      <sheetName val="_SHOPLIST.xls__SHOPLIST_xl_2562"/>
      <sheetName val="_SHOPLIST.xls__SHOPLIST_xl_2563"/>
      <sheetName val="_SHOPLIST.xls__SHOPLIST_xl_2564"/>
      <sheetName val="_SHOPLIST.xls__SHOPLIST_xl_2565"/>
      <sheetName val="_SHOPLIST.xls__SHOPLIST_xl_2566"/>
      <sheetName val="_SHOPLIST.xls__SHOPLIST_xl_2567"/>
      <sheetName val="_SHOPLIST.xls__SHOPLIST_xl_2568"/>
      <sheetName val="_SHOPLIST.xls__SHOPLIST_xl_2569"/>
      <sheetName val="_SHOPLIST.xls__SHOPLIST_xl_2570"/>
      <sheetName val="_SHOPLIST.xls__SHOPLIST_xl_2571"/>
      <sheetName val="_SHOPLIST.xls__SHOPLIST_xl_2572"/>
      <sheetName val="_SHOPLIST.xls__SHOPLIST_xl_2573"/>
      <sheetName val="_SHOPLIST.xls__SHOPLIST_xl_2574"/>
      <sheetName val="_SHOPLIST.xls__SHOPLIST_xl_2575"/>
      <sheetName val="_SHOPLIST.xls__SHOPLIST_xl_2576"/>
      <sheetName val="_SHOPLIST.xls__SHOPLIST_xl_2577"/>
      <sheetName val="_SHOPLIST.xls__SHOPLIST_xl_2578"/>
      <sheetName val="_SHOPLIST.xls__SHOPLIST_xl_2579"/>
      <sheetName val="_SHOPLIST.xls__SHOPLIST_xl_2580"/>
      <sheetName val="_SHOPLIST.xls__SHOPLIST_xl_2581"/>
      <sheetName val="_SHOPLIST.xls__SHOPLIST_xl_2582"/>
      <sheetName val="_SHOPLIST.xls__SHOPLIST_xl_2583"/>
      <sheetName val="_SHOPLIST.xls__SHOPLIST_xl_2584"/>
      <sheetName val="_SHOPLIST.xls__SHOPLIST_xl_2585"/>
      <sheetName val="_SHOPLIST.xls__SHOPLIST_xl_2586"/>
      <sheetName val="_SHOPLIST.xls__SHOPLIST_xl_2587"/>
      <sheetName val="_SHOPLIST.xls__SHOPLIST_xl_2588"/>
      <sheetName val="_SHOPLIST.xls__SHOPLIST_xl_2589"/>
      <sheetName val="_SHOPLIST.xls__SHOPLIST_xl_2590"/>
      <sheetName val="_SHOPLIST.xls__SHOPLIST_xl_2591"/>
      <sheetName val="_SHOPLIST.xls__SHOPLIST_xl_2592"/>
      <sheetName val="_SHOPLIST.xls__SHOPLIST_xl_2593"/>
      <sheetName val="_SHOPLIST.xls__SHOPLIST_xl_2594"/>
      <sheetName val="_SHOPLIST.xls__SHOPLIST_xl_2595"/>
      <sheetName val="_SHOPLIST.xls__SHOPLIST_xl_2596"/>
      <sheetName val="_SHOPLIST.xls__SHOPLIST_xl_2597"/>
      <sheetName val="_SHOPLIST.xls__SHOPLIST_xl_2598"/>
      <sheetName val="_SHOPLIST.xls__SHOPLIST_xl_2599"/>
      <sheetName val="_SHOPLIST.xls__SHOPLIST_xl_2600"/>
      <sheetName val="_SHOPLIST.xls__SHOPLIST_xl_2601"/>
      <sheetName val="_SHOPLIST.xls__SHOPLIST_xl_2602"/>
      <sheetName val="_SHOPLIST.xls__SHOPLIST_xl_2603"/>
      <sheetName val="_SHOPLIST.xls__SHOPLIST_xl_2604"/>
      <sheetName val="_SHOPLIST.xls__SHOPLIST_xl_2605"/>
      <sheetName val="_SHOPLIST.xls__SHOPLIST_xl_2606"/>
      <sheetName val="_SHOPLIST.xls__SHOPLIST_xl_2607"/>
      <sheetName val="_SHOPLIST.xls__SHOPLIST_xl_2608"/>
      <sheetName val="_SHOPLIST.xls__SHOPLIST_xl_2609"/>
      <sheetName val="_SHOPLIST.xls__SHOPLIST_xl_2610"/>
      <sheetName val="_SHOPLIST.xls__SHOPLIST_xl_2611"/>
      <sheetName val="_SHOPLIST.xls__SHOPLIST_xl_2612"/>
      <sheetName val="_SHOPLIST.xls__SHOPLIST_xl_2613"/>
      <sheetName val="_SHOPLIST.xls__SHOPLIST_xl_2614"/>
      <sheetName val="_SHOPLIST.xls__SHOPLIST_xl_2615"/>
      <sheetName val="_SHOPLIST.xls__SHOPLIST_xl_2616"/>
      <sheetName val="_SHOPLIST.xls__SHOPLIST_xl_2617"/>
      <sheetName val="_SHOPLIST.xls__SHOPLIST_xl_2618"/>
      <sheetName val="_SHOPLIST.xls__SHOPLIST_xl_2619"/>
      <sheetName val="_SHOPLIST.xls__SHOPLIST_xl_2620"/>
      <sheetName val="_SHOPLIST.xls__SHOPLIST_xl_2621"/>
      <sheetName val="_SHOPLIST.xls__SHOPLIST_xl_2622"/>
      <sheetName val="_SHOPLIST.xls__SHOPLIST_xl_2623"/>
      <sheetName val="_SHOPLIST.xls__SHOPLIST_xl_2624"/>
      <sheetName val="_SHOPLIST.xls__SHOPLIST_xl_2625"/>
      <sheetName val="_SHOPLIST.xls__SHOPLIST_xl_2626"/>
      <sheetName val="_SHOPLIST.xls__SHOPLIST_xl_2627"/>
      <sheetName val="_SHOPLIST.xls__SHOPLIST_xl_2628"/>
      <sheetName val="_SHOPLIST.xls__SHOPLIST_xl_2629"/>
      <sheetName val="_SHOPLIST.xls__SHOPLIST_xl_2630"/>
      <sheetName val="_SHOPLIST.xls__SHOPLIST_xl_2631"/>
      <sheetName val="_SHOPLIST.xls__SHOPLIST_xl_2632"/>
      <sheetName val="_SHOPLIST.xls__SHOPLIST_xl_2633"/>
      <sheetName val="_SHOPLIST.xls__SHOPLIST_xl_2634"/>
      <sheetName val="_SHOPLIST.xls__SHOPLIST_xl_2635"/>
      <sheetName val="_SHOPLIST.xls__SHOPLIST_xl_2636"/>
      <sheetName val="_SHOPLIST.xls__SHOPLIST_xl_2637"/>
      <sheetName val="_SHOPLIST.xls__SHOPLIST_xl_2638"/>
      <sheetName val="_SHOPLIST.xls__SHOPLIST_xl_2639"/>
      <sheetName val="_SHOPLIST.xls__SHOPLIST_xl_2640"/>
      <sheetName val="_SHOPLIST.xls__SHOPLIST_xl_2641"/>
      <sheetName val="_SHOPLIST.xls__SHOPLIST_xl_2642"/>
      <sheetName val="_SHOPLIST.xls__SHOPLIST_xl_2643"/>
      <sheetName val="_SHOPLIST.xls__SHOPLIST_xl_2644"/>
      <sheetName val="_SHOPLIST.xls__SHOPLIST_xl_2645"/>
      <sheetName val="_SHOPLIST.xls__SHOPLIST_xl_2646"/>
      <sheetName val="_SHOPLIST.xls__SHOPLIST_xl_2647"/>
      <sheetName val="_SHOPLIST.xls__SHOPLIST_xl_2648"/>
      <sheetName val="_SHOPLIST.xls__SHOPLIST_xl_2649"/>
      <sheetName val="_SHOPLIST.xls__SHOPLIST_xl_2650"/>
      <sheetName val="_SHOPLIST.xls__SHOPLIST_xl_2651"/>
      <sheetName val="_SHOPLIST.xls__SHOPLIST_xl_2652"/>
      <sheetName val="_SHOPLIST.xls__SHOPLIST_xl_2653"/>
      <sheetName val="_SHOPLIST.xls__SHOPLIST_xl_2654"/>
      <sheetName val="_SHOPLIST.xls__SHOPLIST_xl_2655"/>
      <sheetName val="_SHOPLIST.xls__SHOPLIST_xl_2656"/>
      <sheetName val="_SHOPLIST.xls__SHOPLIST_xl_2657"/>
      <sheetName val="_SHOPLIST.xls__SHOPLIST_xl_2658"/>
      <sheetName val="_SHOPLIST.xls__SHOPLIST_xl_2659"/>
      <sheetName val="_SHOPLIST.xls__SHOPLIST_xl_2660"/>
      <sheetName val="_SHOPLIST.xls__SHOPLIST_xl_2661"/>
      <sheetName val="_SHOPLIST.xls__SHOPLIST_xl_2662"/>
      <sheetName val="_SHOPLIST.xls__SHOPLIST_xl_2663"/>
      <sheetName val="_SHOPLIST.xls__SHOPLIST_xl_2664"/>
      <sheetName val="_SHOPLIST.xls__SHOPLIST_xl_2665"/>
      <sheetName val="_SHOPLIST.xls__SHOPLIST_xl_2666"/>
      <sheetName val="_SHOPLIST.xls__SHOPLIST_xl_2667"/>
      <sheetName val="_SHOPLIST.xls__SHOPLIST_xl_2668"/>
      <sheetName val="_SHOPLIST.xls__SHOPLIST_xl_2669"/>
      <sheetName val="_SHOPLIST.xls__SHOPLIST_xl_2670"/>
      <sheetName val="_SHOPLIST.xls__SHOPLIST_xl_2671"/>
      <sheetName val="_SHOPLIST.xls__SHOPLIST_xl_2672"/>
      <sheetName val="_SHOPLIST.xls__SHOPLIST_xl_2673"/>
      <sheetName val="_SHOPLIST.xls__SHOPLIST_xl_2674"/>
      <sheetName val="_SHOPLIST.xls__SHOPLIST_xl_2675"/>
      <sheetName val="_SHOPLIST.xls__SHOPLIST_xl_2676"/>
      <sheetName val="_SHOPLIST.xls__SHOPLIST_xl_2677"/>
      <sheetName val="_SHOPLIST.xls__SHOPLIST_xl_2678"/>
      <sheetName val="_SHOPLIST.xls__SHOPLIST_xl_2679"/>
      <sheetName val="_SHOPLIST.xls__SHOPLIST_xl_2680"/>
      <sheetName val="_SHOPLIST.xls__SHOPLIST_xl_2681"/>
      <sheetName val="_SHOPLIST.xls__SHOPLIST_xl_2682"/>
      <sheetName val="_SHOPLIST.xls__SHOPLIST_xl_2683"/>
      <sheetName val="_SHOPLIST.xls__SHOPLIST_xl_2684"/>
      <sheetName val="_SHOPLIST.xls__SHOPLIST_xl_2685"/>
      <sheetName val="_SHOPLIST.xls__SHOPLIST_xl_2686"/>
      <sheetName val="_SHOPLIST.xls__SHOPLIST_xl_3534"/>
      <sheetName val="_SHOPLIST.xls__SHOPLIST_xl_3535"/>
      <sheetName val="_SHOPLIST.xls__SHOPLIST_xl_3536"/>
      <sheetName val="_SHOPLIST.xls__SHOPLIST_xl_3537"/>
      <sheetName val="_SHOPLIST.xls__SHOPLIST_xl_3538"/>
      <sheetName val="_SHOPLIST.xls__SHOPLIST_xl_3539"/>
      <sheetName val="_SHOPLIST.xls__SHOPLIST_xl_3540"/>
      <sheetName val="_SHOPLIST.xls__SHOPLIST_xl_3541"/>
      <sheetName val="_SHOPLIST.xls__SHOPLIST_xl_3542"/>
      <sheetName val="_SHOPLIST.xls__SHOPLIST_xl_3543"/>
      <sheetName val="_SHOPLIST.xls__SHOPLIST_xl_3544"/>
      <sheetName val="_SHOPLIST.xls__SHOPLIST_xl_3545"/>
      <sheetName val="_SHOPLIST.xls__SHOPLIST_xl_3546"/>
      <sheetName val="_SHOPLIST.xls__SHOPLIST_xl_3547"/>
      <sheetName val="_SHOPLIST.xls__SHOPLIST_xl_3548"/>
      <sheetName val="_SHOPLIST.xls__SHOPLIST_xl_3549"/>
      <sheetName val="_SHOPLIST.xls__SHOPLIST_xl_3550"/>
      <sheetName val="_SHOPLIST.xls__SHOPLIST_xl_2913"/>
      <sheetName val="_SHOPLIST.xls__SHOPLIST_xl_2914"/>
      <sheetName val="_SHOPLIST.xls__SHOPLIST_xl_2915"/>
      <sheetName val="_SHOPLIST.xls__SHOPLIST_xl_2916"/>
      <sheetName val="_SHOPLIST.xls__SHOPLIST_xl_2917"/>
      <sheetName val="_SHOPLIST.xls__SHOPLIST_xl_2918"/>
      <sheetName val="_SHOPLIST.xls__SHOPLIST_xl_2919"/>
      <sheetName val="_SHOPLIST.xls__SHOPLIST_xl_2920"/>
      <sheetName val="_SHOPLIST.xls__SHOPLIST_xl_2921"/>
      <sheetName val="_SHOPLIST.xls__SHOPLIST_xl_2922"/>
      <sheetName val="_SHOPLIST.xls__SHOPLIST_xl_2923"/>
      <sheetName val="_SHOPLIST.xls__SHOPLIST_xl_2924"/>
      <sheetName val="_SHOPLIST.xls__SHOPLIST_xl_2925"/>
      <sheetName val="_SHOPLIST.xls__SHOPLIST_xl_2926"/>
      <sheetName val="_SHOPLIST.xls__SHOPLIST_xl_2927"/>
      <sheetName val="_SHOPLIST.xls__SHOPLIST_xl_2928"/>
      <sheetName val="_SHOPLIST.xls__SHOPLIST_xl_2929"/>
      <sheetName val="_SHOPLIST.xls__SHOPLIST_xl_2930"/>
      <sheetName val="_SHOPLIST.xls__SHOPLIST_xl_2931"/>
      <sheetName val="_SHOPLIST.xls__SHOPLIST_xl_2932"/>
      <sheetName val="_SHOPLIST.xls__SHOPLIST_xl_2933"/>
      <sheetName val="_SHOPLIST.xls__SHOPLIST_xl_2934"/>
      <sheetName val="_SHOPLIST.xls__SHOPLIST_xl_2935"/>
      <sheetName val="_SHOPLIST.xls__SHOPLIST_xl_2936"/>
      <sheetName val="_SHOPLIST.xls__SHOPLIST_xl_2937"/>
      <sheetName val="_SHOPLIST.xls__SHOPLIST_xl_2938"/>
      <sheetName val="_SHOPLIST.xls__SHOPLIST_xl_2939"/>
      <sheetName val="_SHOPLIST.xls__SHOPLIST_xl_2940"/>
      <sheetName val="_SHOPLIST.xls__SHOPLIST_xl_2941"/>
      <sheetName val="_SHOPLIST.xls__SHOPLIST_xl_2942"/>
      <sheetName val="_SHOPLIST.xls__SHOPLIST_xl_2943"/>
      <sheetName val="_SHOPLIST.xls__SHOPLIST_xl_2944"/>
      <sheetName val="_SHOPLIST.xls__SHOPLIST_xl_2945"/>
      <sheetName val="_SHOPLIST.xls__SHOPLIST_xl_2946"/>
      <sheetName val="_SHOPLIST.xls__SHOPLIST_xl_2947"/>
      <sheetName val="_SHOPLIST.xls__SHOPLIST_xl_2948"/>
      <sheetName val="_SHOPLIST.xls__SHOPLIST_xl_2949"/>
      <sheetName val="_SHOPLIST.xls__SHOPLIST_xl_2950"/>
      <sheetName val="_SHOPLIST.xls__SHOPLIST_xl_2951"/>
      <sheetName val="_SHOPLIST.xls__SHOPLIST_xl_2952"/>
      <sheetName val="_SHOPLIST.xls__SHOPLIST_xl_2953"/>
      <sheetName val="_SHOPLIST.xls__SHOPLIST_xl_2954"/>
      <sheetName val="_SHOPLIST.xls__SHOPLIST_xl_2955"/>
      <sheetName val="_SHOPLIST.xls__SHOPLIST_xl_2956"/>
      <sheetName val="_SHOPLIST.xls__SHOPLIST_xl_2957"/>
      <sheetName val="_SHOPLIST.xls__SHOPLIST_xl_2958"/>
      <sheetName val="_SHOPLIST.xls__SHOPLIST_xl_2959"/>
      <sheetName val="_SHOPLIST.xls__SHOPLIST_xl_2960"/>
      <sheetName val="_SHOPLIST.xls__SHOPLIST_xl_2961"/>
      <sheetName val="_SHOPLIST.xls__SHOPLIST_xl_2962"/>
      <sheetName val="_SHOPLIST.xls__SHOPLIST_xl_2963"/>
      <sheetName val="_SHOPLIST.xls__SHOPLIST_xl_2964"/>
      <sheetName val="_SHOPLIST.xls__SHOPLIST_xl_2965"/>
      <sheetName val="_SHOPLIST.xls__SHOPLIST_xl_2966"/>
      <sheetName val="_SHOPLIST.xls__SHOPLIST_xl_2967"/>
      <sheetName val="_SHOPLIST.xls__SHOPLIST_xl_2968"/>
      <sheetName val="_SHOPLIST.xls__SHOPLIST_xl_2969"/>
      <sheetName val="_SHOPLIST.xls__SHOPLIST_xl_2970"/>
      <sheetName val="_SHOPLIST.xls__SHOPLIST_xl_2971"/>
      <sheetName val="_SHOPLIST.xls__SHOPLIST_xl_2972"/>
      <sheetName val="_SHOPLIST.xls__SHOPLIST_xl_2973"/>
      <sheetName val="_SHOPLIST.xls__SHOPLIST_xl_2974"/>
      <sheetName val="_SHOPLIST.xls__SHOPLIST_xl_2975"/>
      <sheetName val="_SHOPLIST.xls__SHOPLIST_xl_2976"/>
      <sheetName val="_SHOPLIST.xls__SHOPLIST_xl_2977"/>
      <sheetName val="_SHOPLIST.xls__SHOPLIST_xl_2978"/>
      <sheetName val="_SHOPLIST.xls__SHOPLIST_xl_2979"/>
      <sheetName val="_SHOPLIST.xls__SHOPLIST_xl_2980"/>
      <sheetName val="_SHOPLIST.xls__SHOPLIST_xl_2981"/>
      <sheetName val="_SHOPLIST.xls__SHOPLIST_xl_2982"/>
      <sheetName val="_SHOPLIST.xls__SHOPLIST_xl_2983"/>
      <sheetName val="_SHOPLIST.xls__SHOPLIST_xl_2984"/>
      <sheetName val="_SHOPLIST.xls__SHOPLIST_xl_2985"/>
      <sheetName val="_SHOPLIST.xls__SHOPLIST_xl_2986"/>
      <sheetName val="_SHOPLIST.xls__SHOPLIST_xl_2987"/>
      <sheetName val="_SHOPLIST.xls__SHOPLIST_xl_2988"/>
      <sheetName val="_SHOPLIST.xls__SHOPLIST_xl_2989"/>
      <sheetName val="_SHOPLIST.xls__SHOPLIST_xl_2990"/>
      <sheetName val="_SHOPLIST.xls__SHOPLIST_xl_2991"/>
      <sheetName val="_SHOPLIST.xls__SHOPLIST_xl_2992"/>
      <sheetName val="_SHOPLIST.xls__SHOPLIST_xl_2993"/>
      <sheetName val="_SHOPLIST.xls__SHOPLIST_xl_2994"/>
      <sheetName val="_SHOPLIST.xls__SHOPLIST_xl_2995"/>
      <sheetName val="_SHOPLIST.xls__SHOPLIST_xl_2996"/>
      <sheetName val="_SHOPLIST.xls__SHOPLIST_xl_2997"/>
      <sheetName val="_SHOPLIST.xls__SHOPLIST_xl_2998"/>
      <sheetName val="_SHOPLIST.xls__SHOPLIST_xl_2999"/>
      <sheetName val="_SHOPLIST.xls__SHOPLIST_xl_3000"/>
      <sheetName val="_SHOPLIST.xls__SHOPLIST_xl_3001"/>
      <sheetName val="_SHOPLIST.xls__SHOPLIST_xl_3002"/>
      <sheetName val="_SHOPLIST.xls__SHOPLIST_xl_3003"/>
      <sheetName val="_SHOPLIST.xls__SHOPLIST_xl_3004"/>
      <sheetName val="_SHOPLIST.xls__SHOPLIST_xl_3005"/>
      <sheetName val="_SHOPLIST.xls__SHOPLIST_xl_3006"/>
      <sheetName val="_SHOPLIST.xls__SHOPLIST_xl_3007"/>
      <sheetName val="_SHOPLIST.xls__SHOPLIST_xl_3008"/>
      <sheetName val="_SHOPLIST.xls__SHOPLIST_xl_3009"/>
      <sheetName val="_SHOPLIST.xls__SHOPLIST_xl_3010"/>
      <sheetName val="_SHOPLIST.xls__SHOPLIST_xl_3011"/>
      <sheetName val="_SHOPLIST.xls__SHOPLIST_xl_3012"/>
      <sheetName val="_SHOPLIST.xls__SHOPLIST_xl_3013"/>
      <sheetName val="_SHOPLIST.xls__SHOPLIST_xl_3014"/>
      <sheetName val="_SHOPLIST.xls__SHOPLIST_xl_3015"/>
      <sheetName val="_SHOPLIST.xls__SHOPLIST_xl_3016"/>
      <sheetName val="_SHOPLIST.xls__SHOPLIST_xl_3017"/>
      <sheetName val="_SHOPLIST.xls__SHOPLIST_xl_3018"/>
      <sheetName val="_SHOPLIST.xls__SHOPLIST_xl_3019"/>
      <sheetName val="_SHOPLIST.xls__SHOPLIST_xl_3020"/>
      <sheetName val="_SHOPLIST.xls__SHOPLIST_xl_3021"/>
      <sheetName val="_SHOPLIST.xls__SHOPLIST_xl_3022"/>
      <sheetName val="_SHOPLIST.xls__SHOPLIST_xl_3023"/>
      <sheetName val="_SHOPLIST.xls__SHOPLIST_xl_3024"/>
      <sheetName val="_SHOPLIST.xls__SHOPLIST_xl_3025"/>
      <sheetName val="_SHOPLIST.xls_70___0_s__i____44"/>
      <sheetName val="_SHOPLIST.xls__VW__VU________26"/>
      <sheetName val="_SHOPLIST.xls__VW__VU________27"/>
      <sheetName val="_SHOPLIST.xls_70_x005f_x0000___0_x_14"/>
      <sheetName val="_SHOPLIST.xls_70___0_s__i____45"/>
      <sheetName val="_SHOPLIST.xls__SHOPLIST_xl_3026"/>
      <sheetName val="_SHOPLIST.xls_70___0_s__i____46"/>
      <sheetName val="_SHOPLIST.xls__SHOPLIST_xl_3027"/>
      <sheetName val="_SHOPLIST.xls__SHOPLIST_xl_3028"/>
      <sheetName val="_SHOPLIST.xls__SHOPLIST_xl_3029"/>
      <sheetName val="_SHOPLIST.xls__SHOPLIST_xl_3030"/>
      <sheetName val="_SHOPLIST.xls__SHOPLIST_xl_3031"/>
      <sheetName val="_SHOPLIST.xls__SHOPLIST_xl_3032"/>
      <sheetName val="_SHOPLIST.xls__SHOPLIST_xl_3033"/>
      <sheetName val="_SHOPLIST.xls__SHOPLIST_xl_3034"/>
      <sheetName val="_SHOPLIST.xls__SHOPLIST_xl_3035"/>
      <sheetName val="_SHOPLIST.xls__SHOPLIST_xl_3036"/>
      <sheetName val="_SHOPLIST.xls__SHOPLIST_xl_3037"/>
      <sheetName val="_SHOPLIST.xls__SHOPLIST_xl_3038"/>
      <sheetName val="_SHOPLIST.xls__SHOPLIST_xl_3039"/>
      <sheetName val="_SHOPLIST.xls__SHOPLIST_xl_3040"/>
      <sheetName val="_SHOPLIST.xls__SHOPLIST_xl_3041"/>
      <sheetName val="_SHOPLIST.xls__SHOPLIST_xl_3042"/>
      <sheetName val="_SHOPLIST.xls__SHOPLIST_xl_3043"/>
      <sheetName val="_SHOPLIST.xls__SHOPLIST_xl_3044"/>
      <sheetName val="_SHOPLIST.xls__SHOPLIST_xl_3045"/>
      <sheetName val="_SHOPLIST.xls__SHOPLIST_xl_3046"/>
      <sheetName val="_SHOPLIST.xls__SHOPLIST_xl_3047"/>
      <sheetName val="_SHOPLIST.xls__SHOPLIST_xl_3048"/>
      <sheetName val="_SHOPLIST.xls__SHOPLIST_xl_3049"/>
      <sheetName val="_SHOPLIST.xls__SHOPLIST_xl_3050"/>
      <sheetName val="_SHOPLIST.xls__SHOPLIST_xl_3051"/>
      <sheetName val="_SHOPLIST.xls__SHOPLIST_xl_3052"/>
      <sheetName val="_SHOPLIST.xls__SHOPLIST_xl_3053"/>
      <sheetName val="_SHOPLIST.xls__SHOPLIST_xl_3054"/>
      <sheetName val="_SHOPLIST.xls__SHOPLIST_xl_3055"/>
      <sheetName val="_SHOPLIST.xls__SHOPLIST_xl_3056"/>
      <sheetName val="_SHOPLIST.xls__SHOPLIST_xl_3057"/>
      <sheetName val="_SHOPLIST.xls__SHOPLIST_xl_3058"/>
      <sheetName val="_SHOPLIST.xls__SHOPLIST_xl_3059"/>
      <sheetName val="_SHOPLIST.xls__SHOPLIST_xl_3060"/>
      <sheetName val="_SHOPLIST.xls__SHOPLIST_xl_3061"/>
      <sheetName val="_SHOPLIST.xls__SHOPLIST_xl_3062"/>
      <sheetName val="_SHOPLIST.xls__SHOPLIST_xl_3063"/>
      <sheetName val="_SHOPLIST.xls__SHOPLIST_xl_3064"/>
      <sheetName val="_SHOPLIST.xls__SHOPLIST_xl_3065"/>
      <sheetName val="_SHOPLIST.xls__SHOPLIST_xl_3066"/>
      <sheetName val="_SHOPLIST.xls__SHOPLIST_xl_3067"/>
      <sheetName val="_SHOPLIST.xls__SHOPLIST_xl_3068"/>
      <sheetName val="_SHOPLIST.xls__SHOPLIST_xl_3069"/>
      <sheetName val="_SHOPLIST.xls__SHOPLIST_xl_3070"/>
      <sheetName val="_SHOPLIST.xls__SHOPLIST_xl_3071"/>
      <sheetName val="_SHOPLIST.xls__SHOPLIST_xl_3072"/>
      <sheetName val="_SHOPLIST.xls__SHOPLIST_xl_3073"/>
      <sheetName val="_SHOPLIST.xls__SHOPLIST_xl_3074"/>
      <sheetName val="_SHOPLIST.xls__SHOPLIST_xl_3075"/>
      <sheetName val="_SHOPLIST.xls__SHOPLIST_xl_3076"/>
      <sheetName val="_SHOPLIST.xls__SHOPLIST_xl_3077"/>
      <sheetName val="_SHOPLIST.xls__SHOPLIST_xl_3078"/>
      <sheetName val="_SHOPLIST.xls__SHOPLIST_xl_3079"/>
      <sheetName val="_SHOPLIST.xls__SHOPLIST_xl_3080"/>
      <sheetName val="_SHOPLIST.xls__SHOPLIST_xl_3081"/>
      <sheetName val="_SHOPLIST.xls__SHOPLIST_xl_3082"/>
      <sheetName val="_SHOPLIST.xls__SHOPLIST_xl_3083"/>
      <sheetName val="_SHOPLIST.xls__SHOPLIST_xl_3084"/>
      <sheetName val="_SHOPLIST.xls__SHOPLIST_xl_3085"/>
      <sheetName val="_SHOPLIST.xls__SHOPLIST_xl_3086"/>
      <sheetName val="_SHOPLIST.xls__SHOPLIST_xl_3087"/>
      <sheetName val="_SHOPLIST.xls__SHOPLIST_xl_3088"/>
      <sheetName val="_SHOPLIST.xls__SHOPLIST_xl_3089"/>
      <sheetName val="_SHOPLIST.xls__SHOPLIST_xl_3090"/>
      <sheetName val="_SHOPLIST.xls__SHOPLIST_xl_3091"/>
      <sheetName val="_SHOPLIST.xls__SHOPLIST_xl_3092"/>
      <sheetName val="_SHOPLIST.xls__SHOPLIST_xl_3093"/>
      <sheetName val="_SHOPLIST.xls__SHOPLIST_xl_3094"/>
      <sheetName val="_SHOPLIST.xls__SHOPLIST_xl_3095"/>
      <sheetName val="_SHOPLIST.xls__SHOPLIST_xl_3096"/>
      <sheetName val="_SHOPLIST.xls__SHOPLIST_xl_3097"/>
      <sheetName val="_SHOPLIST.xls__SHOPLIST_xl_3098"/>
      <sheetName val="_SHOPLIST.xls__SHOPLIST_xl_3099"/>
      <sheetName val="_SHOPLIST.xls__SHOPLIST_xl_3100"/>
      <sheetName val="_SHOPLIST.xls__SHOPLIST_xl_3101"/>
      <sheetName val="_SHOPLIST.xls__SHOPLIST_xl_3102"/>
      <sheetName val="_SHOPLIST.xls__SHOPLIST_xl_3103"/>
      <sheetName val="_SHOPLIST.xls__SHOPLIST_xl_3104"/>
      <sheetName val="_SHOPLIST.xls__SHOPLIST_xl_3105"/>
      <sheetName val="_SHOPLIST.xls__SHOPLIST_xl_3106"/>
      <sheetName val="_SHOPLIST.xls__SHOPLIST_xl_3107"/>
      <sheetName val="_SHOPLIST.xls__SHOPLIST_xl_3108"/>
      <sheetName val="_SHOPLIST.xls__SHOPLIST_xl_3109"/>
      <sheetName val="_SHOPLIST.xls__SHOPLIST_xl_3110"/>
      <sheetName val="_SHOPLIST.xls__SHOPLIST_xl_3111"/>
      <sheetName val="_SHOPLIST.xls__SHOPLIST_xl_3112"/>
      <sheetName val="_SHOPLIST.xls__SHOPLIST_xl_3113"/>
      <sheetName val="_SHOPLIST.xls__SHOPLIST_xl_3114"/>
      <sheetName val="_SHOPLIST.xls__SHOPLIST_xl_3115"/>
      <sheetName val="_SHOPLIST.xls__SHOPLIST_xl_3116"/>
      <sheetName val="_SHOPLIST.xls__SHOPLIST_xl_3117"/>
      <sheetName val="_SHOPLIST.xls__SHOPLIST_xl_3118"/>
      <sheetName val="_SHOPLIST.xls__SHOPLIST_xl_3119"/>
      <sheetName val="_SHOPLIST.xls__SHOPLIST_xl_3120"/>
      <sheetName val="_SHOPLIST.xls__SHOPLIST_xl_3121"/>
      <sheetName val="_SHOPLIST.xls__SHOPLIST_xl_3122"/>
      <sheetName val="_SHOPLIST.xls__SHOPLIST_xl_3123"/>
      <sheetName val="_SHOPLIST.xls__SHOPLIST_xl_3124"/>
      <sheetName val="_SHOPLIST.xls__SHOPLIST_xl_3125"/>
      <sheetName val="_SHOPLIST.xls__SHOPLIST_xl_3126"/>
      <sheetName val="_SHOPLIST.xls__SHOPLIST_xl_3127"/>
      <sheetName val="_SHOPLIST.xls__SHOPLIST_xl_3128"/>
      <sheetName val="_SHOPLIST.xls__SHOPLIST_xl_3129"/>
      <sheetName val="_SHOPLIST.xls__SHOPLIST_xl_3130"/>
      <sheetName val="_SHOPLIST.xls__SHOPLIST_xl_3131"/>
      <sheetName val="_SHOPLIST.xls__SHOPLIST_xl_3132"/>
      <sheetName val="_SHOPLIST.xls__SHOPLIST_xl_3133"/>
      <sheetName val="_SHOPLIST.xls__SHOPLIST_xl_3134"/>
      <sheetName val="_SHOPLIST.xls__SHOPLIST_xl_3135"/>
      <sheetName val="_SHOPLIST.xls__SHOPLIST_xl_3136"/>
      <sheetName val="_SHOPLIST.xls__SHOPLIST_xl_3137"/>
      <sheetName val="_SHOPLIST.xls__SHOPLIST_xl_3138"/>
      <sheetName val="_SHOPLIST.xls__SHOPLIST_xl_3139"/>
      <sheetName val="_SHOPLIST.xls__SHOPLIST_xl_3140"/>
      <sheetName val="_SHOPLIST.xls__SHOPLIST_xl_3141"/>
      <sheetName val="_SHOPLIST.xls__SHOPLIST_xl_3142"/>
      <sheetName val="_SHOPLIST.xls__SHOPLIST_xl_3143"/>
      <sheetName val="_SHOPLIST.xls__SHOPLIST_xl_3144"/>
      <sheetName val="_SHOPLIST.xls__SHOPLIST_xl_3145"/>
      <sheetName val="_SHOPLIST.xls__SHOPLIST_xl_3146"/>
      <sheetName val="_SHOPLIST.xls__SHOPLIST_xl_3147"/>
      <sheetName val="_SHOPLIST.xls__SHOPLIST_xl_3148"/>
      <sheetName val="_SHOPLIST.xls__SHOPLIST_xl_3149"/>
      <sheetName val="_SHOPLIST.xls__SHOPLIST_xl_3150"/>
      <sheetName val="_SHOPLIST.xls__SHOPLIST_xl_3151"/>
      <sheetName val="_SHOPLIST.xls__SHOPLIST_xl_3152"/>
      <sheetName val="_SHOPLIST.xls__SHOPLIST_xl_3153"/>
      <sheetName val="_SHOPLIST.xls__SHOPLIST_xl_3154"/>
      <sheetName val="_SHOPLIST.xls__SHOPLIST_xl_3155"/>
      <sheetName val="_SHOPLIST.xls_70___0_s__i____47"/>
      <sheetName val="_SHOPLIST.xls__SHOPLIST_xl_3156"/>
      <sheetName val="_SHOPLIST.xls__SHOPLIST_xl_3157"/>
      <sheetName val="_SHOPLIST.xls__SHOPLIST_xl_3158"/>
      <sheetName val="_SHOPLIST.xls__SHOPLIST_xl_3159"/>
      <sheetName val="_SHOPLIST.xls__SHOPLIST_xl_3160"/>
      <sheetName val="_SHOPLIST.xls__SHOPLIST_xl_3161"/>
      <sheetName val="_SHOPLIST.xls__SHOPLIST_xl_3162"/>
      <sheetName val="_SHOPLIST.xls__SHOPLIST_xl_3163"/>
      <sheetName val="_SHOPLIST.xls__SHOPLIST_xl_3164"/>
      <sheetName val="_SHOPLIST.xls__SHOPLIST_xl_3165"/>
      <sheetName val="_SHOPLIST.xls__SHOPLIST_xl_3166"/>
      <sheetName val="_SHOPLIST.xls__SHOPLIST_xl_3167"/>
      <sheetName val="_SHOPLIST.xls__SHOPLIST_xl_3168"/>
      <sheetName val="_SHOPLIST.xls__SHOPLIST_xl_3169"/>
      <sheetName val="_SHOPLIST.xls__SHOPLIST_xl_3170"/>
      <sheetName val="_SHOPLIST.xls__SHOPLIST_xl_3171"/>
      <sheetName val="_SHOPLIST.xls__SHOPLIST_xl_3172"/>
      <sheetName val="_SHOPLIST.xls__SHOPLIST_xl_3173"/>
      <sheetName val="_SHOPLIST.xls__SHOPLIST_xl_3174"/>
      <sheetName val="_SHOPLIST.xls__SHOPLIST_xl_3175"/>
      <sheetName val="_SHOPLIST.xls__SHOPLIST_xl_3176"/>
      <sheetName val="_SHOPLIST.xls__SHOPLIST_xl_3177"/>
      <sheetName val="_SHOPLIST.xls__SHOPLIST_xl_3178"/>
      <sheetName val="_SHOPLIST.xls__SHOPLIST_xl_3179"/>
      <sheetName val="_SHOPLIST.xls__SHOPLIST_xl_3180"/>
      <sheetName val="_SHOPLIST.xls__SHOPLIST_xl_3181"/>
      <sheetName val="_SHOPLIST.xls__SHOPLIST_xl_3182"/>
      <sheetName val="_SHOPLIST.xls__SHOPLIST_xl_3183"/>
      <sheetName val="_SHOPLIST.xls__SHOPLIST_xl_3184"/>
      <sheetName val="_SHOPLIST.xls__SHOPLIST_xl_3185"/>
      <sheetName val="_SHOPLIST.xls__SHOPLIST_xl_3186"/>
      <sheetName val="_SHOPLIST.xls__SHOPLIST_xl_3187"/>
      <sheetName val="_SHOPLIST.xls__SHOPLIST_xl_3188"/>
      <sheetName val="_SHOPLIST.xls__SHOPLIST_xl_3189"/>
      <sheetName val="_SHOPLIST.xls__SHOPLIST_xl_3190"/>
      <sheetName val="_SHOPLIST.xls__SHOPLIST_xl_3191"/>
      <sheetName val="_SHOPLIST.xls__SHOPLIST_xl_3192"/>
      <sheetName val="_SHOPLIST.xls__SHOPLIST_xl_3193"/>
      <sheetName val="_SHOPLIST.xls__SHOPLIST_xl_3194"/>
      <sheetName val="_SHOPLIST.xls__SHOPLIST_xl_3195"/>
      <sheetName val="_SHOPLIST.xls__SHOPLIST_xl_3196"/>
      <sheetName val="_SHOPLIST.xls__SHOPLIST_xl_3197"/>
      <sheetName val="_SHOPLIST.xls__SHOPLIST_xl_3198"/>
      <sheetName val="_SHOPLIST.xls__SHOPLIST_xl_3199"/>
      <sheetName val="_SHOPLIST.xls__SHOPLIST_xl_3200"/>
      <sheetName val="_SHOPLIST.xls__SHOPLIST_xl_3201"/>
      <sheetName val="_SHOPLIST.xls__SHOPLIST_xl_3202"/>
      <sheetName val="_SHOPLIST.xls__SHOPLIST_xl_3203"/>
      <sheetName val="_SHOPLIST.xls__SHOPLIST_xl_3204"/>
      <sheetName val="_SHOPLIST.xls__SHOPLIST_xl_3205"/>
      <sheetName val="_SHOPLIST.xls__SHOPLIST_xl_3206"/>
      <sheetName val="_SHOPLIST.xls__SHOPLIST_xl_3207"/>
      <sheetName val="_SHOPLIST.xls__SHOPLIST_xl_3208"/>
      <sheetName val="_SHOPLIST.xls__SHOPLIST_xl_3209"/>
      <sheetName val="_SHOPLIST.xls__SHOPLIST_xl_3210"/>
      <sheetName val="_SHOPLIST.xls__SHOPLIST_xl_3211"/>
      <sheetName val="_SHOPLIST.xls__SHOPLIST_xl_3212"/>
      <sheetName val="_SHOPLIST.xls__SHOPLIST_xl_3213"/>
      <sheetName val="_SHOPLIST.xls__SHOPLIST_xl_3214"/>
      <sheetName val="_SHOPLIST.xls__SHOPLIST_xl_3215"/>
      <sheetName val="_SHOPLIST.xls__SHOPLIST_xl_3216"/>
      <sheetName val="_SHOPLIST.xls__SHOPLIST_xl_3217"/>
      <sheetName val="_SHOPLIST.xls__SHOPLIST_xl_3218"/>
      <sheetName val="_SHOPLIST.xls__SHOPLIST_xl_3219"/>
      <sheetName val="_SHOPLIST.xls__SHOPLIST_xl_3220"/>
      <sheetName val="_SHOPLIST.xls__SHOPLIST_xl_3221"/>
      <sheetName val="_SHOPLIST.xls__SHOPLIST_xl_3222"/>
      <sheetName val="_SHOPLIST.xls__SHOPLIST_xl_3223"/>
      <sheetName val="_SHOPLIST.xls__SHOPLIST_xl_3224"/>
      <sheetName val="_SHOPLIST.xls__SHOPLIST_xl_3225"/>
      <sheetName val="_SHOPLIST.xls__SHOPLIST_xl_3226"/>
      <sheetName val="_SHOPLIST.xls__SHOPLIST_xl_3227"/>
      <sheetName val="_SHOPLIST.xls__SHOPLIST_xl_3228"/>
      <sheetName val="_SHOPLIST.xls__SHOPLIST_xl_3229"/>
      <sheetName val="_SHOPLIST.xls__SHOPLIST_xl_3230"/>
      <sheetName val="_SHOPLIST.xls__SHOPLIST_xl_3231"/>
      <sheetName val="70,_0s«iÆøí¬i20"/>
      <sheetName val="_VWVU))tÏØ0_108"/>
      <sheetName val="_VWVU))tÏØ0_109"/>
      <sheetName val="_VWVU))tÏØ0_110"/>
      <sheetName val="_VWVU))tÏØ0_111"/>
      <sheetName val="_VWVU))tÏØ0_112"/>
      <sheetName val="_VWVU))tÏØ0_113"/>
      <sheetName val="_VWVU))tÏØ0_114"/>
      <sheetName val="_VWVU))tÏØ0_115"/>
      <sheetName val="_VWVU))tÏØ0_116"/>
      <sheetName val="_VWVU))tÏØ0_117"/>
      <sheetName val="70,_0s«iÆøí¬4"/>
      <sheetName val="_SH4"/>
      <sheetName val="_VW3"/>
      <sheetName val="_VWVU))tÏØ0_118"/>
      <sheetName val="_VWVU))tÏØ0_119"/>
      <sheetName val="_VWVU))tÏØ0_120"/>
      <sheetName val="70,_0s«i_x3"/>
      <sheetName val="70_x005f_x0000_,_0_x001"/>
      <sheetName val="_VWVU))tÏØ0_121"/>
      <sheetName val="_VWVU))tÏØ0_122"/>
      <sheetName val="_VWVU))tÏØ0_123"/>
      <sheetName val="_VWVU))tÏØ0_124"/>
      <sheetName val="_VWVU))tÏØ0_125"/>
      <sheetName val="_VWVU))tÏØ0_126"/>
      <sheetName val="_VWVU))tÏØ0_127"/>
      <sheetName val="_VWVU))tÏØ0_128"/>
      <sheetName val="70,_0s«iÆøí¬i110"/>
      <sheetName val="70,_0s«_iÆø_í¬2"/>
      <sheetName val="70,_0s«iÆøí¬i22"/>
      <sheetName val="70,_0s«iÆøí¬i32"/>
      <sheetName val="_VWVU))2"/>
      <sheetName val="_VW1"/>
      <sheetName val="70,_0s«i_x1"/>
      <sheetName val="_SHOPLIST_xls_7_1"/>
      <sheetName val="_SHOPLIST_xls___1"/>
      <sheetName val="70,_0s«_iÆø_í¬1"/>
      <sheetName val="70,_0s«iÆøí¬i21"/>
      <sheetName val="70,_0s«iÆøí¬i31"/>
      <sheetName val="_VWVU))1"/>
      <sheetName val="_VW2"/>
      <sheetName val="70,_0s«i_x2"/>
      <sheetName val="70,_0s«iÆøí¬i23"/>
      <sheetName val="_VW15"/>
      <sheetName val="_VWVU))tÏØ0_129"/>
      <sheetName val="_VWVU))tÏØ0_130"/>
      <sheetName val="_VWVU))tÏØ0_131"/>
      <sheetName val="_VWVU))tÏØ0_132"/>
      <sheetName val="_VWVU))tÏØ0_133"/>
      <sheetName val="70,_0s«_iÆø_í¬_15"/>
      <sheetName val="70_,_0_s«i_Æøí¬15"/>
      <sheetName val="_VWVU))tÏØ0_134"/>
      <sheetName val="_VWVU))tÏØ0_135"/>
      <sheetName val="_VWVU))tÏØ0_136"/>
      <sheetName val="_VWVU))tÏØ0_137"/>
      <sheetName val="_VWVU))tÏØ0_138"/>
      <sheetName val="_VWVU))tÏØ0_139"/>
      <sheetName val="_SHOPLIST_xls__V4"/>
      <sheetName val="70,_0s«iÆøí¬5"/>
      <sheetName val="_SH5"/>
      <sheetName val="_VWVU))tÏØ0_140"/>
      <sheetName val="_VWVU))tÏØ0_141"/>
      <sheetName val="_VWVU))tÏØ0_142"/>
      <sheetName val="70,_0s«i_x4"/>
      <sheetName val="_VW4"/>
      <sheetName val="70_x005f_x0000_,_0_x002"/>
      <sheetName val="_VWVU))tÏØ0_143"/>
      <sheetName val="_VWVU))tÏØ0_144"/>
      <sheetName val="_VWVU))tÏØ0_145"/>
      <sheetName val="_VWVU))tÏØ0_146"/>
      <sheetName val="_VWVU))tÏØ0_147"/>
      <sheetName val="_VWVU))tÏØ0_148"/>
      <sheetName val="_VWVU))tÏØ0_149"/>
      <sheetName val="_VWVU))tÏØ0_150"/>
      <sheetName val="70,_0s«iÆøí¬i111"/>
      <sheetName val="70,_0s«_iÆø_í¬3"/>
      <sheetName val="70,_0s«iÆøí¬i24"/>
      <sheetName val="70,_0s«iÆøí¬i33"/>
      <sheetName val="_VWVU))3"/>
      <sheetName val="_V1"/>
      <sheetName val="_V3"/>
      <sheetName val="_V2"/>
      <sheetName val="_V4"/>
      <sheetName val="_SHOPLIST.xls__VWVU))tÏØ0__72"/>
      <sheetName val="_SHOPLIST.xls__VWVU))tÏØ0__64"/>
      <sheetName val="_SHOPLIST.xls__VWVU))tÏØ0__65"/>
      <sheetName val="_SHOPLIST.xls__VWVU))tÏØ0__66"/>
      <sheetName val="_SHOPLIST.xls_70,_0s«iÆøí¬i17"/>
      <sheetName val="_SHOPLIST.xls__VW12"/>
      <sheetName val="_SHOPLIST.xls__VWVU))tÏØ0__67"/>
      <sheetName val="_SHOPLIST.xls_70,_0s«_iÆø_í¬_12"/>
      <sheetName val="_SHOPLIST.xls_70_,_0_s«i_Æøí¬12"/>
      <sheetName val="_SHOPLIST.xls__VWVU))tÏØ0__68"/>
      <sheetName val="_SHOPLIST.xls__VWVU))tÏØ0__69"/>
      <sheetName val="_SHOPLIST.xls__VWVU))tÏØ0__70"/>
      <sheetName val="_SHOPLIST.xls__SHOPLIST_xls__V1"/>
      <sheetName val="_SHOPLIST.xls__VWVU))tÏØ0__82"/>
      <sheetName val="_SHOPLIST.xls__VWVU))tÏØ0__92"/>
      <sheetName val="_SHOPLIST.xls__VWVU))tÏØ0__73"/>
      <sheetName val="_SHOPLIST.xls__VWVU))tÏØ0__74"/>
      <sheetName val="_SHOPLIST.xls__VWVU))tÏØ0__75"/>
      <sheetName val="_SHOPLIST.xls_70,_0s«iÆøí¬1"/>
      <sheetName val="_SHOPLIST.xls_70,_0s«iÆøí¬i18"/>
      <sheetName val="_SHOPLIST.xls__VW13"/>
      <sheetName val="_SHOPLIST.xls__VWVU))tÏØ0__76"/>
      <sheetName val="_SHOPLIST.xls__VWVU))tÏØ0__77"/>
      <sheetName val="_SHOPLIST.xls__VWVU))tÏØ0__78"/>
      <sheetName val="_SHOPLIST.xls__VWVU))tÏØ0__79"/>
      <sheetName val="_SHOPLIST.xls__VWVU))tÏØ0__80"/>
      <sheetName val="_SHOPLIST.xls_70,_0s«_iÆø_í¬_13"/>
      <sheetName val="_SHOPLIST.xls_70_,_0_s«i_Æøí¬13"/>
      <sheetName val="_SHOPLIST.xls__VWVU))tÏØ0__83"/>
      <sheetName val="_SHOPLIST.xls__VWVU))tÏØ0__84"/>
      <sheetName val="_SHOPLIST.xls__VWVU))tÏØ0__85"/>
      <sheetName val="_SHOPLIST.xls__VWVU))tÏØ0__86"/>
      <sheetName val="_SHOPLIST.xls__SHOPLIST_xls__V2"/>
      <sheetName val="_SHOPLIST.xls__VWVU))tÏØ0__87"/>
      <sheetName val="_SHOPLIST.xls__VWVU))tÏØ0__93"/>
      <sheetName val="_SHOPLIST.xls__VWVU))tÏØ0__88"/>
      <sheetName val="_SHOPLIST.xls__VWVU))tÏØ0__89"/>
      <sheetName val="_SHOPLIST.xls__VWVU))tÏØ0__90"/>
      <sheetName val="_SHOPLIST.xls_70,_0s«iÆøí¬2"/>
      <sheetName val="_SHOPLIST.xls_70,_0s«iÆøí¬i19"/>
      <sheetName val="_SHOPLIST.xls__VW14"/>
      <sheetName val="_SHOPLIST.xls__VWVU))tÏØ0__94"/>
      <sheetName val="_SHOPLIST.xls__VWVU))tÏØ0__95"/>
      <sheetName val="_SHOPLIST.xls__VWVU))tÏØ0__96"/>
      <sheetName val="_SHOPLIST.xls__VWVU))tÏØ0__97"/>
      <sheetName val="_SHOPLIST.xls__VWVU))tÏØ0__98"/>
      <sheetName val="_SHOPLIST.xls_70,_0s«_iÆø_í¬_14"/>
      <sheetName val="_SHOPLIST.xls_70_,_0_s«i_Æøí¬14"/>
      <sheetName val="_SHOPLIST.xls__VWVU))tÏØ0__99"/>
      <sheetName val="_SHOPLIST.xls__VWVU))tÏØ0_100"/>
      <sheetName val="_SHOPLIST.xls__VWVU))tÏØ0_101"/>
      <sheetName val="_SHOPLIST.xls__VWVU))tÏØ0_102"/>
      <sheetName val="_SHOPLIST.xls__SHOPLIST_xls__V3"/>
      <sheetName val="_SHOPLIST.xls__VWVU))tÏØ0_103"/>
      <sheetName val="_SHOPLIST.xls__VWVU))tÏØ0_104"/>
      <sheetName val="_SHOPLIST.xls__VWVU))tÏØ0_105"/>
      <sheetName val="_SHOPLIST.xls__VWVU))tÏØ0_106"/>
      <sheetName val="_SHOPLIST.xls__VWVU))tÏØ0_107"/>
      <sheetName val="_SHOPLIST.xls_70,_0s«iÆøí¬3"/>
      <sheetName val="_SHOPLIST.xls_70_x005f_x0000___0_x_16"/>
      <sheetName val="_SHOPLIST.xls__VW__VU________30"/>
      <sheetName val="_SHOPLIST.xls__VW__VU________31"/>
      <sheetName val="_SHOPLIST.xls__VW__VU________32"/>
      <sheetName val="_SHOPLIST.xls__VW__VU________33"/>
      <sheetName val="_SHOPLIST.xls_70_x005f_x005f_x005f_x0000_15"/>
      <sheetName val="_SHOPLIST.xls_70_x005f_x005f_x005f_x0000_16"/>
      <sheetName val="_SHOPLIST.xls_70_x005f_x0000___0_x_17"/>
      <sheetName val="_SHOPLIST.xls_70_x005f_x005f_x005f_x0000_17"/>
      <sheetName val="_SHOPLIST.xls_70___0_s__i____52"/>
      <sheetName val="_SHOPLIST.xls_70___0_s__i____53"/>
      <sheetName val="_SHOPLIST.xls__VW__VU________34"/>
      <sheetName val="_SHOPLIST.xls__VW__VU________35"/>
      <sheetName val="_SHOPLIST.xls_70_x005f_x0000___0_x_18"/>
      <sheetName val="_SHOPLIST.xls_70___0_s__i____54"/>
      <sheetName val="_SHOPLIST.xls_70___0_s__i____55"/>
      <sheetName val="_SHOPLIST.xls_70_x005f_x005f_x005f_x0000_18"/>
      <sheetName val="_SHOPLIST.xls_70___0_s__i____56"/>
      <sheetName val="_SHOPLIST.xls_70___0_s__i____57"/>
      <sheetName val="_SHOPLIST.xls__VW__VU________36"/>
      <sheetName val="_SHOPLIST.xls__VW__VU________37"/>
      <sheetName val="_SHOPLIST.xls_70_x005f_x0000___0_x_19"/>
      <sheetName val="_SHOPLIST.xls_70___0_s__i____58"/>
      <sheetName val="_SHOPLIST.xls_70___0_s__i____59"/>
      <sheetName val="_SHOPLIST.xls_70_x005f_x005f_x005f_x0000_19"/>
      <sheetName val="_SHOPLIST.xls_70___0_s__i____60"/>
      <sheetName val="_SHOPLIST.xls_70___0_s__i____61"/>
      <sheetName val="_SHOPLIST.xls__VW__VU________38"/>
      <sheetName val="_SHOPLIST.xls__VW__VU________39"/>
      <sheetName val="_SHOPLIST.xls_70_x005f_x0000___0_x_20"/>
      <sheetName val="_SHOPLIST.xls_70___0_s__i____62"/>
      <sheetName val="_SHOPLIST.xls_70___0_s__i____63"/>
      <sheetName val="_SHOPLIST.xls_70_x005f_x005f_x005f_x0000_20"/>
      <sheetName val="_SHOPLIST.xls_70___0_s__i____64"/>
      <sheetName val="_SHOPLIST.xls_70___0_s__i____65"/>
      <sheetName val="_SHOPLIST.xls__VW__VU________40"/>
      <sheetName val="_SHOPLIST.xls__VW__VU________41"/>
      <sheetName val="_SHOPLIST.xls_70_x005f_x0000___0_x_21"/>
      <sheetName val="_SHOPLIST.xls_70___0_s__i____66"/>
      <sheetName val="_SHOPLIST.xls_70___0_s__i____67"/>
      <sheetName val="_SHOPLIST.xls_70_x005f_x005f_x005f_x0000_21"/>
      <sheetName val="_SHOPLIST.xls_70___0_s__i____68"/>
      <sheetName val="_SHOPLIST.xls__SHOPLIST_xl_3551"/>
      <sheetName val="_SHOPLIST.xls__SHOPLIST_xl_3552"/>
      <sheetName val="_SHOPLIST.xls__SHOPLIST_xl_3553"/>
      <sheetName val="_SHOPLIST.xls__SHOPLIST_xl_3554"/>
      <sheetName val="_SHOPLIST.xls__SHOPLIST_xl_3555"/>
      <sheetName val="_SHOPLIST.xls__SHOPLIST_xl_3556"/>
      <sheetName val="_SHOPLIST.xls__SHOPLIST_xl_3557"/>
      <sheetName val="_SHOPLIST.xls__SHOPLIST_xl_3558"/>
      <sheetName val="_SHOPLIST.xls__SHOPLIST_xl_3559"/>
      <sheetName val="_SHOPLIST.xls__SHOPLIST_xl_3560"/>
      <sheetName val="_SHOPLIST.xls__SHOPLIST_xl_3561"/>
      <sheetName val="_SHOPLIST.xls__SHOPLIST_xl_3562"/>
      <sheetName val="_SHOPLIST.xls__SHOPLIST_xl_3563"/>
      <sheetName val="_SHOPLIST.xls__SHOPLIST_xl_3564"/>
      <sheetName val="_SHOPLIST.xls__SHOPLIST_xl_3565"/>
      <sheetName val="_SHOPLIST.xls__SHOPLIST_xl_3566"/>
      <sheetName val="_SHOPLIST.xls__SHOPLIST_xl_3567"/>
      <sheetName val="_SHOPLIST.xls__SHOPLIST_xl_3568"/>
      <sheetName val="_SHOPLIST.xls__SHOPLIST_xl_3569"/>
      <sheetName val="_SHOPLIST.xls__SHOPLIST_xl_3570"/>
      <sheetName val="_SHOPLIST.xls__SHOPLIST_xl_3571"/>
      <sheetName val="_SHOPLIST.xls__SHOPLIST_xl_3572"/>
      <sheetName val="_SHOPLIST.xls__SHOPLIST_xl_3573"/>
      <sheetName val="_SHOPLIST.xls__SHOPLIST_xl_3574"/>
      <sheetName val="_SHOPLIST.xls__SHOPLIST_xl_3575"/>
      <sheetName val="_SHOPLIST.xls__SHOPLIST_xl_3576"/>
      <sheetName val="_SHOPLIST.xls__SHOPLIST_xl_3577"/>
      <sheetName val="_SHOPLIST.xls__SHOPLIST_xl_3578"/>
      <sheetName val="_SHOPLIST.xls__SHOPLIST_xl_3579"/>
      <sheetName val="_SHOPLIST.xls__SHOPLIST_xl_3580"/>
      <sheetName val="_SHOPLIST.xls__SHOPLIST_xl_3581"/>
      <sheetName val="_SHOPLIST.xls__SHOPLIST_xl_3582"/>
      <sheetName val="_SHOPLIST.xls__SHOPLIST_xl_3583"/>
      <sheetName val="_SHOPLIST.xls__SHOPLIST_xl_3584"/>
      <sheetName val="_SHOPLIST.xls__SHOPLIST_xl_3585"/>
      <sheetName val="_SHOPLIST.xls__SHOPLIST_xl_3586"/>
      <sheetName val="_SHOPLIST.xls__SHOPLIST_xl_3587"/>
      <sheetName val="_SHOPLIST.xls__SHOPLIST_xl_3588"/>
      <sheetName val="_SHOPLIST.xls__SHOPLIST_xl_3589"/>
      <sheetName val="_SHOPLIST.xls__SHOPLIST_xl_3590"/>
      <sheetName val="_SHOPLIST.xls__SHOPLIST_xl_3591"/>
      <sheetName val="_SHOPLIST.xls__SHOPLIST_xl_3592"/>
      <sheetName val="_SHOPLIST.xls__SHOPLIST_xl_3593"/>
      <sheetName val="_SHOPLIST.xls__SHOPLIST_xl_3594"/>
      <sheetName val="_SHOPLIST.xls__SHOPLIST_xl_3595"/>
      <sheetName val="_SHOPLIST.xls__SHOPLIST_xl_3596"/>
      <sheetName val="_SHOPLIST.xls__SHOPLIST_xl_3597"/>
      <sheetName val="_SHOPLIST.xls__SHOPLIST_xl_3598"/>
      <sheetName val="_SHOPLIST.xls__SHOPLIST_xl_3599"/>
      <sheetName val="_SHOPLIST.xls__SHOPLIST_xl_3600"/>
      <sheetName val="_SHOPLIST.xls__SHOPLIST_xl_3601"/>
      <sheetName val="_SHOPLIST.xls__SHOPLIST_xl_3602"/>
      <sheetName val="_SHOPLIST.xls__SHOPLIST_xl_3603"/>
      <sheetName val="_SHOPLIST.xls__SHOPLIST_xl_3604"/>
      <sheetName val="_SHOPLIST.xls__SHOPLIST_xl_3605"/>
      <sheetName val="_SHOPLIST.xls__SHOPLIST_xl_3606"/>
      <sheetName val="_SHOPLIST.xls__SHOPLIST_xl_3607"/>
      <sheetName val="_SHOPLIST.xls__SHOPLIST_xl_3608"/>
      <sheetName val="_SHOPLIST.xls__SHOPLIST_xl_3609"/>
      <sheetName val="_SHOPLIST.xls__SHOPLIST_xl_3610"/>
      <sheetName val="_SHOPLIST.xls__SHOPLIST_xl_3611"/>
      <sheetName val="_SHOPLIST.xls__SHOPLIST_xl_3612"/>
      <sheetName val="_SHOPLIST.xls__SHOPLIST_xl_3613"/>
      <sheetName val="_SHOPLIST.xls__SHOPLIST_xl_3614"/>
      <sheetName val="_SHOPLIST.xls__SHOPLIST_xl_3615"/>
      <sheetName val="_SHOPLIST.xls__SHOPLIST_xl_3616"/>
      <sheetName val="_SHOPLIST.xls__SHOPLIST_xl_3617"/>
      <sheetName val="_SHOPLIST.xls__SHOPLIST_xl_3618"/>
      <sheetName val="_SHOPLIST.xls__SHOPLIST_xl_3619"/>
      <sheetName val="_SHOPLIST.xls__SHOPLIST_xl_3620"/>
      <sheetName val="_SHOPLIST.xls__SHOPLIST_xl_3621"/>
      <sheetName val="_SHOPLIST.xls__SHOPLIST_xl_3622"/>
      <sheetName val="_SHOPLIST.xls__SHOPLIST_xl_3623"/>
      <sheetName val="_SHOPLIST.xls__SHOPLIST_xl_3624"/>
      <sheetName val="_SHOPLIST.xls__SHOPLIST_xl_3625"/>
      <sheetName val="_SHOPLIST.xls__SHOPLIST_xl_3626"/>
      <sheetName val="_SHOPLIST.xls__SHOPLIST_xl_3627"/>
      <sheetName val="_SHOPLIST.xls__SHOPLIST_xl_3628"/>
      <sheetName val="_SHOPLIST.xls__SHOPLIST_xl_3629"/>
      <sheetName val="_SHOPLIST.xls__SHOPLIST_xl_3630"/>
      <sheetName val="_SHOPLIST.xls__SHOPLIST_xl_3631"/>
      <sheetName val="_SHOPLIST.xls__SHOPLIST_xl_3632"/>
      <sheetName val="_SHOPLIST.xls__SHOPLIST_xl_3633"/>
      <sheetName val="_SHOPLIST.xls__SHOPLIST_xl_3634"/>
      <sheetName val="_SHOPLIST.xls__SHOPLIST_xl_3635"/>
      <sheetName val="_SHOPLIST.xls__SHOPLIST_xl_3636"/>
      <sheetName val="_SHOPLIST.xls__SHOPLIST_xl_3637"/>
      <sheetName val="_SHOPLIST.xls__SHOPLIST_xl_3638"/>
      <sheetName val="_SHOPLIST.xls__SHOPLIST_xl_3639"/>
      <sheetName val="_SHOPLIST.xls__SHOPLIST_xl_3640"/>
      <sheetName val="_SHOPLIST.xls__SHOPLIST_xl_3641"/>
      <sheetName val="_SHOPLIST.xls__SHOPLIST_xl_3642"/>
      <sheetName val="_SHOPLIST.xls__SHOPLIST_xl_3643"/>
      <sheetName val="_SHOPLIST.xls__SHOPLIST_xl_3644"/>
      <sheetName val="_SHOPLIST.xls__SHOPLIST_xl_3645"/>
      <sheetName val="_SHOPLIST.xls__SHOPLIST_xl_3646"/>
      <sheetName val="_SHOPLIST.xls__SHOPLIST_xl_3647"/>
      <sheetName val="_SHOPLIST.xls__SHOPLIST_xl_3648"/>
      <sheetName val="_SHOPLIST.xls__SHOPLIST_xl_3649"/>
      <sheetName val="_SHOPLIST.xls__SHOPLIST_xl_3650"/>
      <sheetName val="_SHOPLIST.xls__SHOPLIST_xl_3651"/>
      <sheetName val="_SHOPLIST.xls__SHOPLIST_xl_3652"/>
      <sheetName val="_SHOPLIST.xls__SHOPLIST_xl_3653"/>
      <sheetName val="_SHOPLIST.xls__SHOPLIST_xl_3654"/>
      <sheetName val="_SHOPLIST.xls__SHOPLIST_xl_3655"/>
      <sheetName val="_SHOPLIST.xls__SHOPLIST_xl_3656"/>
      <sheetName val="_SHOPLIST.xls__SHOPLIST_xl_3657"/>
      <sheetName val="_SHOPLIST.xls__SHOPLIST_xl_3658"/>
      <sheetName val="_SHOPLIST.xls__SHOPLIST_xl_3659"/>
      <sheetName val="_SHOPLIST.xls__SHOPLIST_xl_3660"/>
      <sheetName val="_SHOPLIST.xls__SHOPLIST_xl_3661"/>
      <sheetName val="_SHOPLIST.xls__SHOPLIST_xl_3662"/>
      <sheetName val="_SHOPLIST.xls__SHOPLIST_xl_3663"/>
      <sheetName val="_SHOPLIST.xls__SHOPLIST_xl_3664"/>
      <sheetName val="_SHOPLIST.xls__SHOPLIST_xl_3665"/>
      <sheetName val="_SHOPLIST.xls__SHOPLIST_xl_3666"/>
      <sheetName val="_SHOPLIST.xls__SHOPLIST_xl_3667"/>
      <sheetName val="_SHOPLIST.xls__SHOPLIST_xl_3668"/>
      <sheetName val="_SHOPLIST.xls_70___0_s__i____69"/>
      <sheetName val="_SHOPLIST.xls__SHOPLIST_xl_3669"/>
      <sheetName val="_SHOPLIST.xls__VW__VU________42"/>
      <sheetName val="_SHOPLIST.xls__VW__VU________43"/>
      <sheetName val="_SHOPLIST.xls__SHOPLIST_xl_3670"/>
      <sheetName val="_SHOPLIST.xls_70_x005f_x0000___0_x_22"/>
      <sheetName val="_SHOPLIST.xls_70___0_s__i____70"/>
      <sheetName val="_SHOPLIST.xls_70___0_s__i____71"/>
      <sheetName val="_SHOPLIST.xls__SHOPLIST_xl_3671"/>
      <sheetName val="_SHOPLIST.xls__SHOPLIST_xl_3672"/>
      <sheetName val="_SHOPLIST.xls__SHOPLIST_xl_3673"/>
      <sheetName val="_SHOPLIST.xls__SHOPLIST_xl_3674"/>
      <sheetName val="_SHOPLIST.xls__SHOPLIST_xl_3675"/>
      <sheetName val="_SHOPLIST.xls__SHOPLIST_xl_3676"/>
      <sheetName val="_SHOPLIST.xls__SHOPLIST_xl_3677"/>
      <sheetName val="_SHOPLIST.xls__SHOPLIST_xl_3678"/>
      <sheetName val="_SHOPLIST.xls__SHOPLIST_xl_3679"/>
      <sheetName val="_SHOPLIST.xls__SHOPLIST_xl_3680"/>
      <sheetName val="_SHOPLIST.xls__SHOPLIST_xl_3681"/>
      <sheetName val="_SHOPLIST.xls__SHOPLIST_xl_3682"/>
      <sheetName val="_SHOPLIST.xls__SHOPLIST_xl_3683"/>
      <sheetName val="_SHOPLIST.xls__SHOPLIST_xl_3684"/>
      <sheetName val="_SHOPLIST.xls__SHOPLIST_xl_3685"/>
      <sheetName val="_SHOPLIST.xls__SHOPLIST_xl_3686"/>
      <sheetName val="_SHOPLIST.xls__SHOPLIST_xl_3687"/>
      <sheetName val="_SHOPLIST.xls__SHOPLIST_xl_3688"/>
      <sheetName val="_SHOPLIST.xls__SHOPLIST_xl_3689"/>
      <sheetName val="_SHOPLIST.xls__SHOPLIST_xl_3690"/>
      <sheetName val="_SHOPLIST.xls__SHOPLIST_xl_3691"/>
      <sheetName val="_SHOPLIST.xls__SHOPLIST_xl_3692"/>
      <sheetName val="_SHOPLIST.xls__SHOPLIST_xl_3693"/>
      <sheetName val="_SHOPLIST.xls__SHOPLIST_xl_3694"/>
      <sheetName val="_SHOPLIST.xls__SHOPLIST_xl_3695"/>
      <sheetName val="_SHOPLIST.xls__SHOPLIST_xl_3696"/>
      <sheetName val="_SHOPLIST.xls__SHOPLIST_xl_3697"/>
      <sheetName val="_SHOPLIST.xls__SHOPLIST_xl_3698"/>
      <sheetName val="_SHOPLIST.xls__SHOPLIST_xl_3699"/>
      <sheetName val="_SHOPLIST.xls__SHOPLIST_xl_3700"/>
      <sheetName val="_SHOPLIST.xls__SHOPLIST_xl_3701"/>
      <sheetName val="_SHOPLIST.xls__SHOPLIST_xl_3702"/>
      <sheetName val="_SHOPLIST.xls__SHOPLIST_xl_3703"/>
      <sheetName val="_SHOPLIST.xls__SHOPLIST_xl_3704"/>
      <sheetName val="_SHOPLIST.xls__SHOPLIST_xl_3705"/>
      <sheetName val="_SHOPLIST.xls__SHOPLIST_xl_3706"/>
      <sheetName val="_SHOPLIST.xls__SHOPLIST_xl_3707"/>
      <sheetName val="_SHOPLIST.xls__SHOPLIST_xl_3708"/>
      <sheetName val="_SHOPLIST.xls__SHOPLIST_xl_3709"/>
      <sheetName val="_SHOPLIST.xls__SHOPLIST_xl_3710"/>
      <sheetName val="_SHOPLIST.xls__SHOPLIST_xl_3711"/>
      <sheetName val="_SHOPLIST.xls__SHOPLIST_xl_3712"/>
      <sheetName val="_SHOPLIST.xls__SHOPLIST_xl_3713"/>
      <sheetName val="_SHOPLIST.xls__SHOPLIST_xl_3714"/>
      <sheetName val="_SHOPLIST.xls__SHOPLIST_xl_3715"/>
      <sheetName val="_SHOPLIST.xls__SHOPLIST_xl_3716"/>
      <sheetName val="_SHOPLIST.xls__SHOPLIST_xl_3717"/>
      <sheetName val="_SHOPLIST.xls__SHOPLIST_xl_3718"/>
      <sheetName val="_SHOPLIST.xls__SHOPLIST_xl_3719"/>
      <sheetName val="_SHOPLIST.xls__SHOPLIST_xl_3720"/>
      <sheetName val="_SHOPLIST.xls__SHOPLIST_xl_3721"/>
      <sheetName val="_SHOPLIST.xls__SHOPLIST_xl_3722"/>
      <sheetName val="_SHOPLIST.xls__SHOPLIST_xl_3723"/>
      <sheetName val="_SHOPLIST.xls__SHOPLIST_xl_3724"/>
      <sheetName val="_SHOPLIST.xls__SHOPLIST_xl_3725"/>
      <sheetName val="_SHOPLIST.xls__SHOPLIST_xl_3726"/>
      <sheetName val="_SHOPLIST.xls__SHOPLIST_xl_3727"/>
      <sheetName val="_SHOPLIST.xls__SHOPLIST_xl_3728"/>
      <sheetName val="_SHOPLIST.xls__SHOPLIST_xl_3729"/>
      <sheetName val="_SHOPLIST.xls__SHOPLIST_xl_3730"/>
      <sheetName val="_SHOPLIST.xls__SHOPLIST_xl_3731"/>
      <sheetName val="_SHOPLIST.xls__SHOPLIST_xl_3732"/>
      <sheetName val="_SHOPLIST.xls__SHOPLIST_xl_3733"/>
      <sheetName val="_SHOPLIST.xls__SHOPLIST_xl_3734"/>
      <sheetName val="_SHOPLIST.xls__SHOPLIST_xl_3735"/>
      <sheetName val="_SHOPLIST.xls__SHOPLIST_xl_3736"/>
      <sheetName val="_SHOPLIST.xls__SHOPLIST_xl_3737"/>
      <sheetName val="_SHOPLIST.xls__SHOPLIST_xl_3738"/>
      <sheetName val="_SHOPLIST.xls__SHOPLIST_xl_3739"/>
      <sheetName val="_SHOPLIST.xls__SHOPLIST_xl_3740"/>
      <sheetName val="_SHOPLIST.xls__SHOPLIST_xl_3741"/>
      <sheetName val="_SHOPLIST.xls__SHOPLIST_xl_3742"/>
      <sheetName val="_SHOPLIST.xls__SHOPLIST_xl_3743"/>
      <sheetName val="_SHOPLIST.xls__SHOPLIST_xl_3744"/>
      <sheetName val="_SHOPLIST.xls__SHOPLIST_xl_3745"/>
      <sheetName val="_SHOPLIST.xls__SHOPLIST_xl_3746"/>
      <sheetName val="_SHOPLIST.xls__SHOPLIST_xl_3747"/>
      <sheetName val="_SHOPLIST.xls__SHOPLIST_xl_3748"/>
      <sheetName val="_SHOPLIST.xls__SHOPLIST_xl_3749"/>
      <sheetName val="_SHOPLIST.xls__SHOPLIST_xl_3750"/>
      <sheetName val="_SHOPLIST.xls__SHOPLIST_xl_3751"/>
      <sheetName val="_SHOPLIST.xls__SHOPLIST_xl_3752"/>
      <sheetName val="_SHOPLIST.xls__SHOPLIST_xl_3753"/>
      <sheetName val="_SHOPLIST.xls__SHOPLIST_xl_3754"/>
      <sheetName val="_SHOPLIST.xls__SHOPLIST_xl_3755"/>
      <sheetName val="_SHOPLIST.xls__SHOPLIST_xl_3756"/>
      <sheetName val="_SHOPLIST.xls__SHOPLIST_xl_3757"/>
      <sheetName val="_SHOPLIST.xls__SHOPLIST_xl_3758"/>
      <sheetName val="_SHOPLIST.xls__SHOPLIST_xl_3759"/>
      <sheetName val="_SHOPLIST.xls__SHOPLIST_xl_3760"/>
      <sheetName val="_SHOPLIST.xls__SHOPLIST_xl_3761"/>
      <sheetName val="_SHOPLIST.xls__SHOPLIST_xl_3762"/>
      <sheetName val="_SHOPLIST.xls__SHOPLIST_xl_3763"/>
      <sheetName val="_SHOPLIST.xls__SHOPLIST_xl_3764"/>
      <sheetName val="_SHOPLIST.xls__SHOPLIST_xl_3765"/>
      <sheetName val="_SHOPLIST.xls__SHOPLIST_xl_3766"/>
      <sheetName val="_SHOPLIST.xls__SHOPLIST_xl_3767"/>
      <sheetName val="_SHOPLIST.xls__SHOPLIST_xl_3768"/>
      <sheetName val="_SHOPLIST.xls__SHOPLIST_xl_3769"/>
      <sheetName val="_SHOPLIST.xls__SHOPLIST_xl_3770"/>
      <sheetName val="_SHOPLIST.xls_70_x005f_x005f_x005f_x0000_22"/>
      <sheetName val="_SHOPLIST.xls__SHOPLIST_xl_3771"/>
      <sheetName val="_SHOPLIST.xls__SHOPLIST_xl_3772"/>
      <sheetName val="_SHOPLIST.xls__SHOPLIST_xl_3773"/>
      <sheetName val="_SHOPLIST.xls__SHOPLIST_xl_3774"/>
      <sheetName val="_SHOPLIST.xls__SHOPLIST_xl_3775"/>
      <sheetName val="_SHOPLIST.xls__SHOPLIST_xl_3776"/>
      <sheetName val="_SHOPLIST.xls__SHOPLIST_xl_3777"/>
      <sheetName val="_SHOPLIST.xls__SHOPLIST_xl_3778"/>
      <sheetName val="_SHOPLIST.xls__SHOPLIST_xl_3779"/>
      <sheetName val="_SHOPLIST.xls__SHOPLIST_xl_3780"/>
      <sheetName val="_SHOPLIST.xls__SHOPLIST_xl_3781"/>
      <sheetName val="_SHOPLIST.xls__SHOPLIST_xl_3782"/>
      <sheetName val="_SHOPLIST.xls__SHOPLIST_xl_3783"/>
      <sheetName val="_SHOPLIST.xls__SHOPLIST_xl_3784"/>
      <sheetName val="_SHOPLIST.xls__SHOPLIST_xl_3785"/>
      <sheetName val="_SHOPLIST.xls__SHOPLIST_xl_3786"/>
      <sheetName val="_SHOPLIST.xls__SHOPLIST_xl_3787"/>
      <sheetName val="_SHOPLIST.xls__SHOPLIST_xl_3788"/>
      <sheetName val="_SHOPLIST.xls__SHOPLIST_xl_3789"/>
      <sheetName val="_SHOPLIST.xls__SHOPLIST_xl_3790"/>
      <sheetName val="_SHOPLIST.xls__SHOPLIST_xl_3791"/>
      <sheetName val="_SHOPLIST.xls__SHOPLIST_xl_3792"/>
      <sheetName val="_SHOPLIST.xls__SHOPLIST_xl_3793"/>
      <sheetName val="_SHOPLIST.xls__SHOPLIST_xl_3794"/>
      <sheetName val="_SHOPLIST.xls__SHOPLIST_xl_3795"/>
      <sheetName val="_SHOPLIST.xls__SHOPLIST_xl_3796"/>
      <sheetName val="_SHOPLIST.xls__SHOPLIST_xl_3797"/>
      <sheetName val="_SHOPLIST.xls__SHOPLIST_xl_3798"/>
      <sheetName val="_SHOPLIST.xls__SHOPLIST_xl_3799"/>
      <sheetName val="_SHOPLIST.xls__SHOPLIST_xl_3800"/>
      <sheetName val="_SHOPLIST.xls__SHOPLIST_xl_3801"/>
      <sheetName val="_SHOPLIST.xls__SHOPLIST_xl_3802"/>
      <sheetName val="_SHOPLIST.xls__SHOPLIST_xl_3803"/>
      <sheetName val="_SHOPLIST.xls__SHOPLIST_xl_3804"/>
      <sheetName val="_SHOPLIST.xls__SHOPLIST_xl_3805"/>
      <sheetName val="_SHOPLIST.xls__SHOPLIST_xl_3806"/>
      <sheetName val="_SHOPLIST.xls__SHOPLIST_xl_3807"/>
      <sheetName val="_SHOPLIST.xls__SHOPLIST_xl_3808"/>
      <sheetName val="_SHOPLIST.xls__SHOPLIST_xl_3809"/>
      <sheetName val="_SHOPLIST.xls__SHOPLIST_xl_3810"/>
      <sheetName val="_SHOPLIST.xls__SHOPLIST_xl_3811"/>
      <sheetName val="_SHOPLIST.xls__SHOPLIST_xl_3812"/>
      <sheetName val="_SHOPLIST.xls__SHOPLIST_xl_3813"/>
      <sheetName val="_SHOPLIST.xls__SHOPLIST_xl_3814"/>
      <sheetName val="_SHOPLIST.xls__SHOPLIST_xl_3815"/>
      <sheetName val="_SHOPLIST.xls__SHOPLIST_xl_3816"/>
      <sheetName val="_SHOPLIST.xls__SHOPLIST_xl_3817"/>
      <sheetName val="_SHOPLIST.xls__SHOPLIST_xl_3818"/>
      <sheetName val="_SHOPLIST.xls__SHOPLIST_xl_3819"/>
      <sheetName val="_SHOPLIST.xls__SHOPLIST_xl_3820"/>
      <sheetName val="_SHOPLIST.xls_70___0_s__i____72"/>
      <sheetName val="_SHOPLIST.xls__SHOPLIST_xl_3821"/>
      <sheetName val="_SHOPLIST.xls__SHOPLIST_xl_3822"/>
      <sheetName val="_SHOPLIST.xls__SHOPLIST_xl_3823"/>
      <sheetName val="_SHOPLIST.xls__SHOPLIST_xl_3824"/>
      <sheetName val="_SHOPLIST.xls__SHOPLIST_xl_3825"/>
      <sheetName val="_SHOPLIST.xls__SHOPLIST_xl_3826"/>
      <sheetName val="_SHOPLIST.xls__SHOPLIST_xl_3827"/>
      <sheetName val="_SHOPLIST.xls__SHOPLIST_xl_3828"/>
      <sheetName val="_SHOPLIST.xls__SHOPLIST_xl_3829"/>
      <sheetName val="_SHOPLIST.xls__SHOPLIST_xl_3830"/>
      <sheetName val="_SHOPLIST.xls__SHOPLIST_xl_3831"/>
      <sheetName val="_SHOPLIST.xls__SHOPLIST_xl_3832"/>
      <sheetName val="_SHOPLIST.xls__SHOPLIST_xl_3833"/>
      <sheetName val="_SHOPLIST.xls__SHOPLIST_xl_3834"/>
      <sheetName val="_SHOPLIST.xls__SHOPLIST_xl_3835"/>
      <sheetName val="_SHOPLIST.xls__SHOPLIST_xl_3836"/>
      <sheetName val="_SHOPLIST.xls__SHOPLIST_xl_3837"/>
      <sheetName val="_SHOPLIST.xls__SHOPLIST_xl_3838"/>
      <sheetName val="_SHOPLIST.xls__SHOPLIST_xl_3839"/>
      <sheetName val="_SHOPLIST.xls__SHOPLIST_xl_3840"/>
      <sheetName val="_SHOPLIST.xls__SHOPLIST_xl_3841"/>
      <sheetName val="_SHOPLIST.xls__SHOPLIST_xl_3842"/>
      <sheetName val="_SHOPLIST.xls__SHOPLIST_xl_3843"/>
      <sheetName val="_SHOPLIST.xls__SHOPLIST_xl_3844"/>
      <sheetName val="_SHOPLIST.xls__SHOPLIST_xl_3845"/>
      <sheetName val="_SHOPLIST.xls__SHOPLIST_xl_3846"/>
      <sheetName val="_SHOPLIST.xls__SHOPLIST_xl_3847"/>
      <sheetName val="_SHOPLIST.xls__SHOPLIST_xl_3848"/>
      <sheetName val="_SHOPLIST.xls__SHOPLIST_xl_3849"/>
      <sheetName val="_SHOPLIST.xls__SHOPLIST_xl_3850"/>
      <sheetName val="_SHOPLIST.xls__SHOPLIST_xl_3851"/>
      <sheetName val="_SHOPLIST.xls__SHOPLIST_xl_3852"/>
      <sheetName val="_SHOPLIST.xls__SHOPLIST_xl_3853"/>
      <sheetName val="_SHOPLIST.xls__SHOPLIST_xl_3854"/>
      <sheetName val="_SHOPLIST.xls__SHOPLIST_xl_3855"/>
      <sheetName val="_SHOPLIST.xls__SHOPLIST_xl_3856"/>
      <sheetName val="_SHOPLIST.xls__SHOPLIST_xl_3857"/>
      <sheetName val="_SHOPLIST.xls__SHOPLIST_xl_3858"/>
      <sheetName val="_SHOPLIST.xls__SHOPLIST_xl_3859"/>
      <sheetName val="_SHOPLIST.xls__SHOPLIST_xl_3860"/>
      <sheetName val="_SHOPLIST.xls__SHOPLIST_xl_3861"/>
      <sheetName val="_SHOPLIST.xls__SHOPLIST_xl_3862"/>
      <sheetName val="_SHOPLIST.xls__SHOPLIST_xl_3863"/>
      <sheetName val="_SHOPLIST.xls__SHOPLIST_xl_3864"/>
      <sheetName val="_SHOPLIST.xls__SHOPLIST_xl_3865"/>
      <sheetName val="_SHOPLIST.xls__SHOPLIST_xl_3866"/>
      <sheetName val="_SHOPLIST.xls__SHOPLIST_xl_3867"/>
      <sheetName val="_SHOPLIST.xls__SHOPLIST_xl_3868"/>
      <sheetName val="_SHOPLIST.xls__SHOPLIST_xl_3869"/>
      <sheetName val="_SHOPLIST.xls__SHOPLIST_xl_3870"/>
      <sheetName val="_SHOPLIST.xls__SHOPLIST_xl_3871"/>
      <sheetName val="_SHOPLIST.xls__SHOPLIST_xl_3872"/>
      <sheetName val="_SHOPLIST.xls__SHOPLIST_xl_3873"/>
      <sheetName val="_SHOPLIST.xls__SHOPLIST_xl_3874"/>
      <sheetName val="_SHOPLIST.xls__SHOPLIST_xl_3875"/>
      <sheetName val="_SHOPLIST.xls__SHOPLIST_xl_3876"/>
      <sheetName val="_SHOPLIST.xls__SHOPLIST_xl_3877"/>
      <sheetName val="_SHOPLIST.xls__SHOPLIST_xl_3878"/>
      <sheetName val="_SHOPLIST.xls__SHOPLIST_xl_3879"/>
      <sheetName val="_SHOPLIST.xls__SHOPLIST_xl_3880"/>
      <sheetName val="_SHOPLIST.xls__SHOPLIST_xl_3881"/>
      <sheetName val="_SHOPLIST.xls__SHOPLIST_xl_3882"/>
      <sheetName val="_SHOPLIST.xls__SHOPLIST_xl_3883"/>
      <sheetName val="_SHOPLIST.xls__SHOPLIST_xl_3884"/>
      <sheetName val="_SHOPLIST.xls__SHOPLIST_xl_3885"/>
      <sheetName val="_SHOPLIST.xls__SHOPLIST_xl_3886"/>
      <sheetName val="_SHOPLIST.xls__SHOPLIST_xl_3887"/>
      <sheetName val="_SHOPLIST.xls__SHOPLIST_xl_3888"/>
      <sheetName val="_SHOPLIST.xls__SHOPLIST_xl_3889"/>
      <sheetName val="_SHOPLIST.xls__SHOPLIST_xl_3890"/>
      <sheetName val="_SHOPLIST.xls__SHOPLIST_xl_3891"/>
      <sheetName val="_SHOPLIST.xls__SHOPLIST_xl_3892"/>
      <sheetName val="_SHOPLIST.xls__SHOPLIST_xl_3893"/>
      <sheetName val="_SHOPLIST.xls__SHOPLIST_xl_3894"/>
      <sheetName val="_SHOPLIST.xls__SHOPLIST_xl_3895"/>
      <sheetName val="_SHOPLIST.xls__SHOPLIST_xl_3896"/>
      <sheetName val="_SHOPLIST.xls__SHOPLIST_xl_3897"/>
      <sheetName val="_SHOPLIST.xls__SHOPLIST_xl_3898"/>
      <sheetName val="_SHOPLIST.xls__SHOPLIST_xl_3899"/>
      <sheetName val="_SHOPLIST.xls__SHOPLIST_xl_3900"/>
      <sheetName val="_SHOPLIST.xls__SHOPLIST_xl_3901"/>
      <sheetName val="_SHOPLIST.xls__SHOPLIST_xl_3902"/>
      <sheetName val="_SHOPLIST.xls__SHOPLIST_xl_3903"/>
      <sheetName val="_SHOPLIST.xls__SHOPLIST_xl_3904"/>
      <sheetName val="_SHOPLIST.xls__SHOPLIST_xl_3905"/>
      <sheetName val="_SHOPLIST.xls__SHOPLIST_xl_3906"/>
      <sheetName val="_SHOPLIST.xls__SHOPLIST_xl_3907"/>
      <sheetName val="_SHOPLIST.xls__SHOPLIST_xl_3908"/>
      <sheetName val="_SHOPLIST.xls__SHOPLIST_xl_3909"/>
      <sheetName val="_SHOPLIST.xls__SHOPLIST_xl_3910"/>
      <sheetName val="_SHOPLIST.xls__SHOPLIST_xl_3911"/>
      <sheetName val="_SHOPLIST.xls__SHOPLIST_xl_3912"/>
      <sheetName val="_SHOPLIST.xls__SHOPLIST_xl_3913"/>
      <sheetName val="_SHOPLIST.xls__SHOPLIST_xl_3914"/>
      <sheetName val="_SHOPLIST.xls__SHOPLIST_xl_3915"/>
      <sheetName val="_SHOPLIST.xls__SHOPLIST_xl_3916"/>
      <sheetName val="_SHOPLIST.xls__SHOPLIST_xl_3917"/>
      <sheetName val="_SHOPLIST.xls__SHOPLIST_xl_3918"/>
      <sheetName val="_SHOPLIST.xls__SHOPLIST_xl_3919"/>
      <sheetName val="_SHOPLIST.xls__SHOPLIST_xl_3920"/>
      <sheetName val="_SHOPLIST.xls__SHOPLIST_xl_3921"/>
      <sheetName val="_SHOPLIST.xls__SHOPLIST_xl_3922"/>
      <sheetName val="_SHOPLIST.xls__SHOPLIST_xl_3923"/>
      <sheetName val="_SHOPLIST.xls__SHOPLIST_xl_3924"/>
      <sheetName val="_SHOPLIST.xls__SHOPLIST_xl_3925"/>
      <sheetName val="_SHOPLIST.xls__SHOPLIST_xl_3926"/>
      <sheetName val="_SHOPLIST.xls__SHOPLIST_xl_3927"/>
      <sheetName val="_SHOPLIST.xls__SHOPLIST_xl_3928"/>
      <sheetName val="_SHOPLIST.xls__SHOPLIST_xl_3929"/>
      <sheetName val="_SHOPLIST.xls__SHOPLIST_xl_3930"/>
      <sheetName val="_SHOPLIST.xls__SHOPLIST_xl_3931"/>
      <sheetName val="_SHOPLIST.xls__SHOPLIST_xl_3932"/>
      <sheetName val="_SHOPLIST.xls__SHOPLIST_xl_3933"/>
      <sheetName val="_SHOPLIST.xls__SHOPLIST_xl_3934"/>
      <sheetName val="_SHOPLIST.xls__SHOPLIST_xl_3935"/>
      <sheetName val="_SHOPLIST.xls__SHOPLIST_xl_3936"/>
      <sheetName val="_SHOPLIST.xls__SHOPLIST_xl_3937"/>
      <sheetName val="_SHOPLIST.xls__SHOPLIST_xl_3938"/>
      <sheetName val="_SHOPLIST.xls__SHOPLIST_xl_3939"/>
      <sheetName val="_SHOPLIST.xls__SHOPLIST_xl_3940"/>
      <sheetName val="_SHOPLIST.xls__SHOPLIST_xl_3941"/>
      <sheetName val="_SHOPLIST.xls__SHOPLIST_xl_3942"/>
      <sheetName val="_SHOPLIST.xls__SHOPLIST_xl_3943"/>
      <sheetName val="_SHOPLIST.xls__SHOPLIST_xl_3944"/>
      <sheetName val="_SHOPLIST.xls__SHOPLIST_xl_3945"/>
      <sheetName val="_SHOPLIST.xls__SHOPLIST_xl_3946"/>
      <sheetName val="_SHOPLIST.xls__SHOPLIST_xl_3947"/>
      <sheetName val="_SHOPLIST.xls__SHOPLIST_xl_3948"/>
      <sheetName val="_SHOPLIST.xls__SHOPLIST_xl_3949"/>
      <sheetName val="_SHOPLIST.xls__SHOPLIST_xl_3950"/>
      <sheetName val="_SHOPLIST.xls__SHOPLIST_xl_3951"/>
      <sheetName val="_SHOPLIST.xls__SHOPLIST_xl_3952"/>
      <sheetName val="_SHOPLIST.xls__SHOPLIST_xl_3953"/>
      <sheetName val="_SHOPLIST.xls__SHOPLIST_xl_3954"/>
      <sheetName val="_SHOPLIST.xls__SHOPLIST_xl_3955"/>
      <sheetName val="_SHOPLIST.xls__SHOPLIST_xl_3956"/>
      <sheetName val="_SHOPLIST.xls__SHOPLIST_xl_3957"/>
      <sheetName val="_SHOPLIST.xls__SHOPLIST_xl_3958"/>
      <sheetName val="_SHOPLIST.xls__SHOPLIST_xl_3959"/>
      <sheetName val="_SHOPLIST.xls__SHOPLIST_xl_3960"/>
      <sheetName val="_SHOPLIST.xls__SHOPLIST_xl_3961"/>
      <sheetName val="_SHOPLIST.xls__SHOPLIST_xl_3962"/>
      <sheetName val="_SHOPLIST.xls__SHOPLIST_xl_3963"/>
      <sheetName val="_SHOPLIST.xls__SHOPLIST_xl_3964"/>
      <sheetName val="_SHOPLIST.xls__SHOPLIST_xl_3965"/>
      <sheetName val="_SHOPLIST.xls__SHOPLIST_xl_3966"/>
      <sheetName val="_SHOPLIST.xls__SHOPLIST_xl_3967"/>
      <sheetName val="_SHOPLIST.xls__SHOPLIST_xl_3968"/>
      <sheetName val="_SHOPLIST.xls__SHOPLIST_xl_3969"/>
      <sheetName val="_SHOPLIST.xls__SHOPLIST_xl_3970"/>
      <sheetName val="_SHOPLIST.xls__SHOPLIST_xl_3971"/>
      <sheetName val="_SHOPLIST.xls__SHOPLIST_xl_3972"/>
      <sheetName val="_SHOPLIST.xls__SHOPLIST_xl_3973"/>
      <sheetName val="_SHOPLIST.xls__SHOPLIST_xl_3974"/>
      <sheetName val="_SHOPLIST.xls__SHOPLIST_xl_3975"/>
      <sheetName val="_SHOPLIST.xls__SHOPLIST_xl_3976"/>
      <sheetName val="_SHOPLIST.xls__SHOPLIST_xl_3977"/>
      <sheetName val="_SHOPLIST.xls__SHOPLIST_xl_3978"/>
      <sheetName val="_SHOPLIST.xls__SHOPLIST_xl_3979"/>
      <sheetName val="_SHOPLIST.xls__SHOPLIST_xl_3980"/>
      <sheetName val="_SHOPLIST.xls__SHOPLIST_xl_3981"/>
      <sheetName val="_SHOPLIST.xls__SHOPLIST_xl_3982"/>
      <sheetName val="_SHOPLIST.xls__SHOPLIST_xl_3983"/>
      <sheetName val="_SHOPLIST.xls__SHOPLIST_xl_3984"/>
      <sheetName val="_SHOPLIST.xls__SHOPLIST_xl_3985"/>
      <sheetName val="_SHOPLIST.xls__SHOPLIST_xl_3986"/>
      <sheetName val="_SHOPLIST.xls__SHOPLIST_xl_3987"/>
      <sheetName val="_SHOPLIST.xls__SHOPLIST_xl_3988"/>
      <sheetName val="_SHOPLIST.xls__SHOPLIST_xl_3989"/>
      <sheetName val="_SHOPLIST.xls__SHOPLIST_xl_3990"/>
      <sheetName val="_SHOPLIST.xls__SHOPLIST_xl_3991"/>
      <sheetName val="_SHOPLIST.xls__SHOPLIST_xl_3992"/>
      <sheetName val="_SHOPLIST.xls__SHOPLIST_xl_3993"/>
      <sheetName val="_SHOPLIST.xls__SHOPLIST_xl_3994"/>
      <sheetName val="_SHOPLIST.xls__SHOPLIST_xl_3995"/>
      <sheetName val="_SHOPLIST.xls__SHOPLIST_xl_3996"/>
      <sheetName val="_SHOPLIST.xls__SHOPLIST_xl_3997"/>
      <sheetName val="_SHOPLIST.xls__SHOPLIST_xl_3998"/>
      <sheetName val="_SHOPLIST.xls__SHOPLIST_xl_3999"/>
      <sheetName val="_SHOPLIST.xls__SHOPLIST_xl_4000"/>
      <sheetName val="_SHOPLIST.xls__SHOPLIST_xl_4001"/>
      <sheetName val="_SHOPLIST.xls__SHOPLIST_xl_4002"/>
      <sheetName val="_SHOPLIST.xls__SHOPLIST_xl_4003"/>
      <sheetName val="_SHOPLIST.xls__SHOPLIST_xl_4004"/>
      <sheetName val="_SHOPLIST.xls__SHOPLIST_xl_4005"/>
      <sheetName val="_SHOPLIST.xls__SHOPLIST_xl_4006"/>
      <sheetName val="_SHOPLIST.xls__SHOPLIST_xl_4007"/>
      <sheetName val="_SHOPLIST.xls__SHOPLIST_xl_4008"/>
      <sheetName val="_SHOPLIST.xls__SHOPLIST_xl_4009"/>
      <sheetName val="_SHOPLIST.xls__SHOPLIST_xl_4010"/>
      <sheetName val="_SHOPLIST.xls__SHOPLIST_xl_4011"/>
      <sheetName val="_SHOPLIST.xls__SHOPLIST_xl_4012"/>
      <sheetName val="_SHOPLIST.xls__SHOPLIST_xl_4013"/>
      <sheetName val="_SHOPLIST.xls__SHOPLIST_xl_4014"/>
      <sheetName val="_SHOPLIST.xls__SHOPLIST_xl_4015"/>
      <sheetName val="_SHOPLIST.xls__SHOPLIST_xl_4016"/>
      <sheetName val="_SHOPLIST.xls__SHOPLIST_xl_4017"/>
      <sheetName val="_SHOPLIST.xls__SHOPLIST_xl_4018"/>
      <sheetName val="_SHOPLIST.xls__SHOPLIST_xl_4019"/>
      <sheetName val="_SHOPLIST.xls__SHOPLIST_xl_4020"/>
      <sheetName val="_SHOPLIST.xls__SHOPLIST_xl_4021"/>
      <sheetName val="_SHOPLIST.xls__SHOPLIST_xl_4022"/>
      <sheetName val="_SHOPLIST.xls__SHOPLIST_xl_4023"/>
      <sheetName val="_SHOPLIST.xls__SHOPLIST_xl_4024"/>
      <sheetName val="_SHOPLIST.xls__SHOPLIST_xl_4025"/>
      <sheetName val="_SHOPLIST.xls__SHOPLIST_xl_4026"/>
      <sheetName val="_SHOPLIST.xls__SHOPLIST_xl_4027"/>
      <sheetName val="_SHOPLIST.xls__SHOPLIST_xl_4028"/>
      <sheetName val="_SHOPLIST.xls__SHOPLIST_xl_4029"/>
      <sheetName val="_SHOPLIST.xls__SHOPLIST_xl_4030"/>
      <sheetName val="_SHOPLIST.xls__SHOPLIST_xl_4031"/>
      <sheetName val="_SHOPLIST.xls__SHOPLIST_xl_4032"/>
      <sheetName val="_SHOPLIST.xls__SHOPLIST_xl_4033"/>
      <sheetName val="_SHOPLIST.xls__SHOPLIST_xl_4034"/>
      <sheetName val="_SHOPLIST.xls__SHOPLIST_xl_4035"/>
      <sheetName val="_SHOPLIST.xls__SHOPLIST_xl_4036"/>
      <sheetName val="_SHOPLIST.xls__SHOPLIST_xl_4037"/>
      <sheetName val="_SHOPLIST.xls__SHOPLIST_xl_4038"/>
      <sheetName val="_SHOPLIST.xls__SHOPLIST_xl_4039"/>
      <sheetName val="_SHOPLIST.xls__SHOPLIST_xl_4040"/>
      <sheetName val="_SHOPLIST.xls__SHOPLIST_xl_4041"/>
      <sheetName val="_SHOPLIST.xls__SHOPLIST_xl_4042"/>
      <sheetName val="_SHOPLIST.xls__SHOPLIST_xl_4043"/>
      <sheetName val="_SHOPLIST.xls__SHOPLIST_xl_4044"/>
      <sheetName val="_SHOPLIST.xls__SHOPLIST_xl_4045"/>
      <sheetName val="_SHOPLIST.xls__SHOPLIST_xl_4046"/>
      <sheetName val="_SHOPLIST.xls__SHOPLIST_xl_4047"/>
      <sheetName val="_SHOPLIST.xls__SHOPLIST_xl_4048"/>
      <sheetName val="_SHOPLIST.xls__SHOPLIST_xl_4049"/>
      <sheetName val="_SHOPLIST.xls__SHOPLIST_xl_4050"/>
      <sheetName val="_SHOPLIST.xls__SHOPLIST_xl_4051"/>
      <sheetName val="_SHOPLIST.xls__SHOPLIST_xl_4052"/>
      <sheetName val="_SHOPLIST.xls__SHOPLIST_xl_4053"/>
      <sheetName val="_SHOPLIST.xls__SHOPLIST_xl_4054"/>
      <sheetName val="_SHOPLIST.xls__SHOPLIST_xl_4055"/>
      <sheetName val="_SHOPLIST.xls__SHOPLIST_xl_4056"/>
      <sheetName val="_SHOPLIST.xls__SHOPLIST_xl_4057"/>
      <sheetName val="_SHOPLIST.xls__SHOPLIST_xl_4058"/>
      <sheetName val="_SHOPLIST.xls__SHOPLIST_xl_4059"/>
      <sheetName val="_SHOPLIST.xls__SHOPLIST_xl_4060"/>
      <sheetName val="_SHOPLIST.xls__SHOPLIST_xl_4061"/>
      <sheetName val="_SHOPLIST.xls__SHOPLIST_xl_4062"/>
      <sheetName val="_SHOPLIST.xls__SHOPLIST_xl_4063"/>
      <sheetName val="_SHOPLIST.xls__SHOPLIST_xl_4064"/>
      <sheetName val="_SHOPLIST.xls__SHOPLIST_xl_4065"/>
      <sheetName val="_SHOPLIST.xls__SHOPLIST_xl_4066"/>
      <sheetName val="_SHOPLIST.xls__SHOPLIST_xl_4067"/>
      <sheetName val="_SHOPLIST.xls__SHOPLIST_xl_4068"/>
      <sheetName val="_SHOPLIST.xls__SHOPLIST_xl_4069"/>
      <sheetName val="_SHOPLIST.xls__SHOPLIST_xl_4070"/>
      <sheetName val="_SHOPLIST.xls__SHOPLIST_xl_4071"/>
      <sheetName val="_SHOPLIST.xls__SHOPLIST_xl_4072"/>
      <sheetName val="_SHOPLIST.xls__SHOPLIST_xl_4073"/>
      <sheetName val="_SHOPLIST.xls__SHOPLIST_xl_4074"/>
      <sheetName val="_SHOPLIST.xls__SHOPLIST_xl_4075"/>
      <sheetName val="_SHOPLIST.xls__SHOPLIST_xl_4076"/>
      <sheetName val="_SHOPLIST.xls__SHOPLIST_xl_4077"/>
      <sheetName val="_SHOPLIST.xls__SHOPLIST_xl_4078"/>
      <sheetName val="_SHOPLIST.xls__SHOPLIST_xl_4079"/>
      <sheetName val="_SHOPLIST.xls__SHOPLIST_xl_4080"/>
      <sheetName val="_SHOPLIST.xls__SHOPLIST_xl_4081"/>
      <sheetName val="_SHOPLIST.xls__SHOPLIST_xl_4082"/>
      <sheetName val="_SHOPLIST.xls__SHOPLIST_xl_4083"/>
      <sheetName val="_SHOPLIST.xls__SHOPLIST_xl_4084"/>
      <sheetName val="_SHOPLIST.xls__SHOPLIST_xl_4085"/>
      <sheetName val="_SHOPLIST.xls__SHOPLIST_xl_4086"/>
      <sheetName val="_SHOPLIST.xls__SHOPLIST_xl_4087"/>
      <sheetName val="_SHOPLIST.xls__SHOPLIST_xl_4088"/>
      <sheetName val="_SHOPLIST.xls__SHOPLIST_xl_4089"/>
      <sheetName val="_SHOPLIST.xls__SHOPLIST_xl_4090"/>
      <sheetName val="_SHOPLIST.xls__SHOPLIST_xl_4091"/>
      <sheetName val="_SHOPLIST.xls__SHOPLIST_xl_4092"/>
      <sheetName val="_SHOPLIST.xls__SHOPLIST_xl_4093"/>
      <sheetName val="_SHOPLIST.xls__SHOPLIST_xl_4094"/>
      <sheetName val="_SHOPLIST.xls__SHOPLIST_xl_4095"/>
      <sheetName val="_SHOPLIST.xls__SHOPLIST_xl_4096"/>
      <sheetName val="_SHOPLIST.xls__SHOPLIST_xl_4097"/>
      <sheetName val="_SHOPLIST.xls__SHOPLIST_xl_4098"/>
      <sheetName val="_SHOPLIST.xls__SHOPLIST_xl_4099"/>
      <sheetName val="_SHOPLIST.xls__SHOPLIST_xl_4100"/>
      <sheetName val="_SHOPLIST.xls__SHOPLIST_xl_4101"/>
      <sheetName val="_SHOPLIST.xls__SHOPLIST_xl_4102"/>
      <sheetName val="_SHOPLIST.xls__SHOPLIST_xl_4103"/>
      <sheetName val="_SHOPLIST.xls__SHOPLIST_xl_4104"/>
      <sheetName val="_SHOPLIST.xls__SHOPLIST_xl_4105"/>
      <sheetName val="_SHOPLIST.xls__SHOPLIST_xl_4106"/>
      <sheetName val="_SHOPLIST.xls__SHOPLIST_xl_4107"/>
      <sheetName val="_SHOPLIST.xls__SHOPLIST_xl_4108"/>
      <sheetName val="_SHOPLIST.xls__SHOPLIST_xl_4109"/>
      <sheetName val="_SHOPLIST.xls__SHOPLIST_xl_4110"/>
      <sheetName val="_SHOPLIST.xls__SHOPLIST_xl_4111"/>
      <sheetName val="_SHOPLIST.xls__SHOPLIST_xl_4112"/>
      <sheetName val="_SHOPLIST.xls__SHOPLIST_xl_4113"/>
      <sheetName val="_SHOPLIST.xls__SHOPLIST_xl_4114"/>
      <sheetName val="_SHOPLIST.xls__SHOPLIST_xl_4115"/>
      <sheetName val="_SHOPLIST.xls__SHOPLIST_xl_4116"/>
      <sheetName val="_SHOPLIST.xls__SHOPLIST_xl_4117"/>
      <sheetName val="_SHOPLIST.xls__SHOPLIST_xl_4118"/>
      <sheetName val="_SHOPLIST.xls__SHOPLIST_xl_4119"/>
      <sheetName val="_SHOPLIST.xls__SHOPLIST_xl_4120"/>
      <sheetName val="_SHOPLIST.xls__SHOPLIST_xl_4121"/>
      <sheetName val="_SHOPLIST.xls__SHOPLIST_xl_4122"/>
      <sheetName val="_SHOPLIST.xls__SHOPLIST_xl_4123"/>
      <sheetName val="_SHOPLIST.xls__SHOPLIST_xl_4124"/>
      <sheetName val="_SHOPLIST.xls__SHOPLIST_xl_4125"/>
      <sheetName val="_SHOPLIST.xls__SHOPLIST_xl_4126"/>
      <sheetName val="_SHOPLIST.xls__SHOPLIST_xl_4127"/>
      <sheetName val="_SHOPLIST.xls__SHOPLIST_xl_4128"/>
      <sheetName val="_SHOPLIST.xls__SHOPLIST_xl_4129"/>
      <sheetName val="_SHOPLIST.xls__SHOPLIST_xl_4130"/>
      <sheetName val="_SHOPLIST.xls__SHOPLIST_xl_4131"/>
      <sheetName val="_SHOPLIST.xls__SHOPLIST_xl_4132"/>
      <sheetName val="_SHOPLIST.xls__SHOPLIST_xl_4133"/>
      <sheetName val="_SHOPLIST.xls__SHOPLIST_xl_4134"/>
      <sheetName val="_SHOPLIST.xls__SHOPLIST_xl_4135"/>
      <sheetName val="_SHOPLIST.xls__SHOPLIST_xl_4136"/>
      <sheetName val="_SHOPLIST.xls__SHOPLIST_xl_4137"/>
      <sheetName val="_SHOPLIST.xls__SHOPLIST_xl_4138"/>
      <sheetName val="_SHOPLIST.xls__SHOPLIST_xl_4139"/>
      <sheetName val="_SHOPLIST.xls__SHOPLIST_xl_4140"/>
      <sheetName val="_SHOPLIST.xls__SHOPLIST_xl_4141"/>
      <sheetName val="_SHOPLIST.xls__SHOPLIST_xl_4142"/>
      <sheetName val="_SHOPLIST.xls__SHOPLIST_xl_4143"/>
      <sheetName val="_SHOPLIST.xls__SHOPLIST_xl_4144"/>
      <sheetName val="_SHOPLIST.xls__SHOPLIST_xl_4145"/>
      <sheetName val="_SHOPLIST.xls__SHOPLIST_xl_4146"/>
      <sheetName val="_SHOPLIST.xls__SHOPLIST_xl_4147"/>
      <sheetName val="_SHOPLIST.xls__SHOPLIST_xl_4148"/>
      <sheetName val="_SHOPLIST.xls__SHOPLIST_xl_4149"/>
      <sheetName val="_SHOPLIST.xls__SHOPLIST_xl_4150"/>
      <sheetName val="_SHOPLIST.xls__SHOPLIST_xl_4151"/>
      <sheetName val="_SHOPLIST.xls__SHOPLIST_xl_4152"/>
      <sheetName val="_SHOPLIST.xls__SHOPLIST_xl_4153"/>
      <sheetName val="_SHOPLIST.xls__SHOPLIST_xl_4154"/>
      <sheetName val="_SHOPLIST.xls__SHOPLIST_xl_4155"/>
      <sheetName val="_SHOPLIST.xls__SHOPLIST_xl_4156"/>
      <sheetName val="_SHOPLIST.xls__SHOPLIST_xl_4157"/>
      <sheetName val="_SHOPLIST.xls__SHOPLIST_xl_4158"/>
      <sheetName val="_SHOPLIST.xls__SHOPLIST_xl_4159"/>
      <sheetName val="_SHOPLIST.xls__SHOPLIST_xl_4160"/>
      <sheetName val="_SHOPLIST.xls__SHOPLIST_xl_4161"/>
      <sheetName val="_SHOPLIST.xls__SHOPLIST_xl_4162"/>
      <sheetName val="_SHOPLIST.xls__SHOPLIST_xl_4163"/>
      <sheetName val="_SHOPLIST.xls__SHOPLIST_xl_4164"/>
      <sheetName val="_SHOPLIST.xls__SHOPLIST_xl_4165"/>
      <sheetName val="_SHOPLIST.xls__SHOPLIST_xl_4166"/>
      <sheetName val="_SHOPLIST.xls__SHOPLIST_xl_4167"/>
      <sheetName val="_SHOPLIST.xls__SHOPLIST_xl_4168"/>
      <sheetName val="_SHOPLIST.xls__SHOPLIST_xl_4169"/>
      <sheetName val="_SHOPLIST.xls__SHOPLIST_xl_4170"/>
      <sheetName val="_SHOPLIST.xls__SHOPLIST_xl_4171"/>
      <sheetName val="_SHOPLIST.xls__SHOPLIST_xl_4172"/>
      <sheetName val="_SHOPLIST.xls__SHOPLIST_xl_4173"/>
      <sheetName val="_SHOPLIST.xls__SHOPLIST_xl_4174"/>
      <sheetName val="_SHOPLIST.xls__SHOPLIST_xl_4175"/>
      <sheetName val="_SHOPLIST.xls__SHOPLIST_xl_4176"/>
      <sheetName val="_SHOPLIST.xls__SHOPLIST_xl_4177"/>
      <sheetName val="_SHOPLIST.xls__SHOPLIST_xl_4178"/>
      <sheetName val="_SHOPLIST.xls__SHOPLIST_xl_4179"/>
      <sheetName val="_SHOPLIST.xls__SHOPLIST_xl_4180"/>
      <sheetName val="_SHOPLIST.xls__SHOPLIST_xl_4181"/>
      <sheetName val="_SHOPLIST.xls__SHOPLIST_xl_4182"/>
      <sheetName val="_SHOPLIST.xls__SHOPLIST_xl_4183"/>
      <sheetName val="_SHOPLIST.xls__SHOPLIST_xl_4184"/>
      <sheetName val="_SHOPLIST.xls__SHOPLIST_xl_4185"/>
      <sheetName val="_SHOPLIST.xls__SHOPLIST_xl_4186"/>
      <sheetName val="_SHOPLIST.xls__SHOPLIST_xl_4187"/>
      <sheetName val="_SHOPLIST.xls__SHOPLIST_xl_4188"/>
      <sheetName val="_SHOPLIST.xls__SHOPLIST_xl_4189"/>
      <sheetName val="_SHOPLIST.xls__SHOPLIST_xl_4190"/>
      <sheetName val="_SHOPLIST.xls__SHOPLIST_xl_4191"/>
      <sheetName val="_SHOPLIST.xls__SHOPLIST_xl_4192"/>
      <sheetName val="_SHOPLIST.xls__SHOPLIST_xl_4193"/>
      <sheetName val="_SHOPLIST.xls__SHOPLIST_xl_4194"/>
      <sheetName val="_SHOPLIST.xls__SHOPLIST_xl_4195"/>
      <sheetName val="_SHOPLIST.xls__SHOPLIST_xl_4196"/>
      <sheetName val="_SHOPLIST.xls__SHOPLIST_xl_4197"/>
      <sheetName val="_SHOPLIST.xls__SHOPLIST_xl_4198"/>
      <sheetName val="_SHOPLIST.xls__SHOPLIST_xl_4199"/>
      <sheetName val="_SHOPLIST.xls__SHOPLIST_xl_4200"/>
      <sheetName val="_SHOPLIST.xls__SHOPLIST_xl_4201"/>
      <sheetName val="_SHOPLIST.xls__SHOPLIST_xl_4202"/>
      <sheetName val="_SHOPLIST.xls__SHOPLIST_xl_4203"/>
      <sheetName val="_SHOPLIST.xls__SHOPLIST_xl_4204"/>
      <sheetName val="_SHOPLIST.xls__SHOPLIST_xl_4205"/>
      <sheetName val="_SHOPLIST.xls__SHOPLIST_xl_4206"/>
      <sheetName val="_SHOPLIST.xls__SHOPLIST_xl_4207"/>
      <sheetName val="_SHOPLIST.xls__SHOPLIST_xl_4208"/>
      <sheetName val="_SHOPLIST.xls__SHOPLIST_xl_4209"/>
      <sheetName val="_SHOPLIST.xls__SHOPLIST_xl_4210"/>
      <sheetName val="_SHOPLIST.xls__SHOPLIST_xl_4211"/>
      <sheetName val="_SHOPLIST.xls__SHOPLIST_xl_4212"/>
      <sheetName val="_SHOPLIST.xls__SHOPLIST_xl_4213"/>
      <sheetName val="_SHOPLIST.xls__SHOPLIST_xl_4214"/>
      <sheetName val="_SHOPLIST.xls__SHOPLIST_xl_4215"/>
      <sheetName val="_SHOPLIST.xls__SHOPLIST_xl_4216"/>
      <sheetName val="_SHOPLIST.xls__SHOPLIST_xl_4217"/>
      <sheetName val="_SHOPLIST.xls__SHOPLIST_xl_4218"/>
      <sheetName val="_SHOPLIST.xls__SHOPLIST_xl_4219"/>
      <sheetName val="_SHOPLIST.xls__SHOPLIST_xl_4220"/>
      <sheetName val="_SHOPLIST.xls__SHOPLIST_xl_4221"/>
      <sheetName val="_SHOPLIST.xls__SHOPLIST_xl_4222"/>
      <sheetName val="_SHOPLIST.xls__SHOPLIST_xl_4223"/>
      <sheetName val="_SHOPLIST.xls__SHOPLIST_xl_4224"/>
      <sheetName val="_SHOPLIST.xls__SHOPLIST_xl_4225"/>
      <sheetName val="_SHOPLIST.xls__SHOPLIST_xl_4226"/>
      <sheetName val="_SHOPLIST.xls__SHOPLIST_xl_4227"/>
      <sheetName val="_SHOPLIST.xls__SHOPLIST_xl_4228"/>
      <sheetName val="_SHOPLIST.xls__SHOPLIST_xl_4229"/>
      <sheetName val="_SHOPLIST.xls__SHOPLIST_xl_4230"/>
      <sheetName val="_SHOPLIST.xls__SHOPLIST_xl_4231"/>
      <sheetName val="_SHOPLIST.xls__SHOPLIST_xl_4232"/>
      <sheetName val="_SHOPLIST.xls__SHOPLIST_xl_4233"/>
      <sheetName val="_SHOPLIST.xls__SHOPLIST_xl_4234"/>
      <sheetName val="_SHOPLIST.xls__SHOPLIST_xl_4235"/>
      <sheetName val="_SHOPLIST.xls__SHOPLIST_xl_4236"/>
      <sheetName val="_SHOPLIST.xls__SHOPLIST_xl_4237"/>
      <sheetName val="_SHOPLIST.xls__SHOPLIST_xl_4238"/>
      <sheetName val="_SHOPLIST.xls__SHOPLIST_xl_4239"/>
      <sheetName val="_SHOPLIST.xls__SHOPLIST_xl_4240"/>
      <sheetName val="_SHOPLIST.xls__SHOPLIST_xl_4241"/>
      <sheetName val="_SHOPLIST.xls__SHOPLIST_xl_4242"/>
      <sheetName val="_SHOPLIST.xls__SHOPLIST_xl_4243"/>
      <sheetName val="_SHOPLIST.xls__SHOPLIST_xl_4244"/>
      <sheetName val="_SHOPLIST.xls__SHOPLIST_xl_4245"/>
      <sheetName val="_SHOPLIST.xls__SHOPLIST_xl_4246"/>
      <sheetName val="_SHOPLIST.xls__SHOPLIST_xl_4247"/>
      <sheetName val="_SHOPLIST.xls__SHOPLIST_xl_4248"/>
      <sheetName val="_SHOPLIST.xls__SHOPLIST_xl_4249"/>
      <sheetName val="_SHOPLIST.xls__SHOPLIST_xl_4250"/>
      <sheetName val="_SHOPLIST.xls__SHOPLIST_xl_4251"/>
      <sheetName val="_SHOPLIST.xls__SHOPLIST_xl_4252"/>
      <sheetName val="_SHOPLIST.xls__SHOPLIST_xl_4253"/>
      <sheetName val="_SHOPLIST.xls__SHOPLIST_xl_4254"/>
      <sheetName val="_SHOPLIST.xls__SHOPLIST_xl_4255"/>
      <sheetName val="_SHOPLIST.xls__SHOPLIST_xl_4256"/>
      <sheetName val="_SHOPLIST.xls__SHOPLIST_xl_4257"/>
      <sheetName val="_SHOPLIST.xls__SHOPLIST_xl_4258"/>
      <sheetName val="_SHOPLIST.xls__SHOPLIST_xl_4259"/>
      <sheetName val="_SHOPLIST.xls__SHOPLIST_xl_4260"/>
      <sheetName val="_SHOPLIST.xls__SHOPLIST_xl_4261"/>
      <sheetName val="_SHOPLIST.xls__SHOPLIST_xl_4262"/>
      <sheetName val="_SHOPLIST.xls__SHOPLIST_xl_4263"/>
      <sheetName val="_SHOPLIST.xls__SHOPLIST_xl_4264"/>
      <sheetName val="_SHOPLIST.xls__SHOPLIST_xl_4265"/>
      <sheetName val="_SHOPLIST.xls__SHOPLIST_xl_4266"/>
      <sheetName val="_SHOPLIST.xls__SHOPLIST_xl_4267"/>
      <sheetName val="_SHOPLIST.xls__SHOPLIST_xl_4268"/>
      <sheetName val="_SHOPLIST.xls__SHOPLIST_xl_4269"/>
      <sheetName val="_SHOPLIST.xls__SHOPLIST_xl_4270"/>
      <sheetName val="_SHOPLIST.xls__SHOPLIST_xl_4271"/>
      <sheetName val="_SHOPLIST.xls__SHOPLIST_xl_4272"/>
      <sheetName val="_SHOPLIST.xls__SHOPLIST_xl_4273"/>
      <sheetName val="_SHOPLIST.xls__SHOPLIST_xl_4274"/>
      <sheetName val="_SHOPLIST.xls__SHOPLIST_xl_4275"/>
      <sheetName val="_SHOPLIST.xls__SHOPLIST_xl_4276"/>
      <sheetName val="_SHOPLIST.xls__SHOPLIST_xl_4277"/>
      <sheetName val="_SHOPLIST.xls__SHOPLIST_xl_4278"/>
      <sheetName val="_SHOPLIST.xls__SHOPLIST_xl_4279"/>
      <sheetName val="_SHOPLIST.xls__SHOPLIST_xl_4280"/>
      <sheetName val="_SHOPLIST.xls__SHOPLIST_xl_4281"/>
      <sheetName val="_SHOPLIST.xls__SHOPLIST_xl_4282"/>
      <sheetName val="_SHOPLIST.xls__SHOPLIST_xl_4283"/>
      <sheetName val="_SHOPLIST.xls__SHOPLIST_xl_4284"/>
      <sheetName val="_SHOPLIST.xls__SHOPLIST_xl_4285"/>
      <sheetName val="_SHOPLIST.xls__SHOPLIST_xl_4286"/>
      <sheetName val="_SHOPLIST.xls__SHOPLIST_xl_4287"/>
      <sheetName val="_SHOPLIST.xls__SHOPLIST_xl_4288"/>
      <sheetName val="_SHOPLIST.xls__SHOPLIST_xl_4289"/>
      <sheetName val="_SHOPLIST.xls__SHOPLIST_xl_4290"/>
      <sheetName val="_SHOPLIST.xls__SHOPLIST_xl_4291"/>
      <sheetName val="_SHOPLIST.xls__SHOPLIST_xl_4292"/>
      <sheetName val="_SHOPLIST.xls__SHOPLIST_xl_4293"/>
      <sheetName val="_SHOPLIST.xls__SHOPLIST_xl_4294"/>
      <sheetName val="_SHOPLIST.xls__SHOPLIST_xl_4295"/>
      <sheetName val="_SHOPLIST.xls__SHOPLIST_xl_4296"/>
      <sheetName val="_SHOPLIST.xls__SHOPLIST_xl_4297"/>
      <sheetName val="_SHOPLIST.xls__SHOPLIST_xl_4298"/>
      <sheetName val="_SHOPLIST.xls__SHOPLIST_xl_4299"/>
      <sheetName val="_SHOPLIST.xls__SHOPLIST_xl_4300"/>
      <sheetName val="_SHOPLIST.xls__SHOPLIST_xl_4301"/>
      <sheetName val="_SHOPLIST.xls__SHOPLIST_xl_4302"/>
      <sheetName val="_SHOPLIST.xls__SHOPLIST_xl_4303"/>
      <sheetName val="_SHOPLIST.xls__SHOPLIST_xl_4304"/>
      <sheetName val="_SHOPLIST.xls__SHOPLIST_xl_4305"/>
      <sheetName val="_SHOPLIST.xls__SHOPLIST_xl_4306"/>
      <sheetName val="_SHOPLIST.xls__SHOPLIST_xl_4307"/>
      <sheetName val="_SHOPLIST.xls__SHOPLIST_xl_4308"/>
      <sheetName val="_SHOPLIST.xls__SHOPLIST_xl_4309"/>
      <sheetName val="_SHOPLIST.xls__SHOPLIST_xl_4310"/>
      <sheetName val="_SHOPLIST.xls__SHOPLIST_xl_4311"/>
      <sheetName val="_SHOPLIST.xls__SHOPLIST_xl_4312"/>
      <sheetName val="_SHOPLIST.xls__SHOPLIST_xl_4313"/>
      <sheetName val="_SHOPLIST.xls__SHOPLIST_xl_4314"/>
      <sheetName val="_SHOPLIST.xls__SHOPLIST_xl_4315"/>
      <sheetName val="_SHOPLIST.xls__SHOPLIST_xl_4316"/>
      <sheetName val="_SHOPLIST.xls__SHOPLIST_xl_4317"/>
      <sheetName val="_SHOPLIST.xls__SHOPLIST_xl_4318"/>
      <sheetName val="_SHOPLIST.xls__SHOPLIST_xl_4319"/>
      <sheetName val="_SHOPLIST.xls__SHOPLIST_xl_4320"/>
      <sheetName val="_SHOPLIST.xls__SHOPLIST_xl_4321"/>
      <sheetName val="_SHOPLIST.xls__SHOPLIST_xl_4322"/>
      <sheetName val="_SHOPLIST.xls__SHOPLIST_xl_4323"/>
      <sheetName val="_SHOPLIST.xls__SHOPLIST_xl_4324"/>
      <sheetName val="_SHOPLIST.xls__SHOPLIST_xl_4325"/>
      <sheetName val="_SHOPLIST.xls__SHOPLIST_xl_4326"/>
      <sheetName val="_SHOPLIST.xls__SHOPLIST_xl_4327"/>
      <sheetName val="_SHOPLIST.xls__SHOPLIST_xl_4328"/>
      <sheetName val="_SHOPLIST.xls__SHOPLIST_xl_4329"/>
      <sheetName val="_SHOPLIST.xls__SHOPLIST_xl_4330"/>
      <sheetName val="_SHOPLIST.xls__SHOPLIST_xl_4331"/>
      <sheetName val="_SHOPLIST.xls__SHOPLIST_xl_4332"/>
      <sheetName val="_SHOPLIST.xls__SHOPLIST_xl_4333"/>
      <sheetName val="_SHOPLIST.xls__SHOPLIST_xl_4334"/>
      <sheetName val="_SHOPLIST.xls__SHOPLIST_xl_4335"/>
      <sheetName val="_SHOPLIST.xls__SHOPLIST_xl_4336"/>
      <sheetName val="_SHOPLIST.xls__SHOPLIST_xl_4337"/>
      <sheetName val="_SHOPLIST.xls__SHOPLIST_xl_4338"/>
      <sheetName val="_SHOPLIST.xls__SHOPLIST_xl_4339"/>
      <sheetName val="_SHOPLIST.xls__SHOPLIST_xl_4340"/>
      <sheetName val="_SHOPLIST.xls__SHOPLIST_xl_4341"/>
      <sheetName val="_SHOPLIST.xls__SHOPLIST_xl_4342"/>
      <sheetName val="_SHOPLIST.xls__SHOPLIST_xl_4343"/>
      <sheetName val="_SHOPLIST.xls__SHOPLIST_xl_4344"/>
      <sheetName val="_SHOPLIST.xls__SHOPLIST_xl_4345"/>
      <sheetName val="_SHOPLIST.xls__SHOPLIST_xl_4346"/>
      <sheetName val="_SHOPLIST.xls__SHOPLIST_xl_4347"/>
      <sheetName val="_SHOPLIST.xls__SHOPLIST_xl_4348"/>
      <sheetName val="_SHOPLIST.xls__SHOPLIST_xl_4349"/>
      <sheetName val="_SHOPLIST.xls__SHOPLIST_xl_4350"/>
      <sheetName val="_SHOPLIST.xls__SHOPLIST_xl_4351"/>
      <sheetName val="_SHOPLIST.xls__SHOPLIST_xl_4352"/>
      <sheetName val="_SHOPLIST.xls__SHOPLIST_xl_4353"/>
      <sheetName val="_SHOPLIST.xls__SHOPLIST_xl_4354"/>
      <sheetName val="_SHOPLIST.xls__SHOPLIST_xl_4355"/>
      <sheetName val="_SHOPLIST.xls__SHOPLIST_xl_4356"/>
      <sheetName val="_SHOPLIST.xls__SHOPLIST_xl_4357"/>
      <sheetName val="_SHOPLIST.xls__SHOPLIST_xl_4358"/>
      <sheetName val="_SHOPLIST.xls__SHOPLIST_xl_4359"/>
      <sheetName val="_SHOPLIST.xls__SHOPLIST_xl_4360"/>
      <sheetName val="_SHOPLIST.xls__SHOPLIST_xl_4361"/>
      <sheetName val="_SHOPLIST.xls__SHOPLIST_xl_4362"/>
      <sheetName val="_SHOPLIST.xls__SHOPLIST_xl_4363"/>
      <sheetName val="_SHOPLIST.xls__SHOPLIST_xl_4364"/>
      <sheetName val="_SHOPLIST.xls__SHOPLIST_xl_4365"/>
      <sheetName val="_SHOPLIST.xls__SHOPLIST_xl_4366"/>
      <sheetName val="_SHOPLIST.xls__SHOPLIST_xl_4367"/>
      <sheetName val="_SHOPLIST.xls__SHOPLIST_xl_4368"/>
      <sheetName val="_SHOPLIST.xls__SHOPLIST_xl_4369"/>
      <sheetName val="_SHOPLIST.xls__SHOPLIST_xl_4370"/>
      <sheetName val="_SHOPLIST.xls__SHOPLIST_xl_4371"/>
      <sheetName val="_SHOPLIST.xls__SHOPLIST_xl_4372"/>
      <sheetName val="_SHOPLIST.xls__SHOPLIST_xl_4373"/>
      <sheetName val="_SHOPLIST.xls__SHOPLIST_xl_4374"/>
      <sheetName val="_SHOPLIST.xls__SHOPLIST_xl_4375"/>
      <sheetName val="_SHOPLIST.xls__SHOPLIST_xl_4376"/>
      <sheetName val="_SHOPLIST.xls__SHOPLIST_xl_4377"/>
      <sheetName val="_SHOPLIST.xls__SHOPLIST_xl_4378"/>
      <sheetName val="_SHOPLIST.xls__SHOPLIST_xl_4379"/>
      <sheetName val="_SHOPLIST.xls__SHOPLIST_xl_4380"/>
      <sheetName val="_SHOPLIST.xls__SHOPLIST_xl_4381"/>
      <sheetName val="_SHOPLIST.xls__SHOPLIST_xl_4382"/>
      <sheetName val="_SHOPLIST.xls__SHOPLIST_xl_4383"/>
      <sheetName val="_SHOPLIST.xls__SHOPLIST_xl_4384"/>
      <sheetName val="_SHOPLIST.xls__SHOPLIST_xl_4385"/>
      <sheetName val="_SHOPLIST.xls__SHOPLIST_xl_4386"/>
      <sheetName val="_SHOPLIST.xls__SHOPLIST_xl_4387"/>
      <sheetName val="_SHOPLIST.xls__SHOPLIST_xl_4388"/>
      <sheetName val="_SHOPLIST.xls__SHOPLIST_xl_4389"/>
      <sheetName val="_SHOPLIST.xls__SHOPLIST_xl_4390"/>
      <sheetName val="_SHOPLIST.xls__SHOPLIST_xl_4391"/>
      <sheetName val="_SHOPLIST.xls__SHOPLIST_xl_4392"/>
      <sheetName val="_SHOPLIST.xls__SHOPLIST_xl_4393"/>
      <sheetName val="_SHOPLIST.xls__SHOPLIST_xl_4394"/>
      <sheetName val="_SHOPLIST.xls__SHOPLIST_xl_4395"/>
      <sheetName val="_SHOPLIST.xls__SHOPLIST_xl_4396"/>
      <sheetName val="_SHOPLIST.xls__SHOPLIST_xl_4397"/>
      <sheetName val="_SHOPLIST.xls__SHOPLIST_xl_4398"/>
      <sheetName val="_SHOPLIST.xls__SHOPLIST_xl_4399"/>
      <sheetName val="_SHOPLIST.xls__SHOPLIST_xl_4400"/>
      <sheetName val="_SHOPLIST.xls__SHOPLIST_xl_4401"/>
      <sheetName val="_SHOPLIST.xls__SHOPLIST_xl_4402"/>
      <sheetName val="_SHOPLIST.xls__SHOPLIST_xl_4403"/>
      <sheetName val="_SHOPLIST.xls__SHOPLIST_xl_4404"/>
      <sheetName val="_SHOPLIST.xls__SHOPLIST_xl_4405"/>
      <sheetName val="_SHOPLIST.xls__SHOPLIST_xl_4406"/>
      <sheetName val="_SHOPLIST.xls__SHOPLIST_xl_4407"/>
      <sheetName val="_SHOPLIST.xls__SHOPLIST_xl_4408"/>
      <sheetName val="_SHOPLIST.xls__SHOPLIST_xl_4409"/>
      <sheetName val="_SHOPLIST.xls__SHOPLIST_xl_4410"/>
      <sheetName val="_SHOPLIST.xls__SHOPLIST_xl_4411"/>
      <sheetName val="_SHOPLIST.xls__SHOPLIST_xl_4412"/>
      <sheetName val="_SHOPLIST.xls__SHOPLIST_xl_4413"/>
      <sheetName val="_SHOPLIST.xls__SHOPLIST_xl_4414"/>
      <sheetName val="_SHOPLIST.xls__SHOPLIST_xl_4415"/>
      <sheetName val="_SHOPLIST.xls__SHOPLIST_xl_4416"/>
      <sheetName val="_SHOPLIST.xls__SHOPLIST_xl_4417"/>
      <sheetName val="_SHOPLIST.xls__SHOPLIST_xl_4418"/>
      <sheetName val="_SHOPLIST.xls__SHOPLIST_xl_4419"/>
      <sheetName val="_SHOPLIST.xls__SHOPLIST_xl_4420"/>
      <sheetName val="_SHOPLIST.xls__SHOPLIST_xl_4421"/>
      <sheetName val="_SHOPLIST.xls__SHOPLIST_xl_4422"/>
      <sheetName val="_SHOPLIST.xls__SHOPLIST_xl_4423"/>
      <sheetName val="_SHOPLIST.xls__SHOPLIST_xl_4424"/>
      <sheetName val="_SHOPLIST.xls__SHOPLIST_xl_4425"/>
      <sheetName val="_SHOPLIST.xls__SHOPLIST_xl_4426"/>
      <sheetName val="_SHOPLIST.xls__SHOPLIST_xl_4427"/>
      <sheetName val="_SHOPLIST.xls__SHOPLIST_xl_4428"/>
      <sheetName val="_SHOPLIST.xls__SHOPLIST_xl_4429"/>
      <sheetName val="_SHOPLIST.xls__SHOPLIST_xl_4430"/>
      <sheetName val="_SHOPLIST.xls__SHOPLIST_xl_4431"/>
      <sheetName val="_SHOPLIST.xls__SHOPLIST_xl_4432"/>
      <sheetName val="_SHOPLIST.xls__SHOPLIST_xl_4433"/>
      <sheetName val="_SHOPLIST.xls__SHOPLIST_xl_4434"/>
      <sheetName val="_SHOPLIST.xls__SHOPLIST_xl_4435"/>
      <sheetName val="_SHOPLIST.xls__SHOPLIST_xl_4436"/>
      <sheetName val="_SHOPLIST.xls__SHOPLIST_xl_4437"/>
      <sheetName val="_SHOPLIST.xls__SHOPLIST_xl_4438"/>
      <sheetName val="_SHOPLIST.xls__SHOPLIST_xl_4439"/>
      <sheetName val="_SHOPLIST.xls__SHOPLIST_xl_4440"/>
      <sheetName val="_SHOPLIST.xls__SHOPLIST_xl_4441"/>
      <sheetName val="_SHOPLIST.xls__SHOPLIST_xl_4442"/>
      <sheetName val="_SHOPLIST.xls__SHOPLIST_xl_4443"/>
      <sheetName val="_SHOPLIST.xls__SHOPLIST_xl_4444"/>
      <sheetName val="_SHOPLIST.xls__SHOPLIST_xl_4445"/>
      <sheetName val="_SHOPLIST.xls__SHOPLIST_xl_4446"/>
      <sheetName val="_SHOPLIST.xls__SHOPLIST_xl_4447"/>
      <sheetName val="_SHOPLIST.xls__SHOPLIST_xl_4448"/>
      <sheetName val="_SHOPLIST.xls__SHOPLIST_xl_4449"/>
      <sheetName val="_SHOPLIST.xls__SHOPLIST_xl_4450"/>
      <sheetName val="_SHOPLIST.xls__SHOPLIST_xl_4451"/>
      <sheetName val="_SHOPLIST.xls__SHOPLIST_xl_4452"/>
      <sheetName val="_SHOPLIST.xls__SHOPLIST_xl_4453"/>
      <sheetName val="_SHOPLIST.xls__SHOPLIST_xl_4454"/>
      <sheetName val="_SHOPLIST.xls__SHOPLIST_xl_4455"/>
      <sheetName val="_SHOPLIST.xls__SHOPLIST_xl_4456"/>
      <sheetName val="_SHOPLIST.xls__SHOPLIST_xl_4457"/>
      <sheetName val="_SHOPLIST.xls__SHOPLIST_xl_4458"/>
      <sheetName val="_SHOPLIST.xls__SHOPLIST_xl_4459"/>
      <sheetName val="_SHOPLIST.xls__SHOPLIST_xl_4460"/>
      <sheetName val="_SHOPLIST.xls__SHOPLIST_xl_4461"/>
      <sheetName val="_SHOPLIST.xls__SHOPLIST_xl_4462"/>
      <sheetName val="_SHOPLIST.xls__SHOPLIST_xl_4463"/>
      <sheetName val="_SHOPLIST.xls__SHOPLIST_xl_4464"/>
      <sheetName val="_SHOPLIST.xls__SHOPLIST_xl_4465"/>
      <sheetName val="_SHOPLIST.xls__SHOPLIST_xl_4466"/>
      <sheetName val="_SHOPLIST.xls__SHOPLIST_xl_4467"/>
      <sheetName val="_SHOPLIST.xls__SHOPLIST_xl_4468"/>
      <sheetName val="_SHOPLIST.xls__SHOPLIST_xl_4469"/>
      <sheetName val="_SHOPLIST.xls__SHOPLIST_xl_4470"/>
      <sheetName val="_SHOPLIST.xls__SHOPLIST_xl_4471"/>
      <sheetName val="_SHOPLIST.xls__SHOPLIST_xl_4472"/>
      <sheetName val="_SHOPLIST.xls__SHOPLIST_xl_4473"/>
      <sheetName val="_SHOPLIST.xls__SHOPLIST_xl_4474"/>
      <sheetName val="_SHOPLIST.xls__SHOPLIST_xl_4475"/>
      <sheetName val="_SHOPLIST.xls__SHOPLIST_xl_4476"/>
      <sheetName val="_SHOPLIST.xls__SHOPLIST_xl_4477"/>
      <sheetName val="_SHOPLIST.xls__SHOPLIST_xl_4478"/>
      <sheetName val="_SHOPLIST.xls__SHOPLIST_xl_4479"/>
      <sheetName val="_SHOPLIST.xls__SHOPLIST_xl_4480"/>
      <sheetName val="_SHOPLIST.xls__SHOPLIST_xl_4481"/>
      <sheetName val="_SHOPLIST.xls__SHOPLIST_xl_4482"/>
      <sheetName val="_SHOPLIST.xls__SHOPLIST_xl_4483"/>
      <sheetName val="_SHOPLIST.xls__SHOPLIST_xl_4484"/>
      <sheetName val="_SHOPLIST.xls__SHOPLIST_xl_4485"/>
      <sheetName val="_SHOPLIST.xls__SHOPLIST_xl_4486"/>
      <sheetName val="_SHOPLIST.xls__SHOPLIST_xl_4487"/>
      <sheetName val="_SHOPLIST.xls__SHOPLIST_xl_4488"/>
      <sheetName val="_SHOPLIST.xls__SHOPLIST_xl_4489"/>
      <sheetName val="_SHOPLIST.xls__SHOPLIST_xl_4490"/>
      <sheetName val="_SHOPLIST.xls__SHOPLIST_xl_4491"/>
      <sheetName val="_SHOPLIST.xls__SHOPLIST_xl_4492"/>
      <sheetName val="_SHOPLIST.xls__SHOPLIST_xl_4493"/>
      <sheetName val="_SHOPLIST.xls__SHOPLIST_xl_4494"/>
      <sheetName val="_SHOPLIST.xls__SHOPLIST_xl_4495"/>
      <sheetName val="_SHOPLIST.xls__SHOPLIST_xl_4496"/>
      <sheetName val="_SHOPLIST.xls__SHOPLIST_xl_4497"/>
      <sheetName val="_SHOPLIST.xls__SHOPLIST_xl_4498"/>
      <sheetName val="_SHOPLIST.xls__SHOPLIST_xl_4499"/>
      <sheetName val="_SHOPLIST.xls__SHOPLIST_xl_4500"/>
      <sheetName val="_SHOPLIST.xls__SHOPLIST_xl_4501"/>
      <sheetName val="_SHOPLIST.xls__SHOPLIST_xl_4502"/>
      <sheetName val="_SHOPLIST.xls__SHOPLIST_xl_4503"/>
      <sheetName val="_SHOPLIST.xls__SHOPLIST_xl_4504"/>
      <sheetName val="_SHOPLIST.xls__SHOPLIST_xl_4505"/>
      <sheetName val="_SHOPLIST.xls__SHOPLIST_xl_4506"/>
      <sheetName val="_SHOPLIST.xls__SHOPLIST_xl_4507"/>
      <sheetName val="_SHOPLIST.xls__SHOPLIST_xl_4508"/>
      <sheetName val="_SHOPLIST.xls__SHOPLIST_xl_4509"/>
      <sheetName val="_SHOPLIST.xls__SHOPLIST_xl_4510"/>
      <sheetName val="_SHOPLIST.xls__SHOPLIST_xl_4511"/>
      <sheetName val="_SHOPLIST.xls__SHOPLIST_xl_4512"/>
      <sheetName val="_SHOPLIST.xls__SHOPLIST_xl_4513"/>
      <sheetName val="_SHOPLIST.xls__SHOPLIST_xl_4514"/>
      <sheetName val="_SHOPLIST.xls__SHOPLIST_xl_4515"/>
      <sheetName val="_SHOPLIST.xls__SHOPLIST_xl_4516"/>
      <sheetName val="_SHOPLIST.xls__SHOPLIST_xl_4517"/>
      <sheetName val="_SHOPLIST.xls__SHOPLIST_xl_4518"/>
      <sheetName val="_SHOPLIST.xls__SHOPLIST_xl_4519"/>
      <sheetName val="_SHOPLIST.xls__SHOPLIST_xl_4520"/>
      <sheetName val="_SHOPLIST.xls__SHOPLIST_xl_4521"/>
      <sheetName val="_SHOPLIST.xls__SHOPLIST_xl_4522"/>
      <sheetName val="_SHOPLIST.xls__SHOPLIST_xl_4523"/>
      <sheetName val="_SHOPLIST.xls__SHOPLIST_xl_4524"/>
      <sheetName val="_SHOPLIST.xls__SHOPLIST_xl_4525"/>
      <sheetName val="_SHOPLIST.xls__SHOPLIST_xl_4526"/>
      <sheetName val="_SHOPLIST.xls__SHOPLIST_xl_4527"/>
      <sheetName val="_SHOPLIST.xls__SHOPLIST_xl_4528"/>
      <sheetName val="_SHOPLIST.xls__SHOPLIST_xl_4529"/>
      <sheetName val="_SHOPLIST.xls__SHOPLIST_xl_4530"/>
      <sheetName val="_SHOPLIST.xls__SHOPLIST_xl_4531"/>
      <sheetName val="_SHOPLIST.xls__SHOPLIST_xl_4532"/>
      <sheetName val="_SHOPLIST.xls__SHOPLIST_xl_4533"/>
      <sheetName val="_SHOPLIST.xls__SHOPLIST_xl_4534"/>
      <sheetName val="_SHOPLIST.xls__SHOPLIST_xl_4535"/>
      <sheetName val="_SHOPLIST.xls__SHOPLIST_xl_4536"/>
      <sheetName val="_SHOPLIST.xls__SHOPLIST_xl_4537"/>
      <sheetName val="_SHOPLIST.xls__SHOPLIST_xl_4538"/>
      <sheetName val="_SHOPLIST.xls__SHOPLIST_xl_4539"/>
      <sheetName val="_SHOPLIST.xls__SHOPLIST_xl_4540"/>
      <sheetName val="_SHOPLIST.xls__SHOPLIST_xl_4541"/>
      <sheetName val="_SHOPLIST.xls__SHOPLIST_xl_4542"/>
      <sheetName val="_SHOPLIST.xls__SHOPLIST_xl_4543"/>
      <sheetName val="_SHOPLIST.xls__SHOPLIST_xl_4544"/>
      <sheetName val="_SHOPLIST.xls__SHOPLIST_xl_4545"/>
      <sheetName val="_SHOPLIST.xls__SHOPLIST_xl_4546"/>
      <sheetName val="_SHOPLIST.xls__SHOPLIST_xl_4547"/>
      <sheetName val="_SHOPLIST.xls__SHOPLIST_xl_4548"/>
      <sheetName val="_SHOPLIST.xls__SHOPLIST_xl_4549"/>
      <sheetName val="_SHOPLIST.xls__SHOPLIST_xl_4550"/>
      <sheetName val="_SHOPLIST.xls__SHOPLIST_xl_4551"/>
      <sheetName val="_SHOPLIST.xls__SHOPLIST_xl_4552"/>
      <sheetName val="_SHOPLIST.xls__SHOPLIST_xl_4553"/>
      <sheetName val="_SHOPLIST.xls__SHOPLIST_xl_4554"/>
      <sheetName val="_SHOPLIST.xls__SHOPLIST_xl_4555"/>
      <sheetName val="_SHOPLIST.xls__SHOPLIST_xl_4556"/>
      <sheetName val="_SHOPLIST.xls__SHOPLIST_xl_4557"/>
      <sheetName val="_SHOPLIST.xls__SHOPLIST_xl_4558"/>
      <sheetName val="_SHOPLIST.xls__SHOPLIST_xl_4559"/>
      <sheetName val="_SHOPLIST.xls__SHOPLIST_xl_4560"/>
      <sheetName val="_SHOPLIST.xls__SHOPLIST_xl_4561"/>
      <sheetName val="_SHOPLIST.xls__SHOPLIST_xl_4562"/>
      <sheetName val="_SHOPLIST.xls__SHOPLIST_xl_4563"/>
      <sheetName val="_SHOPLIST.xls__SHOPLIST_xl_4564"/>
      <sheetName val="_SHOPLIST.xls__SHOPLIST_xl_4565"/>
      <sheetName val="_SHOPLIST.xls__SHOPLIST_xl_4566"/>
      <sheetName val="_SHOPLIST.xls__SHOPLIST_xl_4567"/>
      <sheetName val="_SHOPLIST.xls__SHOPLIST_xl_4568"/>
      <sheetName val="_SHOPLIST.xls__SHOPLIST_xl_4569"/>
      <sheetName val="_SHOPLIST.xls__SHOPLIST_xl_4570"/>
      <sheetName val="_SHOPLIST.xls__SHOPLIST_xl_4571"/>
      <sheetName val="_SHOPLIST.xls__SHOPLIST_xl_4572"/>
      <sheetName val="_SHOPLIST.xls__SHOPLIST_xl_4573"/>
      <sheetName val="_SHOPLIST.xls__SHOPLIST_xl_4574"/>
      <sheetName val="_SHOPLIST.xls__SHOPLIST_xl_4575"/>
      <sheetName val="_SHOPLIST.xls__SHOPLIST_xl_4576"/>
      <sheetName val="_SHOPLIST.xls__SHOPLIST_xl_4577"/>
      <sheetName val="_SHOPLIST.xls__SHOPLIST_xl_4578"/>
      <sheetName val="_SHOPLIST.xls__SHOPLIST_xl_4579"/>
      <sheetName val="_SHOPLIST.xls__SHOPLIST_xl_4580"/>
      <sheetName val="_SHOPLIST.xls__SHOPLIST_xl_4581"/>
      <sheetName val="_SHOPLIST.xls__SHOPLIST_xl_4582"/>
      <sheetName val="_SHOPLIST.xls__SHOPLIST_xl_4583"/>
      <sheetName val="_SHOPLIST.xls__SHOPLIST_xl_4584"/>
      <sheetName val="_SHOPLIST.xls__SHOPLIST_xl_4585"/>
      <sheetName val="_SHOPLIST.xls__SHOPLIST_xl_4586"/>
      <sheetName val="_SHOPLIST.xls__SHOPLIST_xl_4587"/>
      <sheetName val="_SHOPLIST.xls__SHOPLIST_xl_4588"/>
      <sheetName val="_SHOPLIST.xls__SHOPLIST_xl_4589"/>
      <sheetName val="_SHOPLIST.xls__SHOPLIST_xl_4590"/>
      <sheetName val="_SHOPLIST.xls__SHOPLIST_xl_4591"/>
      <sheetName val="_SHOPLIST.xls__SHOPLIST_xl_4592"/>
      <sheetName val="_SHOPLIST.xls__SHOPLIST_xl_4593"/>
      <sheetName val="_SHOPLIST.xls__SHOPLIST_xl_4594"/>
      <sheetName val="_SHOPLIST.xls__SHOPLIST_xl_4595"/>
      <sheetName val="_SHOPLIST.xls__SHOPLIST_xl_4596"/>
      <sheetName val="_SHOPLIST.xls__SHOPLIST_xl_4597"/>
      <sheetName val="_SHOPLIST.xls__SHOPLIST_xl_4598"/>
      <sheetName val="_SHOPLIST.xls__SHOPLIST_xl_4599"/>
      <sheetName val="_SHOPLIST.xls__SHOPLIST_xl_4600"/>
      <sheetName val="_SHOPLIST.xls__SHOPLIST_xl_4601"/>
      <sheetName val="_SHOPLIST.xls__SHOPLIST_xl_4602"/>
      <sheetName val="_SHOPLIST.xls__SHOPLIST_xl_4603"/>
      <sheetName val="_SHOPLIST.xls__SHOPLIST_xl_4604"/>
      <sheetName val="_SHOPLIST.xls__SHOPLIST_xl_4605"/>
      <sheetName val="_SHOPLIST.xls__SHOPLIST_xl_4606"/>
      <sheetName val="_SHOPLIST.xls__SHOPLIST_xl_4607"/>
      <sheetName val="_SHOPLIST.xls__SHOPLIST_xl_4608"/>
      <sheetName val="_SHOPLIST.xls__SHOPLIST_xl_4609"/>
      <sheetName val="_SHOPLIST.xls__SHOPLIST_xl_4610"/>
      <sheetName val="_SHOPLIST.xls__SHOPLIST_xl_4611"/>
      <sheetName val="_SHOPLIST.xls__SHOPLIST_xl_4612"/>
      <sheetName val="_SHOPLIST.xls__SHOPLIST_xl_4613"/>
      <sheetName val="_SHOPLIST.xls__SHOPLIST_xl_4614"/>
      <sheetName val="_SHOPLIST.xls__SHOPLIST_xl_4615"/>
      <sheetName val="_SHOPLIST.xls__SHOPLIST_xl_4616"/>
      <sheetName val="_SHOPLIST.xls__SHOPLIST_xl_4617"/>
      <sheetName val="_SHOPLIST.xls__SHOPLIST_xl_4618"/>
      <sheetName val="_SHOPLIST.xls__SHOPLIST_xl_4619"/>
      <sheetName val="_SHOPLIST.xls__SHOPLIST_xl_4620"/>
      <sheetName val="_SHOPLIST.xls__SHOPLIST_xl_4621"/>
      <sheetName val="_SHOPLIST.xls__SHOPLIST_xl_4622"/>
      <sheetName val="_SHOPLIST.xls__SHOPLIST_xl_4623"/>
      <sheetName val="_SHOPLIST.xls__SHOPLIST_xl_4624"/>
      <sheetName val="_SHOPLIST.xls__SHOPLIST_xl_4625"/>
      <sheetName val="_SHOPLIST.xls__SHOPLIST_xl_4626"/>
      <sheetName val="_SHOPLIST.xls__SHOPLIST_xl_4627"/>
      <sheetName val="_SHOPLIST.xls__SHOPLIST_xl_4628"/>
      <sheetName val="_SHOPLIST.xls__SHOPLIST_xl_4629"/>
      <sheetName val="_SHOPLIST.xls__SHOPLIST_xl_4630"/>
      <sheetName val="_SHOPLIST.xls__SHOPLIST_xl_4631"/>
      <sheetName val="_SHOPLIST.xls__SHOPLIST_xl_4632"/>
      <sheetName val="_SHOPLIST.xls__SHOPLIST_xl_4633"/>
      <sheetName val="_SHOPLIST.xls__SHOPLIST_xl_4634"/>
      <sheetName val="_SHOPLIST.xls__SHOPLIST_xl_4635"/>
      <sheetName val="_SHOPLIST.xls__SHOPLIST_xl_4636"/>
      <sheetName val="_SHOPLIST.xls__SHOPLIST_xl_4637"/>
      <sheetName val="_SHOPLIST.xls__SHOPLIST_xl_4638"/>
      <sheetName val="_SHOPLIST.xls__SHOPLIST_xl_4639"/>
      <sheetName val="_SHOPLIST.xls__SHOPLIST_xl_4640"/>
      <sheetName val="_SHOPLIST.xls__SHOPLIST_xl_4641"/>
      <sheetName val="_SHOPLIST.xls__SHOPLIST_xl_4642"/>
      <sheetName val="_SHOPLIST.xls__SHOPLIST_xl_4643"/>
      <sheetName val="_SHOPLIST.xls__SHOPLIST_xl_4644"/>
      <sheetName val="_SHOPLIST.xls__SHOPLIST_xl_4645"/>
      <sheetName val="_SHOPLIST.xls__SHOPLIST_xl_4646"/>
      <sheetName val="_SHOPLIST.xls__SHOPLIST_xl_4647"/>
      <sheetName val="_SHOPLIST.xls__SHOPLIST_xl_4648"/>
      <sheetName val="_SHOPLIST.xls__SHOPLIST_xl_4649"/>
      <sheetName val="_SHOPLIST.xls__SHOPLIST_xl_4650"/>
      <sheetName val="_SHOPLIST.xls__SHOPLIST_xl_4651"/>
      <sheetName val="_SHOPLIST.xls__SHOPLIST_xl_4652"/>
      <sheetName val="_SHOPLIST.xls__SHOPLIST_xl_4653"/>
      <sheetName val="_SHOPLIST.xls__SHOPLIST_xl_4654"/>
      <sheetName val="_SHOPLIST.xls__SHOPLIST_xl_4655"/>
      <sheetName val="_SHOPLIST.xls__SHOPLIST_xl_4656"/>
      <sheetName val="_SHOPLIST.xls__SHOPLIST_xl_4657"/>
      <sheetName val="_SHOPLIST.xls__SHOPLIST_xl_4658"/>
      <sheetName val="_SHOPLIST.xls__SHOPLIST_xl_4659"/>
      <sheetName val="_SHOPLIST.xls__SHOPLIST_xl_4660"/>
      <sheetName val="_SHOPLIST.xls__SHOPLIST_xl_4661"/>
      <sheetName val="_SHOPLIST.xls__SHOPLIST_xl_4662"/>
      <sheetName val="_SHOPLIST.xls__SHOPLIST_xl_4663"/>
      <sheetName val="_SHOPLIST.xls__SHOPLIST_xl_4664"/>
      <sheetName val="_SHOPLIST.xls__SHOPLIST_xl_4665"/>
      <sheetName val="_SHOPLIST.xls__SHOPLIST_xl_4666"/>
      <sheetName val="_SHOPLIST.xls__SHOPLIST_xl_4667"/>
      <sheetName val="_SHOPLIST.xls__SHOPLIST_xl_4668"/>
      <sheetName val="_SHOPLIST.xls__SHOPLIST_xl_4669"/>
      <sheetName val="_SHOPLIST.xls__SHOPLIST_xl_4670"/>
      <sheetName val="_SHOPLIST.xls__SHOPLIST_xl_4671"/>
      <sheetName val="_SHOPLIST.xls__SHOPLIST_xl_4672"/>
      <sheetName val="_SHOPLIST.xls__SHOPLIST_xl_4673"/>
      <sheetName val="_SHOPLIST.xls__SHOPLIST_xl_4674"/>
      <sheetName val="_SHOPLIST.xls__SHOPLIST_xl_4675"/>
      <sheetName val="_SHOPLIST.xls__SHOPLIST_xl_4676"/>
      <sheetName val="_SHOPLIST.xls__SHOPLIST_xl_4677"/>
      <sheetName val="_SHOPLIST.xls__SHOPLIST_xl_4678"/>
      <sheetName val="_SHOPLIST.xls__SHOPLIST_xl_4679"/>
      <sheetName val="_SHOPLIST.xls__SHOPLIST_xl_4680"/>
      <sheetName val="_SHOPLIST.xls__SHOPLIST_xl_4681"/>
      <sheetName val="_SHOPLIST.xls__SHOPLIST_xl_4682"/>
      <sheetName val="_SHOPLIST.xls__SHOPLIST_xl_4683"/>
      <sheetName val="_SHOPLIST.xls__SHOPLIST_xl_4684"/>
      <sheetName val="_SHOPLIST.xls__SHOPLIST_xl_4685"/>
      <sheetName val="_SHOPLIST.xls__SHOPLIST_xl_4686"/>
      <sheetName val="_SHOPLIST.xls__SHOPLIST_xl_4687"/>
      <sheetName val="_SHOPLIST.xls__SHOPLIST_xl_4688"/>
      <sheetName val="_SHOPLIST.xls__SHOPLIST_xl_4689"/>
      <sheetName val="_SHOPLIST.xls__SHOPLIST_xl_4690"/>
      <sheetName val="_SHOPLIST.xls__SHOPLIST_xl_4691"/>
      <sheetName val="_SHOPLIST.xls__SHOPLIST_xl_4692"/>
      <sheetName val="_SHOPLIST.xls__SHOPLIST_xl_4693"/>
      <sheetName val="_SHOPLIST.xls__SHOPLIST_xl_4694"/>
      <sheetName val="_SHOPLIST.xls__SHOPLIST_xl_4695"/>
      <sheetName val="_SHOPLIST.xls__SHOPLIST_xl_4696"/>
      <sheetName val="_SHOPLIST.xls__SHOPLIST_xl_4697"/>
      <sheetName val="_SHOPLIST.xls__SHOPLIST_xl_4698"/>
      <sheetName val="_SHOPLIST.xls__SHOPLIST_xl_4699"/>
      <sheetName val="_SHOPLIST.xls__SHOPLIST_xl_4700"/>
      <sheetName val="_SHOPLIST.xls__SHOPLIST_xl_4701"/>
      <sheetName val="_SHOPLIST.xls__SHOPLIST_xl_4702"/>
      <sheetName val="_SHOPLIST.xls__SHOPLIST_xl_4703"/>
      <sheetName val="_SHOPLIST.xls__SHOPLIST_xl_4704"/>
      <sheetName val="_SHOPLIST.xls__SHOPLIST_xl_4705"/>
      <sheetName val="_SHOPLIST.xls__SHOPLIST_xl_4706"/>
      <sheetName val="_SHOPLIST.xls__SHOPLIST_xl_4707"/>
      <sheetName val="_SHOPLIST.xls__SHOPLIST_xl_4708"/>
      <sheetName val="_SHOPLIST.xls__SHOPLIST_xl_4709"/>
      <sheetName val="_SHOPLIST.xls__SHOPLIST_xl_4710"/>
      <sheetName val="_SHOPLIST.xls__SHOPLIST_xl_4711"/>
      <sheetName val="_SHOPLIST.xls__SHOPLIST_xl_4712"/>
      <sheetName val="_SHOPLIST.xls__SHOPLIST_xl_4713"/>
      <sheetName val="_SHOPLIST.xls__SHOPLIST_xl_4714"/>
      <sheetName val="_SHOPLIST.xls__SHOPLIST_xl_4715"/>
      <sheetName val="_SHOPLIST.xls__SHOPLIST_xl_4716"/>
      <sheetName val="_SHOPLIST.xls__SHOPLIST_xl_4717"/>
      <sheetName val="_SHOPLIST.xls__SHOPLIST_xl_4718"/>
      <sheetName val="_SHOPLIST.xls__SHOPLIST_xl_4719"/>
      <sheetName val="_SHOPLIST.xls__SHOPLIST_xl_4720"/>
      <sheetName val="_SHOPLIST.xls__SHOPLIST_xl_4721"/>
      <sheetName val="_SHOPLIST.xls__SHOPLIST_xl_4722"/>
      <sheetName val="_SHOPLIST.xls__SHOPLIST_xl_4723"/>
      <sheetName val="_SHOPLIST.xls__SHOPLIST_xl_4724"/>
      <sheetName val="_SHOPLIST.xls__SHOPLIST_xl_4725"/>
      <sheetName val="_SHOPLIST.xls__SHOPLIST_xl_4726"/>
      <sheetName val="_SHOPLIST.xls__SHOPLIST_xl_4727"/>
      <sheetName val="_SHOPLIST.xls__SHOPLIST_xl_4728"/>
      <sheetName val="_SHOPLIST.xls__SHOPLIST_xl_4729"/>
      <sheetName val="_SHOPLIST.xls__SHOPLIST_xl_4730"/>
      <sheetName val="_SHOPLIST.xls__SHOPLIST_xl_4731"/>
      <sheetName val="_SHOPLIST.xls__SHOPLIST_xl_4732"/>
      <sheetName val="_SHOPLIST.xls__SHOPLIST_xl_4733"/>
      <sheetName val="_SHOPLIST.xls__SHOPLIST_xl_4734"/>
      <sheetName val="_SHOPLIST.xls__SHOPLIST_xl_4735"/>
      <sheetName val="_SHOPLIST.xls__SHOPLIST_xl_4736"/>
      <sheetName val="_SHOPLIST.xls__SHOPLIST_xl_4737"/>
      <sheetName val="_SHOPLIST.xls__SHOPLIST_xl_4738"/>
      <sheetName val="_SHOPLIST.xls__SHOPLIST_xl_4739"/>
      <sheetName val="_SHOPLIST.xls__SHOPLIST_xl_4740"/>
      <sheetName val="_SHOPLIST.xls__SHOPLIST_xl_4741"/>
      <sheetName val="_SHOPLIST.xls__SHOPLIST_xl_4742"/>
      <sheetName val="_SHOPLIST.xls__SHOPLIST_xl_4743"/>
      <sheetName val="_SHOPLIST.xls__SHOPLIST_xl_4744"/>
      <sheetName val="_SHOPLIST.xls__SHOPLIST_xl_4745"/>
      <sheetName val="_SHOPLIST.xls__SHOPLIST_xl_4746"/>
      <sheetName val="_SHOPLIST.xls__SHOPLIST_xl_4747"/>
      <sheetName val="_SHOPLIST.xls__SHOPLIST_xl_4748"/>
      <sheetName val="_SHOPLIST.xls__SHOPLIST_xl_4749"/>
      <sheetName val="_SHOPLIST.xls__SHOPLIST_xl_4750"/>
      <sheetName val="_SHOPLIST.xls__SHOPLIST_xl_4751"/>
      <sheetName val="_SHOPLIST.xls__SHOPLIST_xl_4752"/>
      <sheetName val="_SHOPLIST.xls__SHOPLIST_xl_4753"/>
      <sheetName val="_SHOPLIST.xls__SHOPLIST_xl_4754"/>
      <sheetName val="_SHOPLIST.xls__SHOPLIST_xl_4755"/>
      <sheetName val="_SHOPLIST.xls__SHOPLIST_xl_4756"/>
      <sheetName val="_SHOPLIST.xls__SHOPLIST_xl_4757"/>
      <sheetName val="_SHOPLIST.xls__SHOPLIST_xl_4758"/>
      <sheetName val="_SHOPLIST.xls__SHOPLIST_xl_4759"/>
      <sheetName val="_SHOPLIST.xls__SHOPLIST_xl_4760"/>
      <sheetName val="_SHOPLIST.xls__SHOPLIST_xl_4761"/>
      <sheetName val="_SHOPLIST.xls__SHOPLIST_xl_4762"/>
      <sheetName val="_SHOPLIST.xls__SHOPLIST_xl_4763"/>
      <sheetName val="_SHOPLIST.xls__SHOPLIST_xl_4764"/>
      <sheetName val="_SHOPLIST.xls__SHOPLIST_xl_4765"/>
      <sheetName val="_SHOPLIST.xls__SHOPLIST_xl_4766"/>
      <sheetName val="_SHOPLIST.xls__SHOPLIST_xl_4767"/>
      <sheetName val="_SHOPLIST.xls__SHOPLIST_xl_4768"/>
      <sheetName val="_SHOPLIST.xls__SHOPLIST_xl_4769"/>
      <sheetName val="_SHOPLIST.xls__SHOPLIST_xl_4770"/>
      <sheetName val="_SHOPLIST.xls__SHOPLIST_xl_4771"/>
      <sheetName val="_SHOPLIST.xls__SHOPLIST_xl_4772"/>
      <sheetName val="_SHOPLIST.xls__SHOPLIST_xl_4773"/>
      <sheetName val="_SHOPLIST.xls__SHOPLIST_xl_4774"/>
      <sheetName val="_SHOPLIST.xls__SHOPLIST_xl_4775"/>
      <sheetName val="_SHOPLIST.xls__SHOPLIST_xl_4776"/>
      <sheetName val="_SHOPLIST.xls__SHOPLIST_xl_4777"/>
      <sheetName val="_SHOPLIST.xls__SHOPLIST_xl_4778"/>
      <sheetName val="_SHOPLIST.xls__SHOPLIST_xl_4779"/>
      <sheetName val="_SHOPLIST.xls__SHOPLIST_xl_4780"/>
      <sheetName val="_SHOPLIST.xls__SHOPLIST_xl_4781"/>
      <sheetName val="_SHOPLIST.xls__SHOPLIST_xl_4782"/>
      <sheetName val="_SHOPLIST.xls__SHOPLIST_xl_4783"/>
      <sheetName val="_SHOPLIST.xls__SHOPLIST_xl_4784"/>
      <sheetName val="_SHOPLIST.xls__SHOPLIST_xl_4785"/>
      <sheetName val="_SHOPLIST.xls__SHOPLIST_xl_4786"/>
      <sheetName val="_SHOPLIST.xls__SHOPLIST_xl_4787"/>
      <sheetName val="_SHOPLIST.xls__SHOPLIST_xl_4788"/>
      <sheetName val="_SHOPLIST.xls__SHOPLIST_xl_4789"/>
      <sheetName val="_SHOPLIST.xls__SHOPLIST_xl_4790"/>
      <sheetName val="_SHOPLIST.xls__SHOPLIST_xl_4791"/>
      <sheetName val="_SHOPLIST.xls__SHOPLIST_xl_4792"/>
      <sheetName val="_SHOPLIST.xls__SHOPLIST_xl_4793"/>
      <sheetName val="_SHOPLIST.xls__SHOPLIST_xl_4794"/>
      <sheetName val="_SHOPLIST.xls__SHOPLIST_xl_4795"/>
      <sheetName val="_SHOPLIST.xls__SHOPLIST_xl_4796"/>
      <sheetName val="_SHOPLIST.xls__SHOPLIST_xl_4797"/>
      <sheetName val="_SHOPLIST.xls__SHOPLIST_xl_4798"/>
      <sheetName val="_SHOPLIST.xls__SHOPLIST_xl_4799"/>
      <sheetName val="_SHOPLIST.xls__SHOPLIST_xl_4800"/>
      <sheetName val="_SHOPLIST.xls__SHOPLIST_xl_4801"/>
      <sheetName val="_SHOPLIST.xls__SHOPLIST_xl_4802"/>
      <sheetName val="_SHOPLIST.xls__SHOPLIST_xl_4803"/>
      <sheetName val="_SHOPLIST.xls__SHOPLIST_xl_4804"/>
      <sheetName val="_SHOPLIST.xls__SHOPLIST_xl_4805"/>
      <sheetName val="_SHOPLIST.xls__SHOPLIST_xl_4806"/>
      <sheetName val="_SHOPLIST.xls__SHOPLIST_xl_4807"/>
      <sheetName val="_SHOPLIST.xls__SHOPLIST_xl_4808"/>
      <sheetName val="_SHOPLIST.xls__SHOPLIST_xl_4809"/>
      <sheetName val="_SHOPLIST.xls__SHOPLIST_xl_4810"/>
      <sheetName val="_SHOPLIST.xls__SHOPLIST_xl_4811"/>
      <sheetName val="_SHOPLIST.xls__SHOPLIST_xl_4812"/>
      <sheetName val="_SHOPLIST.xls__SHOPLIST_xl_4813"/>
      <sheetName val="_SHOPLIST.xls__SHOPLIST_xl_4814"/>
      <sheetName val="_SHOPLIST.xls__SHOPLIST_xl_4815"/>
      <sheetName val="_SHOPLIST.xls__SHOPLIST_xl_4816"/>
      <sheetName val="_SHOPLIST.xls__SHOPLIST_xl_4817"/>
      <sheetName val="_SHOPLIST.xls__SHOPLIST_xl_4818"/>
      <sheetName val="_SHOPLIST.xls__SHOPLIST_xl_4819"/>
      <sheetName val="_SHOPLIST.xls__SHOPLIST_xl_4820"/>
      <sheetName val="_SHOPLIST.xls__SHOPLIST_xl_4821"/>
      <sheetName val="_SHOPLIST.xls__SHOPLIST_xl_4822"/>
      <sheetName val="_SHOPLIST.xls__SHOPLIST_xl_4823"/>
      <sheetName val="_SHOPLIST.xls__SHOPLIST_xl_4824"/>
      <sheetName val="_SHOPLIST.xls__SHOPLIST_xl_4825"/>
      <sheetName val="_SHOPLIST.xls__SHOPLIST_xl_4826"/>
      <sheetName val="_SHOPLIST.xls__SHOPLIST_xl_4827"/>
      <sheetName val="_SHOPLIST.xls__SHOPLIST_xl_4828"/>
      <sheetName val="_SHOPLIST.xls__SHOPLIST_xl_4829"/>
      <sheetName val="_SHOPLIST.xls__SHOPLIST_xl_4830"/>
      <sheetName val="_SHOPLIST.xls__SHOPLIST_xl_4831"/>
      <sheetName val="_SHOPLIST.xls__SHOPLIST_xl_4832"/>
      <sheetName val="_SHOPLIST.xls__SHOPLIST_xl_4833"/>
      <sheetName val="_SHOPLIST.xls__SHOPLIST_xl_4834"/>
      <sheetName val="_SHOPLIST.xls__SHOPLIST_xl_4835"/>
      <sheetName val="_SHOPLIST.xls__SHOPLIST_xl_4836"/>
      <sheetName val="_SHOPLIST.xls__SHOPLIST_xl_4837"/>
      <sheetName val="_SHOPLIST.xls__SHOPLIST_xl_4838"/>
      <sheetName val="_SHOPLIST.xls__SHOPLIST_xl_4839"/>
      <sheetName val="_SHOPLIST.xls__SHOPLIST_xl_4840"/>
      <sheetName val="_SHOPLIST.xls__SHOPLIST_xl_4841"/>
      <sheetName val="_SHOPLIST.xls__SHOPLIST_xl_4842"/>
      <sheetName val="_SHOPLIST.xls__SHOPLIST_xl_4843"/>
      <sheetName val="_SHOPLIST.xls__SHOPLIST_xl_4844"/>
      <sheetName val="_SHOPLIST.xls__SHOPLIST_xl_4845"/>
      <sheetName val="_SHOPLIST.xls__SHOPLIST_xl_4846"/>
      <sheetName val="_SHOPLIST.xls__SHOPLIST_xl_4847"/>
      <sheetName val="_SHOPLIST.xls__SHOPLIST_xl_4848"/>
      <sheetName val="_SHOPLIST.xls__SHOPLIST_xl_4849"/>
      <sheetName val="_SHOPLIST.xls__SHOPLIST_xl_4850"/>
      <sheetName val="_SHOPLIST.xls__SHOPLIST_xl_4851"/>
      <sheetName val="_SHOPLIST.xls__SHOPLIST_xl_4852"/>
      <sheetName val="_SHOPLIST.xls__SHOPLIST_xl_4853"/>
      <sheetName val="_SHOPLIST.xls__SHOPLIST_xl_4854"/>
      <sheetName val="_SHOPLIST.xls__SHOPLIST_xl_4855"/>
      <sheetName val="_SHOPLIST.xls__SHOPLIST_xl_4856"/>
      <sheetName val="_SHOPLIST.xls__SHOPLIST_xl_4857"/>
      <sheetName val="_SHOPLIST.xls__SHOPLIST_xl_4858"/>
      <sheetName val="_SHOPLIST.xls__SHOPLIST_xl_4859"/>
      <sheetName val="_SHOPLIST.xls__SHOPLIST_xl_4860"/>
      <sheetName val="_SHOPLIST.xls__SHOPLIST_xl_4861"/>
      <sheetName val="_SHOPLIST.xls__SHOPLIST_xl_4862"/>
      <sheetName val="_SHOPLIST.xls__SHOPLIST_xl_4863"/>
      <sheetName val="_SHOPLIST.xls__SHOPLIST_xl_4864"/>
      <sheetName val="_SHOPLIST.xls__SHOPLIST_xl_4865"/>
      <sheetName val="_SHOPLIST.xls__SHOPLIST_xl_4866"/>
      <sheetName val="_SHOPLIST.xls__SHOPLIST_xl_4867"/>
      <sheetName val="_SHOPLIST.xls__SHOPLIST_xl_4868"/>
      <sheetName val="_SHOPLIST.xls__SHOPLIST_xl_4869"/>
      <sheetName val="_SHOPLIST.xls__SHOPLIST_xl_4870"/>
      <sheetName val="_SHOPLIST.xls__SHOPLIST_xl_4871"/>
      <sheetName val="_SHOPLIST.xls__SHOPLIST_xl_4872"/>
      <sheetName val="_SHOPLIST.xls__SHOPLIST_xl_4873"/>
      <sheetName val="_SHOPLIST.xls__SHOPLIST_xl_4874"/>
      <sheetName val="_SHOPLIST.xls__SHOPLIST_xl_4875"/>
      <sheetName val="_SHOPLIST.xls__SHOPLIST_xl_4876"/>
      <sheetName val="_SHOPLIST.xls__SHOPLIST_xl_4877"/>
      <sheetName val="_SHOPLIST.xls__SHOPLIST_xl_4878"/>
      <sheetName val="_SHOPLIST.xls__SHOPLIST_xl_4879"/>
      <sheetName val="_SHOPLIST.xls__SHOPLIST_xl_4880"/>
      <sheetName val="_SHOPLIST.xls__SHOPLIST_xl_4881"/>
      <sheetName val="_SHOPLIST.xls__SHOPLIST_xl_4882"/>
      <sheetName val="_SHOPLIST.xls__SHOPLIST_xl_4883"/>
      <sheetName val="_SHOPLIST.xls__SHOPLIST_xl_4884"/>
      <sheetName val="_SHOPLIST.xls__SHOPLIST_xl_4885"/>
      <sheetName val="_SHOPLIST.xls__SHOPLIST_xl_4886"/>
      <sheetName val="_SHOPLIST.xls__SHOPLIST_xl_4887"/>
      <sheetName val="_SHOPLIST.xls__SHOPLIST_xl_4888"/>
      <sheetName val="_SHOPLIST.xls__SHOPLIST_xl_4889"/>
      <sheetName val="_SHOPLIST.xls__SHOPLIST_xl_4890"/>
      <sheetName val="_SHOPLIST.xls__SHOPLIST_xl_4891"/>
      <sheetName val="_SHOPLIST.xls__SHOPLIST_xl_4892"/>
      <sheetName val="_SHOPLIST.xls__SHOPLIST_xl_4893"/>
      <sheetName val="_SHOPLIST.xls__SHOPLIST_xl_4894"/>
      <sheetName val="_SHOPLIST.xls__SHOPLIST_xl_4895"/>
      <sheetName val="_SHOPLIST.xls__SHOPLIST_xl_4896"/>
      <sheetName val="_SHOPLIST.xls__SHOPLIST_xl_4897"/>
      <sheetName val="_SHOPLIST.xls__SHOPLIST_xl_4898"/>
      <sheetName val="_SHOPLIST.xls__SHOPLIST_xl_4899"/>
      <sheetName val="_SHOPLIST.xls__SHOPLIST_xl_4900"/>
      <sheetName val="_SHOPLIST.xls__SHOPLIST_xl_4901"/>
      <sheetName val="_SHOPLIST.xls__SHOPLIST_xl_4902"/>
      <sheetName val="_SHOPLIST.xls__SHOPLIST_xl_4903"/>
      <sheetName val="_SHOPLIST.xls__SHOPLIST_xl_4904"/>
      <sheetName val="_SHOPLIST.xls__SHOPLIST_xl_4905"/>
      <sheetName val="_SHOPLIST.xls__SHOPLIST_xl_4906"/>
      <sheetName val="_SHOPLIST.xls__SHOPLIST_xl_4907"/>
      <sheetName val="_SHOPLIST.xls__SHOPLIST_xl_4908"/>
      <sheetName val="_SHOPLIST.xls__SHOPLIST_xl_4909"/>
      <sheetName val="_SHOPLIST.xls__SHOPLIST_xl_4910"/>
      <sheetName val="_SHOPLIST.xls__SHOPLIST_xl_4911"/>
      <sheetName val="_SHOPLIST.xls__SHOPLIST_xl_4912"/>
      <sheetName val="_SHOPLIST.xls__SHOPLIST_xl_4913"/>
      <sheetName val="_SHOPLIST.xls__SHOPLIST_xl_4914"/>
      <sheetName val="_SHOPLIST.xls__SHOPLIST_xl_4915"/>
      <sheetName val="_SHOPLIST.xls__SHOPLIST_xl_4916"/>
      <sheetName val="_SHOPLIST.xls__SHOPLIST_xl_4917"/>
      <sheetName val="_SHOPLIST.xls__SHOPLIST_xl_4918"/>
      <sheetName val="_SHOPLIST.xls__SHOPLIST_xl_4919"/>
      <sheetName val="_SHOPLIST.xls__SHOPLIST_xl_4920"/>
      <sheetName val="_SHOPLIST.xls__SHOPLIST_xl_4921"/>
      <sheetName val="_SHOPLIST.xls__SHOPLIST_xl_4922"/>
      <sheetName val="_SHOPLIST.xls__SHOPLIST_xl_4923"/>
      <sheetName val="_SHOPLIST.xls__SHOPLIST_xl_4924"/>
      <sheetName val="_SHOPLIST.xls__SHOPLIST_xl_4925"/>
      <sheetName val="_SHOPLIST.xls__SHOPLIST_xl_4926"/>
      <sheetName val="_SHOPLIST.xls__SHOPLIST_xl_4927"/>
      <sheetName val="_SHOPLIST.xls__SHOPLIST_xl_4928"/>
      <sheetName val="_SHOPLIST.xls__SHOPLIST_xl_4929"/>
      <sheetName val="_SHOPLIST.xls__SHOPLIST_xl_4930"/>
      <sheetName val="_SHOPLIST.xls__SHOPLIST_xl_4931"/>
      <sheetName val="_SHOPLIST.xls__SHOPLIST_xl_4932"/>
      <sheetName val="_SHOPLIST.xls__SHOPLIST_xl_4933"/>
      <sheetName val="_SHOPLIST.xls__SHOPLIST_xl_4934"/>
      <sheetName val="_SHOPLIST.xls__SHOPLIST_xl_4935"/>
      <sheetName val="_SHOPLIST.xls__SHOPLIST_xl_4936"/>
      <sheetName val="_SHOPLIST.xls__SHOPLIST_xl_4937"/>
      <sheetName val="_SHOPLIST.xls__SHOPLIST_xl_4938"/>
      <sheetName val="_SHOPLIST.xls__SHOPLIST_xl_4939"/>
      <sheetName val="_SHOPLIST.xls__SHOPLIST_xl_4940"/>
      <sheetName val="_SHOPLIST.xls__SHOPLIST_xl_4941"/>
      <sheetName val="_SHOPLIST.xls__SHOPLIST_xl_4942"/>
      <sheetName val="_SHOPLIST.xls__SHOPLIST_xl_4943"/>
      <sheetName val="_SHOPLIST.xls__SHOPLIST_xl_4944"/>
      <sheetName val="_SHOPLIST.xls__SHOPLIST_xl_4945"/>
      <sheetName val="_SHOPLIST.xls__SHOPLIST_xl_4946"/>
      <sheetName val="_SHOPLIST.xls__SHOPLIST_xl_4947"/>
      <sheetName val="_SHOPLIST.xls__SHOPLIST_xl_4948"/>
      <sheetName val="_SHOPLIST.xls__SHOPLIST_xl_4949"/>
      <sheetName val="_SHOPLIST.xls__SHOPLIST_xl_4950"/>
      <sheetName val="_SHOPLIST.xls__SHOPLIST_xl_4951"/>
      <sheetName val="_SHOPLIST.xls__SHOPLIST_xl_4952"/>
      <sheetName val="_SHOPLIST.xls__SHOPLIST_xl_4953"/>
      <sheetName val="_SHOPLIST.xls__SHOPLIST_xl_4954"/>
      <sheetName val="_SHOPLIST.xls__SHOPLIST_xl_4955"/>
      <sheetName val="_SHOPLIST.xls__SHOPLIST_xl_4956"/>
      <sheetName val="_SHOPLIST.xls__SHOPLIST_xl_4957"/>
      <sheetName val="_SHOPLIST.xls__SHOPLIST_xl_4958"/>
      <sheetName val="_SHOPLIST.xls__SHOPLIST_xl_4959"/>
      <sheetName val="_SHOPLIST.xls__SHOPLIST_xl_4960"/>
      <sheetName val="_SHOPLIST.xls__SHOPLIST_xl_4961"/>
      <sheetName val="_SHOPLIST.xls__SHOPLIST_xl_4962"/>
      <sheetName val="_SHOPLIST.xls__SHOPLIST_xl_4963"/>
      <sheetName val="_SHOPLIST.xls__SHOPLIST_xl_4964"/>
      <sheetName val="_SHOPLIST.xls__SHOPLIST_xl_4965"/>
      <sheetName val="_SHOPLIST.xls__SHOPLIST_xl_4966"/>
      <sheetName val="_SHOPLIST.xls__SHOPLIST_xl_4967"/>
      <sheetName val="_SHOPLIST.xls__SHOPLIST_xl_4968"/>
      <sheetName val="_SHOPLIST.xls__SHOPLIST_xl_4969"/>
      <sheetName val="_SHOPLIST.xls__SHOPLIST_xl_4970"/>
      <sheetName val="_SHOPLIST.xls__SHOPLIST_xl_4971"/>
      <sheetName val="_SHOPLIST.xls__SHOPLIST_xl_4972"/>
      <sheetName val="_SHOPLIST.xls__SHOPLIST_xl_4973"/>
      <sheetName val="_SHOPLIST.xls__SHOPLIST_xl_4974"/>
      <sheetName val="_SHOPLIST.xls__SHOPLIST_xl_4975"/>
      <sheetName val="_SHOPLIST.xls__SHOPLIST_xl_4976"/>
      <sheetName val="_SHOPLIST.xls__SHOPLIST_xl_4977"/>
      <sheetName val="_SHOPLIST.xls__SHOPLIST_xl_4978"/>
      <sheetName val="_SHOPLIST.xls__SHOPLIST_xl_4979"/>
      <sheetName val="_SHOPLIST.xls__SHOPLIST_xl_4980"/>
      <sheetName val="_SHOPLIST.xls__SHOPLIST_xl_4981"/>
      <sheetName val="_SHOPLIST.xls__SHOPLIST_xl_4982"/>
      <sheetName val="_SHOPLIST.xls__SHOPLIST_xl_4983"/>
      <sheetName val="_SHOPLIST.xls__SHOPLIST_xl_4984"/>
      <sheetName val="_SHOPLIST.xls__SHOPLIST_xl_4985"/>
      <sheetName val="_SHOPLIST.xls__SHOPLIST_xl_4986"/>
      <sheetName val="_SHOPLIST.xls__SHOPLIST_xl_4987"/>
      <sheetName val="_SHOPLIST.xls__SHOPLIST_xl_4988"/>
      <sheetName val="_SHOPLIST.xls__SHOPLIST_xl_4989"/>
      <sheetName val="_SHOPLIST.xls__SHOPLIST_xl_4990"/>
      <sheetName val="_SHOPLIST.xls__SHOPLIST_xl_4991"/>
      <sheetName val="_SHOPLIST.xls__SHOPLIST_xl_4992"/>
      <sheetName val="_SHOPLIST.xls__SHOPLIST_xl_4993"/>
      <sheetName val="_SHOPLIST.xls__SHOPLIST_xl_4994"/>
      <sheetName val="_SHOPLIST.xls__SHOPLIST_xl_4995"/>
      <sheetName val="_SHOPLIST.xls__SHOPLIST_xl_4996"/>
      <sheetName val="_SHOPLIST.xls__SHOPLIST_xl_4997"/>
      <sheetName val="_SHOPLIST.xls__SHOPLIST_xl_4998"/>
      <sheetName val="_SHOPLIST.xls__SHOPLIST_xl_4999"/>
      <sheetName val="_SHOPLIST.xls__SHOPLIST_xl_5000"/>
      <sheetName val="_SHOPLIST.xls__SHOPLIST_xl_5001"/>
      <sheetName val="_SHOPLIST.xls__SHOPLIST_xl_5002"/>
      <sheetName val="_SHOPLIST.xls__SHOPLIST_xl_5003"/>
      <sheetName val="_SHOPLIST.xls__SHOPLIST_xl_5004"/>
      <sheetName val="_SHOPLIST.xls__SHOPLIST_xl_5005"/>
      <sheetName val="_SHOPLIST.xls__SHOPLIST_xl_5006"/>
      <sheetName val="_SHOPLIST.xls__SHOPLIST_xl_5007"/>
      <sheetName val="_SHOPLIST.xls__SHOPLIST_xl_5008"/>
      <sheetName val="_SHOPLIST.xls__SHOPLIST_xl_5009"/>
      <sheetName val="_SHOPLIST.xls__SHOPLIST_xl_5010"/>
      <sheetName val="_SHOPLIST.xls__SHOPLIST_xl_5011"/>
      <sheetName val="_SHOPLIST.xls__SHOPLIST_xl_5012"/>
      <sheetName val="_SHOPLIST.xls__SHOPLIST_xl_5013"/>
      <sheetName val="_SHOPLIST.xls__SHOPLIST_xl_5014"/>
      <sheetName val="_SHOPLIST.xls__SHOPLIST_xl_5015"/>
      <sheetName val="_SHOPLIST.xls__SHOPLIST_xl_5016"/>
      <sheetName val="_SHOPLIST.xls__SHOPLIST_xl_5017"/>
      <sheetName val="_SHOPLIST.xls__SHOPLIST_xl_5018"/>
      <sheetName val="_SHOPLIST.xls__SHOPLIST_xl_5019"/>
      <sheetName val="_SHOPLIST.xls__SHOPLIST_xl_5020"/>
      <sheetName val="_SHOPLIST.xls__SHOPLIST_xl_5021"/>
      <sheetName val="_SHOPLIST.xls__SHOPLIST_xl_5022"/>
      <sheetName val="_SHOPLIST.xls__SHOPLIST_xl_5023"/>
      <sheetName val="_SHOPLIST.xls__SHOPLIST_xl_5024"/>
      <sheetName val="_SHOPLIST.xls__SHOPLIST_xl_5025"/>
      <sheetName val="_SHOPLIST.xls__SHOPLIST_xl_5026"/>
      <sheetName val="_SHOPLIST.xls__SHOPLIST_xl_5027"/>
      <sheetName val="_SHOPLIST.xls__SHOPLIST_xl_5028"/>
      <sheetName val="_SHOPLIST.xls__SHOPLIST_xl_5029"/>
      <sheetName val="_SHOPLIST.xls__SHOPLIST_xl_5030"/>
      <sheetName val="_SHOPLIST.xls__SHOPLIST_xl_5031"/>
      <sheetName val="_SHOPLIST.xls__SHOPLIST_xl_5032"/>
      <sheetName val="_SHOPLIST.xls__SHOPLIST_xl_5033"/>
      <sheetName val="_SHOPLIST.xls__SHOPLIST_xl_5034"/>
      <sheetName val="_SHOPLIST.xls__SHOPLIST_xl_5035"/>
      <sheetName val="_SHOPLIST.xls__SHOPLIST_xl_5036"/>
      <sheetName val="_SHOPLIST.xls__SHOPLIST_xl_5037"/>
      <sheetName val="_SHOPLIST.xls__SHOPLIST_xl_5038"/>
      <sheetName val="_SHOPLIST.xls__SHOPLIST_xl_5039"/>
      <sheetName val="_SHOPLIST.xls__SHOPLIST_xl_5040"/>
      <sheetName val="_SHOPLIST.xls__SHOPLIST_xl_5041"/>
      <sheetName val="_SHOPLIST.xls__SHOPLIST_xl_5042"/>
      <sheetName val="_SHOPLIST.xls__SHOPLIST_xl_5043"/>
      <sheetName val="_SHOPLIST.xls__SHOPLIST_xl_5044"/>
      <sheetName val="_SHOPLIST.xls__SHOPLIST_xl_5045"/>
      <sheetName val="_SHOPLIST.xls__SHOPLIST_xl_5046"/>
      <sheetName val="_SHOPLIST.xls__SHOPLIST_xl_5047"/>
      <sheetName val="_SHOPLIST.xls__SHOPLIST_xl_5048"/>
      <sheetName val="_SHOPLIST.xls__SHOPLIST_xl_5049"/>
      <sheetName val="_SHOPLIST.xls__SHOPLIST_xl_5050"/>
      <sheetName val="_SHOPLIST.xls__SHOPLIST_xl_5051"/>
      <sheetName val="_SHOPLIST.xls__SHOPLIST_xl_5052"/>
      <sheetName val="_SHOPLIST.xls__SHOPLIST_xl_5053"/>
      <sheetName val="_SHOPLIST.xls__SHOPLIST_xl_5054"/>
      <sheetName val="_SHOPLIST.xls__SHOPLIST_xl_5055"/>
      <sheetName val="_SHOPLIST.xls__SHOPLIST_xl_5056"/>
      <sheetName val="_SHOPLIST.xls__SHOPLIST_xl_5057"/>
      <sheetName val="_SHOPLIST.xls__SHOPLIST_xl_5058"/>
      <sheetName val="_SHOPLIST.xls__SHOPLIST_xl_5059"/>
      <sheetName val="_SHOPLIST.xls__SHOPLIST_xl_5060"/>
      <sheetName val="_SHOPLIST.xls__SHOPLIST_xl_5061"/>
      <sheetName val="_SHOPLIST.xls__SHOPLIST_xl_5062"/>
      <sheetName val="_SHOPLIST.xls__SHOPLIST_xl_5063"/>
      <sheetName val="_SHOPLIST.xls__SHOPLIST_xl_5064"/>
      <sheetName val="_SHOPLIST.xls__SHOPLIST_xl_5065"/>
      <sheetName val="_SHOPLIST.xls__SHOPLIST_xl_5066"/>
      <sheetName val="_SHOPLIST.xls__SHOPLIST_xl_5067"/>
      <sheetName val="_SHOPLIST.xls__SHOPLIST_xl_5068"/>
      <sheetName val="_SHOPLIST.xls__SHOPLIST_xl_5069"/>
      <sheetName val="_SHOPLIST.xls__SHOPLIST_xl_5070"/>
      <sheetName val="_SHOPLIST.xls__SHOPLIST_xl_5071"/>
      <sheetName val="_SHOPLIST.xls__SHOPLIST_xl_5072"/>
      <sheetName val="_SHOPLIST.xls__SHOPLIST_xl_5073"/>
      <sheetName val="_SHOPLIST.xls__SHOPLIST_xl_5074"/>
      <sheetName val="_SHOPLIST.xls__SHOPLIST_xl_5075"/>
      <sheetName val="_SHOPLIST.xls__SHOPLIST_xl_5076"/>
      <sheetName val="_SHOPLIST.xls__SHOPLIST_xl_5077"/>
      <sheetName val="_SHOPLIST.xls__SHOPLIST_xl_5078"/>
      <sheetName val="_SHOPLIST.xls__VW__VU________44"/>
      <sheetName val="_SHOPLIST.xls__SHOPLIST_xl_5079"/>
      <sheetName val="_SHOPLIST.xls__SHOPLIST_xl_5080"/>
      <sheetName val="_SHOPLIST.xls__SHOPLIST_xl_5081"/>
      <sheetName val="_SHOPLIST.xls__SHOPLIST_xl_5082"/>
      <sheetName val="_SHOPLIST.xls__SHOPLIST_xl_5083"/>
      <sheetName val="_SHOPLIST.xls__SHOPLIST_xl_5084"/>
      <sheetName val="_SHOPLIST.xls__SHOPLIST_xl_5085"/>
      <sheetName val="_SHOPLIST.xls__SHOPLIST_xl_5086"/>
      <sheetName val="_SHOPLIST.xls__VW__VU________45"/>
      <sheetName val="_SHOPLIST.xls__SHOPLIST_xl_5087"/>
      <sheetName val="_SHOPLIST.xls__SHOPLIST_xl_5088"/>
      <sheetName val="_SHOPLIST.xls__SHOPLIST_xl_5089"/>
      <sheetName val="_SHOPLIST.xls__SHOPLIST_xl_5090"/>
      <sheetName val="_SHOPLIST.xls__SHOPLIST_xl_5091"/>
      <sheetName val="_SHOPLIST.xls__SHOPLIST_xl_5092"/>
      <sheetName val="_SHOPLIST.xls__SHOPLIST_xl_5093"/>
      <sheetName val="_SHOPLIST.xls__SHOPLIST_xl_5094"/>
      <sheetName val="_SHOPLIST.xls__SHOPLIST_xl_5095"/>
      <sheetName val="_SHOPLIST.xls__SHOPLIST_xl_5096"/>
      <sheetName val="_SHOPLIST.xls__SHOPLIST_xl_5097"/>
      <sheetName val="_SHOPLIST.xls__SHOPLIST_xl_5098"/>
      <sheetName val="_SHOPLIST.xls__SHOPLIST_xl_5099"/>
      <sheetName val="_SHOPLIST.xls__SHOPLIST_xl_5100"/>
      <sheetName val="_SHOPLIST.xls__SHOPLIST_xl_5101"/>
      <sheetName val="_SHOPLIST.xls__SHOPLIST_xl_5102"/>
      <sheetName val="_SHOPLIST.xls__SHOPLIST_xl_5103"/>
      <sheetName val="_SHOPLIST.xls__SHOPLIST_xl_5104"/>
      <sheetName val="_SHOPLIST.xls__SHOPLIST_xl_5105"/>
      <sheetName val="_SHOPLIST.xls__SHOPLIST_xl_5106"/>
      <sheetName val="_SHOPLIST.xls__SHOPLIST_xl_5107"/>
      <sheetName val="_SHOPLIST.xls__SHOPLIST_xl_5108"/>
      <sheetName val="_SHOPLIST.xls__SHOPLIST_xl_5109"/>
      <sheetName val="_SHOPLIST.xls__SHOPLIST_xl_5110"/>
      <sheetName val="_SHOPLIST.xls__SHOPLIST_xl_5111"/>
      <sheetName val="_SHOPLIST.xls__SHOPLIST_xl_5112"/>
      <sheetName val="_SHOPLIST.xls__SHOPLIST_xl_5113"/>
      <sheetName val="_SHOPLIST.xls__SHOPLIST_xl_5114"/>
      <sheetName val="_SHOPLIST.xls__SHOPLIST_xl_5115"/>
      <sheetName val="_SHOPLIST.xls__SHOPLIST_xl_5116"/>
      <sheetName val="_SHOPLIST.xls__SHOPLIST_xl_5117"/>
      <sheetName val="_SHOPLIST.xls__SHOPLIST_xl_5118"/>
      <sheetName val="_SHOPLIST.xls__SHOPLIST_xl_5119"/>
      <sheetName val="_SHOPLIST.xls__SHOPLIST_xl_5120"/>
      <sheetName val="_SHOPLIST.xls__SHOPLIST_xl_5121"/>
      <sheetName val="_SHOPLIST.xls__SHOPLIST_xl_5122"/>
      <sheetName val="_SHOPLIST.xls__SHOPLIST_xl_5123"/>
      <sheetName val="_SHOPLIST.xls__SHOPLIST_xl_5124"/>
      <sheetName val="_SHOPLIST.xls__SHOPLIST_xl_5125"/>
      <sheetName val="_SHOPLIST.xls__SHOPLIST_xl_5126"/>
      <sheetName val="_SHOPLIST.xls__SHOPLIST_xl_5127"/>
      <sheetName val="_SHOPLIST.xls__SHOPLIST_xl_5128"/>
      <sheetName val="_SHOPLIST.xls__SHOPLIST_xl_5129"/>
      <sheetName val="_SHOPLIST.xls__SHOPLIST_xl_5130"/>
      <sheetName val="_SHOPLIST.xls__SHOPLIST_xl_5131"/>
      <sheetName val="_SHOPLIST.xls__SHOPLIST_xl_5132"/>
      <sheetName val="_SHOPLIST.xls__SHOPLIST_xl_5133"/>
      <sheetName val="_SHOPLIST.xls__SHOPLIST_xl_5134"/>
      <sheetName val="_SHOPLIST.xls__SHOPLIST_xl_5135"/>
      <sheetName val="_SHOPLIST.xls__SHOPLIST_xl_5136"/>
      <sheetName val="_SHOPLIST.xls__SHOPLIST_xl_5137"/>
      <sheetName val="_SHOPLIST.xls__SHOPLIST_xl_5138"/>
      <sheetName val="_SHOPLIST.xls__SHOPLIST_xl_5139"/>
      <sheetName val="_SHOPLIST.xls__SHOPLIST_xl_5140"/>
      <sheetName val="_SHOPLIST.xls__SHOPLIST_xl_5141"/>
      <sheetName val="_SHOPLIST.xls__SHOPLIST_xl_5142"/>
      <sheetName val="_SHOPLIST.xls__SHOPLIST_xl_5143"/>
      <sheetName val="_SHOPLIST.xls__SHOPLIST_xl_5144"/>
      <sheetName val="_SHOPLIST.xls__SHOPLIST_xl_5145"/>
      <sheetName val="_SHOPLIST.xls__SHOPLIST_xl_5146"/>
      <sheetName val="_SHOPLIST.xls__SHOPLIST_xl_5147"/>
      <sheetName val="_SHOPLIST_xls_70__0_x0_2"/>
      <sheetName val="_SHOPLIST.xls_70__0_x0_9"/>
      <sheetName val="_SHOPLIST.xls_70_x005f_x0000__7"/>
      <sheetName val="_SHOPLIST.xls_70_x005f_x0000__8"/>
      <sheetName val="70,_0_x000"/>
      <sheetName val="Geneí¬ i__ _0"/>
      <sheetName val="70_,_0_s« i_Æ"/>
      <sheetName val="_SHOPLIST.xls__VW_VU_x0"/>
      <sheetName val="Gene��_x0008_i___x0014__0."/>
      <sheetName val="70_,_0_s�_x0008_i_��_x0003_��_x0008_i_"/>
      <sheetName val="Top_sh___x0001_Ԁ"/>
      <sheetName val="Top_s๨ꫝ__퀀"/>
      <sheetName val="intr_stool_brkup_"/>
      <sheetName val="foot-slab_rein__"/>
      <sheetName val="_SHOPLIST_xls_70_x005f_x0000__2"/>
      <sheetName val="_SHOPLIST_xls_70_x005f_x0000__1"/>
      <sheetName val="_SHOPLIST_xls_70_x005f_x0000__4"/>
      <sheetName val="_SHOPLIST_xls_70_x005f_x0000__3"/>
      <sheetName val="_SHOPLIST.xls_70_x005f_x0000__9"/>
      <sheetName val="_SHOPLIST.xls_70_x005f_x0000_10"/>
      <sheetName val="_SHOPLIST.xls_70_x005f_x0000_11"/>
      <sheetName val="_SHOPLIST.xls_70_x005f_x0000_13"/>
      <sheetName val="_SHOPLIST.xls_70_x005f_x0000_12"/>
      <sheetName val="_SHOPLIST_xls_70_x005f_x0000__5"/>
      <sheetName val="_SHOPLIST_xls_70_x005f_x0000__6"/>
      <sheetName val="_SHOPLIST_xls_70_x005f_x0000__7"/>
      <sheetName val="_SHOPLIST_xls_70_x005f_x0000__8"/>
      <sheetName val="_SHOPLIST_xls_70_x005f_x0000___0_x010"/>
      <sheetName val="_SHOPLIST.xls_70,_0s«iÆøí¬i20"/>
      <sheetName val="_SHOPLIST.xls__VWVU))tÏØ0_108"/>
      <sheetName val="_SHOPLIST.xls__VWVU))tÏØ0_109"/>
      <sheetName val="_SHOPLIST.xls__VWVU))tÏØ0_110"/>
      <sheetName val="_SHOPLIST.xls__VWVU))tÏØ0_111"/>
      <sheetName val="_SHOPLIST.xls__VWVU))tÏØ0_112"/>
      <sheetName val="_SHOPLIST.xls__VWVU))tÏØ0_113"/>
      <sheetName val="_SHOPLIST.xls__VWVU))tÏØ0_114"/>
      <sheetName val="_SHOPLIST.xls__VWVU))tÏØ0_115"/>
      <sheetName val="_SHOPLIST.xls__VWVU))tÏØ0_116"/>
      <sheetName val="_SHOPLIST.xls__VWVU))tÏØ0_117"/>
      <sheetName val="_SHOPLIST.xls_70,_0s«iÆøí¬4"/>
      <sheetName val="_SHOPLIST.xls__VW3"/>
      <sheetName val="_SHOPLIST.xls__VWVU))tÏØ0_118"/>
      <sheetName val="_SHOPLIST.xls__VWVU))tÏØ0_119"/>
      <sheetName val="_SHOPLIST.xls__VWVU))tÏØ0_120"/>
      <sheetName val="_SHOPLIST.xls_70,_0s«i_x3"/>
      <sheetName val="_SHOPLIST.xls_70_x005f_x0000_,_0_x001"/>
      <sheetName val="_SHOPLIST.xls__VWVU))tÏØ0_121"/>
      <sheetName val="_SHOPLIST.xls__VWVU))tÏØ0_122"/>
      <sheetName val="_SHOPLIST.xls__VWVU))tÏØ0_123"/>
      <sheetName val="_SHOPLIST.xls__VWVU))tÏØ0_124"/>
      <sheetName val="_SHOPLIST.xls__VWVU))tÏØ0_125"/>
      <sheetName val="_SHOPLIST.xls__VWVU))tÏØ0_126"/>
      <sheetName val="_SHOPLIST.xls__VWVU))tÏØ0_127"/>
      <sheetName val="_SHOPLIST.xls__VWVU))tÏØ0_128"/>
      <sheetName val="_SHOPLIST.xls_70,_0s«iÆøí¬i110"/>
      <sheetName val="_SHOPLIST.xls_70,_0s«_iÆø_í¬2"/>
      <sheetName val="_SHOPLIST.xls_70,_0s«iÆøí¬i22"/>
      <sheetName val="_SHOPLIST.xls_70,_0s«iÆøí¬i32"/>
      <sheetName val="_SHOPLIST.xls__VWVU))2"/>
      <sheetName val="_SHOPLIST.xls__VW1"/>
      <sheetName val="_SHOPLIST.xls_70,_0s«i_x1"/>
      <sheetName val="_SHOPLIST.xls_70,_0s«_iÆø_í¬1"/>
      <sheetName val="_SHOPLIST.xls_70,_0s«iÆøí¬i21"/>
      <sheetName val="_SHOPLIST.xls_70,_0s«iÆøí¬i31"/>
      <sheetName val="_SHOPLIST.xls__VWVU))1"/>
      <sheetName val="_SHOPLIST.xls__VW2"/>
      <sheetName val="_SHOPLIST.xls_70,_0s«i_x2"/>
      <sheetName val="_SHOPLIST.xls_70,_0s«iÆøí¬i23"/>
      <sheetName val="_SHOPLIST.xls__VW15"/>
      <sheetName val="_SHOPLIST.xls__VWVU))tÏØ0_129"/>
      <sheetName val="_SHOPLIST.xls__VWVU))tÏØ0_130"/>
      <sheetName val="_SHOPLIST.xls__VWVU))tÏØ0_131"/>
      <sheetName val="_SHOPLIST.xls__VWVU))tÏØ0_132"/>
      <sheetName val="_SHOPLIST.xls__VWVU))tÏØ0_133"/>
      <sheetName val="_SHOPLIST.xls_70,_0s«_iÆø_í¬_15"/>
      <sheetName val="_SHOPLIST.xls_70_,_0_s«i_Æøí¬15"/>
      <sheetName val="_SHOPLIST.xls__VWVU))tÏØ0_134"/>
      <sheetName val="_SHOPLIST.xls__VWVU))tÏØ0_135"/>
      <sheetName val="_SHOPLIST.xls__VWVU))tÏØ0_136"/>
      <sheetName val="_SHOPLIST.xls__VWVU))tÏØ0_137"/>
      <sheetName val="_SHOPLIST.xls__VWVU))tÏØ0_138"/>
      <sheetName val="_SHOPLIST.xls__VWVU))tÏØ0_139"/>
      <sheetName val="_SHOPLIST.xls__SHOPLIST_xls__V4"/>
      <sheetName val="_SHOPLIST.xls_70,_0s«iÆøí¬5"/>
      <sheetName val="_SHOPLIST.xls__VWVU))tÏØ0_140"/>
      <sheetName val="_SHOPLIST.xls__VWVU))tÏØ0_141"/>
      <sheetName val="_SHOPLIST.xls__VWVU))tÏØ0_142"/>
      <sheetName val="_SHOPLIST.xls_70,_0s«i_x4"/>
      <sheetName val="_SHOPLIST.xls__VW4"/>
      <sheetName val="_SHOPLIST.xls_70_x005f_x0000_,_0_x002"/>
      <sheetName val="_SHOPLIST.xls__VWVU))tÏØ0_143"/>
      <sheetName val="_SHOPLIST.xls__VWVU))tÏØ0_144"/>
      <sheetName val="_SHOPLIST.xls__VWVU))tÏØ0_145"/>
      <sheetName val="_SHOPLIST.xls__VWVU))tÏØ0_146"/>
      <sheetName val="_SHOPLIST.xls__VWVU))tÏØ0_147"/>
      <sheetName val="_SHOPLIST.xls__VWVU))tÏØ0_148"/>
      <sheetName val="_SHOPLIST.xls__VWVU))tÏØ0_149"/>
      <sheetName val="_SHOPLIST.xls__VWVU))tÏØ0_150"/>
      <sheetName val="_SHOPLIST.xls_70,_0s«iÆøí¬i111"/>
      <sheetName val="_SHOPLIST.xls_70,_0s«_iÆø_í¬3"/>
      <sheetName val="_SHOPLIST.xls_70,_0s«iÆøí¬i24"/>
      <sheetName val="_SHOPLIST.xls_70,_0s«iÆøí¬i33"/>
      <sheetName val="_SHOPLIST.xls__VWVU))3"/>
      <sheetName val="_SHOPLIST.xls__V1"/>
      <sheetName val="_SHOPLIST.xls__V3"/>
      <sheetName val="_SHOPLIST.xls__V2"/>
      <sheetName val="_SHOPLIST.xls__V4"/>
      <sheetName val="_SHOPLIST.xls__VW__VU________46"/>
      <sheetName val="_SHOPLIST.xls__VW__VU________47"/>
      <sheetName val="_SHOPLIST.xls__SHOPLIST.xls__V1"/>
      <sheetName val="_SHOPLIST.xls__SHOPLIST.xls__V3"/>
      <sheetName val="_SHOPLIST.xls__SHOPLIST.xls__V2"/>
      <sheetName val="_SHOPLIST.xls__SHOPLIST.xls__V4"/>
      <sheetName val="_SHOPLIST.xls__VW__VU________48"/>
      <sheetName val="_SHOPLIST.xls__VW__VU________49"/>
      <sheetName val="_SHOPLIST.xls__SHOPLIST_xl_5148"/>
      <sheetName val="_SHOPLIST.xls__SHOPLIST_xl_5149"/>
      <sheetName val="_SHOPLIST.xls__SHOPLIST_xl_5150"/>
      <sheetName val="_SHOPLIST.xls__SHOPLIST_xl_5151"/>
      <sheetName val="_SHOPLIST.xls__SHOPLIST_xl_5152"/>
      <sheetName val="_SHOPLIST.xls__SHOPLIST_xl_5153"/>
      <sheetName val="_SHOPLIST.xls__SHOPLIST_xl_5154"/>
      <sheetName val="_SHOPLIST.xls__SHOPLIST_xl_5155"/>
      <sheetName val="_SHOPLIST.xls__SHOPLIST_xl_5156"/>
      <sheetName val="_SHOPLIST.xls__SHOPLIST_xl_5157"/>
      <sheetName val="_SHOPLIST.xls__SHOPLIST_xl_5158"/>
      <sheetName val="_SHOPLIST.xls__SHOPLIST_xl_5159"/>
      <sheetName val="_SHOPLIST.xls__SHOPLIST_xl_5160"/>
      <sheetName val="_SHOPLIST.xls__SHOPLIST_xl_5161"/>
      <sheetName val="_SHOPLIST.xls__SHOPLIST_xl_5162"/>
      <sheetName val="_SHOPLIST.xls__SHOPLIST_xl_5163"/>
      <sheetName val="_SHOPLIST.xls__SHOPLIST_xl_5164"/>
      <sheetName val="_SHOPLIST.xls__SHOPLIST_xl_5165"/>
      <sheetName val="_SHOPLIST.xls__SHOPLIST_xl_5166"/>
      <sheetName val="_SHOPLIST.xls__SHOPLIST_xl_5167"/>
      <sheetName val="_SHOPLIST.xls__SHOPLIST_xl_5168"/>
      <sheetName val="_SHOPLIST.xls__SHOPLIST_xl_5169"/>
      <sheetName val="_SHOPLIST.xls__SHOPLIST_xl_5170"/>
      <sheetName val="_SHOPLIST.xls__SHOPLIST_xl_5171"/>
      <sheetName val="_SHOPLIST.xls__SHOPLIST_xl_5172"/>
      <sheetName val="_SHOPLIST.xls__SHOPLIST_xl_5173"/>
      <sheetName val="_SHOPLIST.xls__SHOPLIST_xl_5174"/>
      <sheetName val="_SHOPLIST.xls__SHOPLIST_xl_5175"/>
      <sheetName val="_SHOPLIST.xls__SHOPLIST_xl_5176"/>
      <sheetName val="_SHOPLIST.xls__SHOPLIST_xl_5177"/>
      <sheetName val="_SHOPLIST.xls__SHOPLIST_xl_5178"/>
      <sheetName val="_SHOPLIST.xls__SHOPLIST_xl_5179"/>
      <sheetName val="_SHOPLIST.xls__SHOPLIST_xl_5180"/>
      <sheetName val="_SHOPLIST.xls__SHOPLIST_xl_5181"/>
      <sheetName val="_SHOPLIST.xls__SHOPLIST_xl_5182"/>
      <sheetName val="_SHOPLIST.xls__SHOPLIST_xl_5183"/>
      <sheetName val="_SHOPLIST.xls__SHOPLIST_xl_5184"/>
      <sheetName val="_SHOPLIST.xls__SHOPLIST_xl_5185"/>
      <sheetName val="_SHOPLIST.xls__SHOPLIST_xl_5186"/>
      <sheetName val="_SHOPLIST.xls__SHOPLIST_xl_5187"/>
      <sheetName val="_SHOPLIST.xls__SHOPLIST_xl_5188"/>
      <sheetName val="_SHOPLIST.xls__SHOPLIST_xl_5189"/>
      <sheetName val="_SHOPLIST.xls__SHOPLIST_xl_5190"/>
      <sheetName val="_SHOPLIST.xls__SHOPLIST_xl_5191"/>
      <sheetName val="_SHOPLIST.xls__SHOPLIST_xl_5192"/>
      <sheetName val="_SHOPLIST.xls__SHOPLIST_xl_5193"/>
      <sheetName val="_SHOPLIST.xls__SHOPLIST_xl_5194"/>
      <sheetName val="_SHOPLIST.xls__SHOPLIST_xl_5195"/>
      <sheetName val="_SHOPLIST.xls__SHOPLIST_xl_5196"/>
      <sheetName val="_SHOPLIST.xls__SHOPLIST_xl_5197"/>
      <sheetName val="_SHOPLIST.xls__SHOPLIST_xl_5198"/>
      <sheetName val="_SHOPLIST.xls__SHOPLIST_xl_5199"/>
      <sheetName val="_SHOPLIST.xls__SHOPLIST_xl_5200"/>
      <sheetName val="_SHOPLIST.xls__SHOPLIST_xl_5201"/>
      <sheetName val="_SHOPLIST.xls__SHOPLIST_xl_5202"/>
      <sheetName val="_SHOPLIST.xls__SHOPLIST_xl_5203"/>
      <sheetName val="_SHOPLIST.xls__SHOPLIST_xl_5204"/>
      <sheetName val="_SHOPLIST.xls__SHOPLIST_xl_5205"/>
      <sheetName val="_SHOPLIST.xls__SHOPLIST_xl_5206"/>
      <sheetName val="_SHOPLIST.xls__SHOPLIST_xl_5207"/>
      <sheetName val="_SHOPLIST.xls__SHOPLIST_xl_5208"/>
      <sheetName val="_SHOPLIST.xls__SHOPLIST_xl_5209"/>
      <sheetName val="_SHOPLIST.xls__SHOPLIST_xl_5210"/>
      <sheetName val="_SHOPLIST.xls__SHOPLIST_xl_5211"/>
      <sheetName val="_SHOPLIST.xls__SHOPLIST_xl_5212"/>
      <sheetName val="_SHOPLIST.xls__SHOPLIST_xl_5213"/>
      <sheetName val="_SHOPLIST.xls__SHOPLIST_xl_5214"/>
      <sheetName val="_SHOPLIST.xls__SHOPLIST_xl_5215"/>
      <sheetName val="_SHOPLIST.xls__SHOPLIST_xl_5216"/>
      <sheetName val="_SHOPLIST.xls__SHOPLIST_xl_5217"/>
      <sheetName val="_SHOPLIST.xls__SHOPLIST_xl_5218"/>
      <sheetName val="_SHOPLIST.xls__SHOPLIST_xl_5219"/>
      <sheetName val="_SHOPLIST.xls__SHOPLIST_xl_5220"/>
      <sheetName val="_SHOPLIST.xls__SHOPLIST_xl_5221"/>
      <sheetName val="_SHOPLIST.xls__SHOPLIST_xl_5222"/>
      <sheetName val="_SHOPLIST.xls__SHOPLIST_xl_5223"/>
      <sheetName val="_SHOPLIST.xls__SHOPLIST_xl_5224"/>
      <sheetName val="_SHOPLIST.xls__SHOPLIST_xl_5225"/>
      <sheetName val="_SHOPLIST.xls__SHOPLIST_xl_5226"/>
      <sheetName val="_SHOPLIST.xls__SHOPLIST_xl_5227"/>
      <sheetName val="_SHOPLIST.xls__SHOPLIST_xl_5228"/>
      <sheetName val="_SHOPLIST.xls__SHOPLIST_xl_5229"/>
      <sheetName val="_SHOPLIST.xls__SHOPLIST_xl_5230"/>
      <sheetName val="_SHOPLIST.xls__SHOPLIST_xl_5231"/>
      <sheetName val="_SHOPLIST.xls__SHOPLIST_xl_5232"/>
      <sheetName val="_SHOPLIST.xls__SHOPLIST_xl_5233"/>
      <sheetName val="_SHOPLIST.xls__SHOPLIST_xl_5234"/>
      <sheetName val="_SHOPLIST.xls__SHOPLIST_xl_5235"/>
      <sheetName val="_SHOPLIST.xls__SHOPLIST_xl_5236"/>
      <sheetName val="_SHOPLIST.xls__SHOPLIST_xl_5237"/>
      <sheetName val="_SHOPLIST.xls__SHOPLIST_xl_5238"/>
      <sheetName val="_SHOPLIST.xls__SHOPLIST_xl_5239"/>
      <sheetName val="_SHOPLIST.xls__SHOPLIST_xl_5240"/>
      <sheetName val="_SHOPLIST.xls__SHOPLIST_xl_5241"/>
      <sheetName val="_SHOPLIST.xls__SHOPLIST_xl_5242"/>
      <sheetName val="_SHOPLIST.xls__SHOPLIST_xl_5243"/>
      <sheetName val="_SHOPLIST.xls__SHOPLIST_xl_5244"/>
      <sheetName val="_SHOPLIST.xls__SHOPLIST_xl_5245"/>
      <sheetName val="_SHOPLIST.xls__SHOPLIST_xl_5246"/>
      <sheetName val="_SHOPLIST.xls__SHOPLIST_xl_5247"/>
      <sheetName val="_SHOPLIST.xls__SHOPLIST_xl_5248"/>
      <sheetName val="_SHOPLIST.xls__SHOPLIST_xl_5249"/>
      <sheetName val="_SHOPLIST.xls__SHOPLIST_xl_5250"/>
      <sheetName val="_SHOPLIST.xls__SHOPLIST_xl_5251"/>
      <sheetName val="_SHOPLIST.xls__SHOPLIST_xl_5252"/>
      <sheetName val="_SHOPLIST.xls__SHOPLIST_xl_5253"/>
      <sheetName val="_SHOPLIST.xls__SHOPLIST_xl_5254"/>
      <sheetName val="_SHOPLIST.xls__SHOPLIST_xl_5255"/>
      <sheetName val="_SHOPLIST.xls__SHOPLIST_xl_5256"/>
      <sheetName val="_SHOPLIST.xls__SHOPLIST_xl_5257"/>
      <sheetName val="_SHOPLIST.xls__SHOPLIST_xl_5258"/>
      <sheetName val="_SHOPLIST.xls__SHOPLIST_xl_5259"/>
      <sheetName val="_SHOPLIST.xls__SHOPLIST_xl_5260"/>
      <sheetName val="_SHOPLIST.xls__SHOPLIST_xl_5261"/>
      <sheetName val="_SHOPLIST.xls__SHOPLIST_xl_5262"/>
      <sheetName val="_SHOPLIST.xls__SHOPLIST_xl_5263"/>
      <sheetName val="_SHOPLIST.xls__SHOPLIST_xl_5264"/>
      <sheetName val="_SHOPLIST.xls__SHOPLIST_xl_5265"/>
      <sheetName val="_SHOPLIST.xls__SHOPLIST_xl_5266"/>
      <sheetName val="_SHOPLIST.xls__SHOPLIST_xl_5267"/>
      <sheetName val="_SHOPLIST.xls__SHOPLIST_xl_5268"/>
      <sheetName val="_SHOPLIST.xls__SHOPLIST_xl_5269"/>
      <sheetName val="_SHOPLIST.xls__SHOPLIST_xl_5270"/>
      <sheetName val="_SHOPLIST.xls__SHOPLIST_xl_5271"/>
      <sheetName val="_SHOPLIST.xls__SHOPLIST_xl_5272"/>
      <sheetName val="_SHOPLIST.xls__SHOPLIST_xl_5273"/>
      <sheetName val="_SHOPLIST.xls__SHOPLIST_xl_5274"/>
      <sheetName val="_SHOPLIST.xls__SHOPLIST_xl_5275"/>
      <sheetName val="_SHOPLIST.xls__SHOPLIST_xl_5276"/>
      <sheetName val="_SHOPLIST.xls__SHOPLIST_xl_5277"/>
      <sheetName val="_SHOPLIST.xls__SHOPLIST_xl_5278"/>
      <sheetName val="_SHOPLIST.xls__SHOPLIST_xl_5279"/>
      <sheetName val="_SHOPLIST.xls__SHOPLIST_xl_5280"/>
      <sheetName val="_SHOPLIST.xls__SHOPLIST_xl_5281"/>
      <sheetName val="_SHOPLIST.xls__SHOPLIST_xl_5282"/>
      <sheetName val="_SHOPLIST.xls__SHOPLIST_xl_5283"/>
      <sheetName val="_SHOPLIST.xls__SHOPLIST_xl_5284"/>
      <sheetName val="_SHOPLIST.xls__SHOPLIST_xl_5285"/>
      <sheetName val="_SHOPLIST.xls__SHOPLIST_xl_5286"/>
      <sheetName val="_SHOPLIST.xls__SHOPLIST_xl_5287"/>
      <sheetName val="_SHOPLIST.xls__SHOPLIST_xl_5288"/>
      <sheetName val="_SHOPLIST.xls__SHOPLIST_xl_5289"/>
      <sheetName val="_SHOPLIST.xls__SHOPLIST_xl_5290"/>
      <sheetName val="_SHOPLIST.xls__SHOPLIST_xl_5291"/>
      <sheetName val="_SHOPLIST.xls__SHOPLIST_xl_5292"/>
      <sheetName val="_SHOPLIST.xls__SHOPLIST_xl_5293"/>
      <sheetName val="_SHOPLIST.xls__SHOPLIST_xl_5294"/>
      <sheetName val="_SHOPLIST.xls__SHOPLIST_xl_5295"/>
      <sheetName val="_SHOPLIST.xls__SHOPLIST_xl_5296"/>
      <sheetName val="_SHOPLIST.xls__SHOPLIST_xl_5297"/>
      <sheetName val="_SHOPLIST.xls__SHOPLIST_xl_5298"/>
      <sheetName val="_SHOPLIST.xls__SHOPLIST_xl_5299"/>
      <sheetName val="_SHOPLIST.xls__SHOPLIST_xl_5300"/>
      <sheetName val="_SHOPLIST.xls__SHOPLIST_xl_5301"/>
      <sheetName val="_SHOPLIST.xls__SHOPLIST_xl_5302"/>
      <sheetName val="_SHOPLIST.xls__SHOPLIST_xl_5303"/>
      <sheetName val="_SHOPLIST.xls__SHOPLIST_xl_5304"/>
      <sheetName val="_SHOPLIST.xls__SHOPLIST_xl_5305"/>
      <sheetName val="_SHOPLIST.xls__SHOPLIST_xl_5306"/>
      <sheetName val="_SHOPLIST.xls__SHOPLIST_xl_5307"/>
      <sheetName val="_SHOPLIST.xls__SHOPLIST_xl_5308"/>
      <sheetName val="_SHOPLIST.xls__SHOPLIST_xl_5309"/>
      <sheetName val="_SHOPLIST.xls__SHOPLIST_xl_5310"/>
      <sheetName val="_SHOPLIST.xls__SHOPLIST_xl_5311"/>
      <sheetName val="_SHOPLIST.xls__SHOPLIST_xl_5312"/>
      <sheetName val="_SHOPLIST.xls__SHOPLIST_xl_5313"/>
      <sheetName val="_SHOPLIST.xls__SHOPLIST_xl_5314"/>
      <sheetName val="_SHOPLIST.xls__SHOPLIST_xl_5315"/>
      <sheetName val="_SHOPLIST.xls__SHOPLIST_xl_5316"/>
      <sheetName val="_SHOPLIST.xls__SHOPLIST_xl_5317"/>
      <sheetName val="_SHOPLIST.xls__SHOPLIST_xl_5318"/>
      <sheetName val="_SHOPLIST.xls__SHOPLIST_xl_5319"/>
      <sheetName val="_SHOPLIST.xls__SHOPLIST_xl_5320"/>
      <sheetName val="_SHOPLIST.xls__SHOPLIST_xl_5321"/>
      <sheetName val="_SHOPLIST.xls__SHOPLIST_xl_5322"/>
      <sheetName val="_SHOPLIST.xls__SHOPLIST_xl_5323"/>
      <sheetName val="_SHOPLIST.xls__SHOPLIST_xl_5324"/>
      <sheetName val="_SHOPLIST.xls__SHOPLIST_xl_5325"/>
      <sheetName val="_SHOPLIST.xls__SHOPLIST_xl_5326"/>
      <sheetName val="_SHOPLIST.xls__SHOPLIST_xl_5327"/>
      <sheetName val="_SHOPLIST.xls__SHOPLIST_xl_5328"/>
      <sheetName val="_SHOPLIST.xls__SHOPLIST_xl_5329"/>
      <sheetName val="_SHOPLIST.xls__SHOPLIST_xl_5330"/>
      <sheetName val="_SHOPLIST.xls__SHOPLIST_xl_5331"/>
      <sheetName val="_SHOPLIST.xls__SHOPLIST_xl_5332"/>
      <sheetName val="_SHOPLIST.xls__SHOPLIST_xl_5333"/>
      <sheetName val="_SHOPLIST.xls__SHOPLIST_xl_5334"/>
      <sheetName val="_SHOPLIST.xls__SHOPLIST_xl_5335"/>
      <sheetName val="_SHOPLIST.xls__SHOPLIST_xl_5336"/>
      <sheetName val="_SHOPLIST.xls__SHOPLIST_xl_5337"/>
      <sheetName val="_SHOPLIST.xls__SHOPLIST_xl_5338"/>
      <sheetName val="_SHOPLIST.xls__SHOPLIST_xl_5339"/>
      <sheetName val="_SHOPLIST.xls__SHOPLIST_xl_5340"/>
      <sheetName val="_SHOPLIST.xls__SHOPLIST_xl_5341"/>
      <sheetName val="_SHOPLIST.xls__SHOPLIST_xl_5342"/>
      <sheetName val="_SHOPLIST.xls__SHOPLIST_xl_5343"/>
      <sheetName val="_SHOPLIST.xls__SHOPLIST_xl_5344"/>
      <sheetName val="_SHOPLIST.xls__SHOPLIST_xl_5345"/>
      <sheetName val="_SHOPLIST.xls__SHOPLIST_xl_5346"/>
      <sheetName val="_SHOPLIST.xls__SHOPLIST_xl_5347"/>
      <sheetName val="_SHOPLIST.xls__SHOPLIST_xl_5348"/>
      <sheetName val="_SHOPLIST.xls__SHOPLIST_xl_5349"/>
      <sheetName val="_SHOPLIST.xls__SHOPLIST_xl_5350"/>
      <sheetName val="_SHOPLIST.xls__SHOPLIST_xl_5351"/>
      <sheetName val="_SHOPLIST.xls__SHOPLIST_xl_5352"/>
      <sheetName val="_SHOPLIST.xls__SHOPLIST_xl_5353"/>
      <sheetName val="_SHOPLIST.xls__SHOPLIST_xl_5354"/>
      <sheetName val="_SHOPLIST.xls__SHOPLIST_xl_5355"/>
      <sheetName val="_SHOPLIST.xls__SHOPLIST_xl_5356"/>
      <sheetName val="_SHOPLIST.xls__SHOPLIST_xl_5357"/>
      <sheetName val="_SHOPLIST.xls__SHOPLIST_xl_5358"/>
      <sheetName val="_SHOPLIST.xls__SHOPLIST_xl_5359"/>
      <sheetName val="_SHOPLIST.xls__SHOPLIST_xl_5360"/>
      <sheetName val="_SHOPLIST.xls__SHOPLIST_xl_5361"/>
      <sheetName val="_SHOPLIST.xls__SHOPLIST_xl_5362"/>
      <sheetName val="_SHOPLIST.xls__SHOPLIST_xl_5363"/>
      <sheetName val="_SHOPLIST.xls__SHOPLIST_xl_5364"/>
      <sheetName val="_SHOPLIST.xls__SHOPLIST_xl_5365"/>
      <sheetName val="_SHOPLIST.xls__SHOPLIST_xl_5366"/>
      <sheetName val="_SHOPLIST.xls__SHOPLIST_xl_5367"/>
      <sheetName val="_SHOPLIST.xls__SHOPLIST_xl_5368"/>
      <sheetName val="_SHOPLIST.xls__SHOPLIST_xl_5369"/>
      <sheetName val="_SHOPLIST.xls__SHOPLIST_xl_5370"/>
      <sheetName val="_SHOPLIST.xls__SHOPLIST_xl_5371"/>
      <sheetName val="_SHOPLIST.xls__SHOPLIST_xl_5372"/>
      <sheetName val="_SHOPLIST.xls__SHOPLIST_xl_5373"/>
      <sheetName val="_SHOPLIST.xls__SHOPLIST_xl_5374"/>
      <sheetName val="_SHOPLIST.xls__SHOPLIST_xl_5375"/>
      <sheetName val="_SHOPLIST.xls__SHOPLIST_xl_5376"/>
      <sheetName val="_SHOPLIST.xls__SHOPLIST_xl_5377"/>
      <sheetName val="_SHOPLIST.xls__SHOPLIST_xl_5378"/>
      <sheetName val="_SHOPLIST.xls__SHOPLIST_xl_5379"/>
      <sheetName val="_SHOPLIST.xls__SHOPLIST_xl_5380"/>
      <sheetName val="_SHOPLIST.xls__SHOPLIST_xl_5381"/>
      <sheetName val="_SHOPLIST.xls__SHOPLIST_xl_5382"/>
      <sheetName val="_SHOPLIST.xls__SHOPLIST_xl_5383"/>
      <sheetName val="_SHOPLIST.xls__SHOPLIST_xl_5384"/>
      <sheetName val="_SHOPLIST.xls__SHOPLIST_xl_5385"/>
      <sheetName val="_SHOPLIST.xls__SHOPLIST_xl_5386"/>
      <sheetName val="_SHOPLIST.xls__SHOPLIST_xl_5387"/>
      <sheetName val="_SHOPLIST.xls__SHOPLIST_xl_5388"/>
      <sheetName val="_SHOPLIST.xls__SHOPLIST_xl_5389"/>
      <sheetName val="_SHOPLIST.xls__SHOPLIST_xl_5390"/>
      <sheetName val="_SHOPLIST.xls__SHOPLIST_xl_5391"/>
      <sheetName val="_SHOPLIST.xls__SHOPLIST_xl_5392"/>
      <sheetName val="_SHOPLIST.xls__SHOPLIST_xl_5393"/>
      <sheetName val="_SHOPLIST.xls__SHOPLIST_xl_5394"/>
      <sheetName val="_SHOPLIST.xls__SHOPLIST_xl_5395"/>
      <sheetName val="_SHOPLIST.xls__SHOPLIST_xl_5396"/>
      <sheetName val="_SHOPLIST.xls__SHOPLIST_xl_5397"/>
      <sheetName val="_SHOPLIST.xls__SHOPLIST_xl_5398"/>
      <sheetName val="_SHOPLIST.xls__SHOPLIST_xl_5399"/>
      <sheetName val="_SHOPLIST.xls__SHOPLIST_xl_5400"/>
      <sheetName val="_SHOPLIST.xls__SHOPLIST_xl_5401"/>
      <sheetName val="_SHOPLIST.xls__SHOPLIST_xl_5402"/>
      <sheetName val="_SHOPLIST.xls__SHOPLIST_xl_5403"/>
      <sheetName val="_SHOPLIST.xls__SHOPLIST_xl_5404"/>
      <sheetName val="_SHOPLIST.xls__SHOPLIST_xl_5405"/>
      <sheetName val="_SHOPLIST.xls__SHOPLIST_xl_5406"/>
      <sheetName val="_SHOPLIST.xls__SHOPLIST_xl_5407"/>
      <sheetName val="_SHOPLIST.xls__SHOPLIST_xl_5408"/>
      <sheetName val="_SHOPLIST.xls__SHOPLIST_xl_5409"/>
      <sheetName val="_SHOPLIST.xls__SHOPLIST_xl_5410"/>
      <sheetName val="_SHOPLIST.xls__SHOPLIST_xl_5411"/>
      <sheetName val="_SHOPLIST.xls__SHOPLIST_xl_5412"/>
      <sheetName val="_SHOPLIST.xls__SHOPLIST_xl_5413"/>
      <sheetName val="_SHOPLIST.xls__SHOPLIST_xl_5414"/>
      <sheetName val="_SHOPLIST.xls__SHOPLIST_xl_5415"/>
      <sheetName val="_SHOPLIST.xls__SHOPLIST_xl_5416"/>
      <sheetName val="_SHOPLIST.xls__SHOPLIST_xl_5417"/>
      <sheetName val="_SHOPLIST.xls__SHOPLIST_xl_5418"/>
      <sheetName val="_SHOPLIST.xls__SHOPLIST_xl_5419"/>
      <sheetName val="_SHOPLIST.xls__SHOPLIST_xl_5420"/>
      <sheetName val="_SHOPLIST.xls__SHOPLIST_xl_5421"/>
      <sheetName val="_SHOPLIST.xls__SHOPLIST_xl_5422"/>
      <sheetName val="_SHOPLIST.xls__SHOPLIST_xl_5423"/>
      <sheetName val="_SHOPLIST.xls__SHOPLIST_xl_5424"/>
      <sheetName val="_SHOPLIST.xls__SHOPLIST_xl_5425"/>
      <sheetName val="_SHOPLIST.xls__SHOPLIST_xl_5426"/>
      <sheetName val="_SHOPLIST.xls__SHOPLIST_xl_5427"/>
      <sheetName val="_SHOPLIST.xls__SHOPLIST_xl_5428"/>
      <sheetName val="_SHOPLIST.xls__SHOPLIST_xl_5429"/>
      <sheetName val="_SHOPLIST.xls__SHOPLIST_xl_5430"/>
      <sheetName val="_SHOPLIST.xls__SHOPLIST_xl_5431"/>
      <sheetName val="_SHOPLIST.xls__SHOPLIST_xl_5432"/>
      <sheetName val="_SHOPLIST.xls__SHOPLIST_xl_5433"/>
      <sheetName val="_SHOPLIST.xls__SHOPLIST_xl_5434"/>
      <sheetName val="_SHOPLIST.xls__SHOPLIST_xl_5435"/>
      <sheetName val="_SHOPLIST.xls__SHOPLIST_xl_5436"/>
      <sheetName val="_SHOPLIST.xls__SHOPLIST_xl_5437"/>
      <sheetName val="_SHOPLIST.xls__SHOPLIST_xl_5438"/>
      <sheetName val="_SHOPLIST.xls__SHOPLIST_xl_5439"/>
      <sheetName val="_SHOPLIST.xls__SHOPLIST_xl_5440"/>
      <sheetName val="_SHOPLIST.xls__SHOPLIST_xl_5441"/>
      <sheetName val="_SHOPLIST.xls__SHOPLIST_xl_5442"/>
      <sheetName val="_SHOPLIST.xls__SHOPLIST_xl_5443"/>
      <sheetName val="_SHOPLIST.xls__SHOPLIST_xl_5444"/>
      <sheetName val="_SHOPLIST.xls__SHOPLIST_xl_5445"/>
      <sheetName val="_SHOPLIST.xls__SHOPLIST_xl_5446"/>
      <sheetName val="_SHOPLIST.xls__SHOPLIST_xl_5447"/>
      <sheetName val="_SHOPLIST.xls__SHOPLIST_xl_5448"/>
      <sheetName val="_SHOPLIST.xls__SHOPLIST_xl_5449"/>
      <sheetName val="_SHOPLIST.xls__SHOPLIST_xl_5450"/>
      <sheetName val="_SHOPLIST.xls__SHOPLIST_xl_5451"/>
      <sheetName val="_SHOPLIST.xls__SHOPLIST_xl_5452"/>
      <sheetName val="_SHOPLIST.xls__SHOPLIST_xl_5453"/>
      <sheetName val="_SHOPLIST.xls__VW__VU________50"/>
      <sheetName val="_SHOPLIST.xls__VW__VU________51"/>
      <sheetName val="_SHOPLIST.xls__SHOPLIST_xl_5454"/>
      <sheetName val="_SHOPLIST.xls__SHOPLIST_xl_5455"/>
      <sheetName val="_SHOPLIST.xls__SHOPLIST_xl_5456"/>
      <sheetName val="_SHOPLIST.xls__VW__VU________52"/>
      <sheetName val="_SHOPLIST.xls__VW__VU________53"/>
      <sheetName val="_SHOPLIST.xls__SHOPLIST_xl_5457"/>
      <sheetName val="_SHOPLIST.xls__SHOPLIST_xl_5458"/>
      <sheetName val="_SHOPLIST.xls__SHOPLIST_xl_5459"/>
      <sheetName val="_SHOPLIST.xls__SHOPLIST_xl_5460"/>
      <sheetName val="_SHOPLIST.xls__SHOPLIST_xl_5461"/>
      <sheetName val="_SHOPLIST.xls__SHOPLIST_xl_5462"/>
      <sheetName val="_SHOPLIST.xls__SHOPLIST_xl_5463"/>
      <sheetName val="_SHOPLIST.xls__SHOPLIST_xl_5464"/>
      <sheetName val="_SHOPLIST.xls__SHOPLIST_xl_5465"/>
      <sheetName val="_SHOPLIST.xls__SHOPLIST_xl_5466"/>
      <sheetName val="_SHOPLIST.xls__SHOPLIST_xl_5467"/>
      <sheetName val="_SHOPLIST.xls__SHOPLIST_xl_5468"/>
      <sheetName val="_SHOPLIST.xls__SHOPLIST_xl_5469"/>
      <sheetName val="_SHOPLIST.xls__SHOPLIST_xl_5470"/>
      <sheetName val="_SHOPLIST.xls__SHOPLIST_xl_5471"/>
      <sheetName val="_SHOPLIST.xls__SHOPLIST_xl_5472"/>
      <sheetName val="_SHOPLIST.xls__SHOPLIST_xl_5473"/>
      <sheetName val="_SHOPLIST.xls__SHOPLIST_xl_5474"/>
      <sheetName val="_SHOPLIST.xls__SHOPLIST_xl_5475"/>
      <sheetName val="_SHOPLIST.xls__SHOPLIST_xl_5476"/>
      <sheetName val="_SHOPLIST.xls__SHOPLIST_xl_5477"/>
      <sheetName val="_SHOPLIST.xls__SHOPLIST_xl_5478"/>
      <sheetName val="_SHOPLIST.xls__SHOPLIST_xl_5479"/>
      <sheetName val="_SHOPLIST.xls__SHOPLIST_xl_5480"/>
      <sheetName val="_SHOPLIST.xls__SHOPLIST_xl_5481"/>
      <sheetName val="_SHOPLIST.xls__SHOPLIST_xl_5482"/>
      <sheetName val="_SHOPLIST.xls__SHOPLIST_xl_5483"/>
      <sheetName val="_SHOPLIST.xls__SHOPLIST_xl_5484"/>
      <sheetName val="_SHOPLIST.xls__SHOPLIST_xl_5485"/>
      <sheetName val="_SHOPLIST.xls__SHOPLIST_xl_5486"/>
      <sheetName val="_SHOPLIST.xls__SHOPLIST_xl_5487"/>
      <sheetName val="_SHOPLIST.xls__SHOPLIST_xl_5488"/>
      <sheetName val="_SHOPLIST.xls__SHOPLIST_xl_5489"/>
      <sheetName val="_SHOPLIST.xls__SHOPLIST_xl_5490"/>
      <sheetName val="_SHOPLIST.xls__SHOPLIST_xl_5491"/>
      <sheetName val="_SHOPLIST.xls__SHOPLIST_xl_5492"/>
      <sheetName val="_SHOPLIST.xls__SHOPLIST_xl_5493"/>
      <sheetName val="_SHOPLIST.xls__SHOPLIST_xl_5494"/>
      <sheetName val="_SHOPLIST.xls__SHOPLIST_xl_5495"/>
      <sheetName val="_SHOPLIST.xls__SHOPLIST_xl_5496"/>
      <sheetName val="_SHOPLIST.xls__SHOPLIST_xl_5497"/>
      <sheetName val="_SHOPLIST.xls__SHOPLIST_xl_5498"/>
      <sheetName val="_SHOPLIST.xls__SHOPLIST_xl_5499"/>
      <sheetName val="_SHOPLIST.xls__SHOPLIST_xl_5500"/>
      <sheetName val="_SHOPLIST.xls__SHOPLIST_xl_5501"/>
      <sheetName val="_SHOPLIST.xls__SHOPLIST_xl_5502"/>
      <sheetName val="_SHOPLIST.xls__SHOPLIST_xl_5503"/>
      <sheetName val="_SHOPLIST.xls__SHOPLIST_xl_5504"/>
      <sheetName val="_SHOPLIST.xls__SHOPLIST_xl_5505"/>
      <sheetName val="_SHOPLIST.xls__SHOPLIST_xl_5506"/>
      <sheetName val="_SHOPLIST.xls__SHOPLIST_xl_5507"/>
      <sheetName val="_SHOPLIST.xls__SHOPLIST_xl_5508"/>
      <sheetName val="_SHOPLIST.xls__SHOPLIST_xl_5509"/>
      <sheetName val="_SHOPLIST.xls__SHOPLIST_xl_5510"/>
      <sheetName val="_SHOPLIST.xls__SHOPLIST_xl_5511"/>
      <sheetName val="_SHOPLIST.xls__SHOPLIST_xl_5512"/>
      <sheetName val="_SHOPLIST.xls__SHOPLIST_xl_5513"/>
      <sheetName val="_SHOPLIST.xls__VW__VU________54"/>
      <sheetName val="_SHOPLIST.xls__SHOPLIST_xl_5514"/>
      <sheetName val="_SHOPLIST.xls__SHOPLIST_xl_5515"/>
      <sheetName val="_SHOPLIST.xls__SHOPLIST_xl_5516"/>
      <sheetName val="_SHOPLIST.xls__SHOPLIST_xl_5517"/>
      <sheetName val="_SHOPLIST.xls__SHOPLIST_xl_5518"/>
      <sheetName val="_SHOPLIST.xls__SHOPLIST_xl_5519"/>
      <sheetName val="_SHOPLIST.xls__SHOPLIST_xl_5520"/>
      <sheetName val="_SHOPLIST.xls__SHOPLIST_xl_5521"/>
      <sheetName val="_SHOPLIST.xls__SHOPLIST_xl_5522"/>
      <sheetName val="_SHOPLIST.xls__SHOPLIST_xl_5523"/>
      <sheetName val="_SHOPLIST.xls__SHOPLIST_xl_5524"/>
      <sheetName val="_SHOPLIST.xls__SHOPLIST_xl_5525"/>
      <sheetName val="_SHOPLIST.xls__SHOPLIST_xl_5526"/>
      <sheetName val="_SHOPLIST.xls__SHOPLIST_xl_5527"/>
      <sheetName val="_SHOPLIST.xls__SHOPLIST_xl_5528"/>
      <sheetName val="_SHOPLIST.xls__SHOPLIST_xl_5529"/>
      <sheetName val="_SHOPLIST.xls__SHOPLIST_xl_5530"/>
      <sheetName val="_SHOPLIST.xls__SHOPLIST_xl_5531"/>
      <sheetName val="_SHOPLIST.xls__SHOPLIST_xl_5532"/>
      <sheetName val="_SHOPLIST.xls__SHOPLIST_xl_5533"/>
      <sheetName val="_SHOPLIST.xls__SHOPLIST_xl_5534"/>
      <sheetName val="_SHOPLIST.xls__SHOPLIST_xl_5535"/>
      <sheetName val="_SHOPLIST.xls__SHOPLIST_xl_5536"/>
      <sheetName val="_SHOPLIST.xls__SHOPLIST_xl_5537"/>
      <sheetName val="_SHOPLIST.xls__SHOPLIST_xl_5538"/>
      <sheetName val="_SHOPLIST.xls__SHOPLIST_xl_5539"/>
      <sheetName val="_SHOPLIST.xls__SHOPLIST_xl_5540"/>
      <sheetName val="_SHOPLIST.xls__SHOPLIST_xl_5541"/>
      <sheetName val="_SHOPLIST.xls__SHOPLIST_xl_5542"/>
      <sheetName val="_SHOPLIST.xls__SHOPLIST_xl_5543"/>
      <sheetName val="_SHOPLIST.xls__SHOPLIST_xl_5544"/>
      <sheetName val="_SHOPLIST.xls__SHOPLIST_xl_5545"/>
      <sheetName val="_SHOPLIST.xls__SHOPLIST_xl_5546"/>
      <sheetName val="_SHOPLIST.xls__SHOPLIST_xl_5547"/>
      <sheetName val="_SHOPLIST.xls__SHOPLIST_xl_5548"/>
      <sheetName val="_SHOPLIST.xls__SHOPLIST_xl_5549"/>
      <sheetName val="_SHOPLIST.xls__SHOPLIST_xl_5550"/>
      <sheetName val="_SHOPLIST.xls__SHOPLIST_xl_5551"/>
      <sheetName val="_SHOPLIST.xls__SHOPLIST_xl_5552"/>
      <sheetName val="_SHOPLIST.xls__SHOPLIST_xl_5553"/>
      <sheetName val="_SHOPLIST.xls__SHOPLIST_xl_5554"/>
      <sheetName val="_SHOPLIST.xls__SHOPLIST_xl_5555"/>
      <sheetName val="_SHOPLIST.xls__SHOPLIST_xl_5556"/>
      <sheetName val="_SHOPLIST.xls__SHOPLIST_xl_5557"/>
      <sheetName val="_SHOPLIST.xls__SHOPLIST_xl_5558"/>
      <sheetName val="_SHOPLIST.xls__SHOPLIST_xl_5559"/>
      <sheetName val="_SHOPLIST.xls__SHOPLIST_xl_5560"/>
      <sheetName val="_SHOPLIST.xls__SHOPLIST_xl_5561"/>
      <sheetName val="_SHOPLIST.xls__SHOPLIST_xl_5562"/>
      <sheetName val="_SHOPLIST.xls__SHOPLIST_xl_5563"/>
      <sheetName val="_SHOPLIST.xls__SHOPLIST_xl_5564"/>
      <sheetName val="_SHOPLIST.xls__SHOPLIST_xl_5565"/>
      <sheetName val="_SHOPLIST.xls__SHOPLIST_xl_5566"/>
      <sheetName val="_SHOPLIST.xls__SHOPLIST_xl_5567"/>
      <sheetName val="_SHOPLIST.xls__SHOPLIST_xl_5568"/>
      <sheetName val="_SHOPLIST.xls__SHOPLIST_xl_5569"/>
      <sheetName val="_SHOPLIST.xls__SHOPLIST_xl_5570"/>
      <sheetName val="_SHOPLIST.xls__SHOPLIST_xl_5571"/>
      <sheetName val="_SHOPLIST.xls__SHOPLIST_xl_5572"/>
      <sheetName val="_SHOPLIST.xls__SHOPLIST_xl_5573"/>
      <sheetName val="_SHOPLIST.xls__SHOPLIST_xl_5574"/>
      <sheetName val="_SHOPLIST.xls__SHOPLIST_xl_5575"/>
      <sheetName val="_SHOPLIST.xls__SHOPLIST_xl_5576"/>
      <sheetName val="_SHOPLIST.xls_70___0_s__i____73"/>
      <sheetName val="_SHOPLIST.xls__VW__VU________55"/>
      <sheetName val="_SHOPLIST.xls__VW__VU________56"/>
      <sheetName val="_SHOPLIST.xls_70_x005f_x0000___0_x_23"/>
      <sheetName val="_SHOPLIST.xls_70___0_s__i____74"/>
      <sheetName val="_SHOPLIST.xls_70___0_s__i____75"/>
      <sheetName val="_SHOPLIST.xls__SHOPLIST_xl_5577"/>
      <sheetName val="_SHOPLIST.xls__SHOPLIST_xl_5578"/>
      <sheetName val="_SHOPLIST.xls__SHOPLIST_xl_5579"/>
      <sheetName val="_SHOPLIST.xls__SHOPLIST_xl_5580"/>
      <sheetName val="_SHOPLIST.xls__SHOPLIST_xl_5581"/>
      <sheetName val="_SHOPLIST.xls__SHOPLIST_xl_5582"/>
      <sheetName val="_SHOPLIST.xls__SHOPLIST_xl_5583"/>
      <sheetName val="_SHOPLIST.xls__SHOPLIST_xl_5584"/>
      <sheetName val="_SHOPLIST.xls__SHOPLIST_xl_5585"/>
      <sheetName val="_SHOPLIST.xls__SHOPLIST_xl_5586"/>
      <sheetName val="_SHOPLIST.xls__SHOPLIST_xl_5587"/>
      <sheetName val="_SHOPLIST.xls__SHOPLIST_xl_5588"/>
      <sheetName val="_SHOPLIST.xls__SHOPLIST_xl_5589"/>
      <sheetName val="_SHOPLIST.xls__SHOPLIST_xl_5590"/>
      <sheetName val="_SHOPLIST.xls__SHOPLIST_xl_5591"/>
      <sheetName val="_SHOPLIST.xls__SHOPLIST_xl_5592"/>
      <sheetName val="_SHOPLIST.xls__SHOPLIST_xl_5593"/>
      <sheetName val="_SHOPLIST.xls__SHOPLIST_xl_5594"/>
      <sheetName val="_SHOPLIST.xls__SHOPLIST_xl_5595"/>
      <sheetName val="_SHOPLIST.xls__SHOPLIST_xl_5596"/>
      <sheetName val="_SHOPLIST.xls__SHOPLIST_xl_5597"/>
      <sheetName val="_SHOPLIST.xls__SHOPLIST_xl_5598"/>
      <sheetName val="_SHOPLIST.xls__SHOPLIST_xl_5599"/>
      <sheetName val="_SHOPLIST.xls__SHOPLIST_xl_5600"/>
      <sheetName val="_SHOPLIST.xls__SHOPLIST_xl_5601"/>
      <sheetName val="_SHOPLIST.xls__SHOPLIST_xl_5602"/>
      <sheetName val="_SHOPLIST.xls__SHOPLIST_xl_5603"/>
      <sheetName val="_SHOPLIST.xls__SHOPLIST_xl_5604"/>
      <sheetName val="_SHOPLIST.xls__SHOPLIST_xl_5605"/>
      <sheetName val="_SHOPLIST.xls__SHOPLIST_xl_5606"/>
      <sheetName val="_SHOPLIST.xls__SHOPLIST_xl_5607"/>
      <sheetName val="_SHOPLIST.xls__SHOPLIST_xl_5608"/>
      <sheetName val="_SHOPLIST.xls__SHOPLIST_xl_5609"/>
      <sheetName val="_SHOPLIST.xls__SHOPLIST_xl_5610"/>
      <sheetName val="_SHOPLIST.xls__SHOPLIST_xl_5611"/>
      <sheetName val="_SHOPLIST.xls__SHOPLIST_xl_5612"/>
      <sheetName val="_SHOPLIST.xls__SHOPLIST_xl_5613"/>
      <sheetName val="_SHOPLIST.xls__SHOPLIST_xl_5614"/>
      <sheetName val="_SHOPLIST.xls__SHOPLIST_xl_5615"/>
      <sheetName val="_SHOPLIST.xls__SHOPLIST_xl_5616"/>
      <sheetName val="_SHOPLIST.xls__SHOPLIST_xl_5617"/>
      <sheetName val="_SHOPLIST.xls__SHOPLIST_xl_5618"/>
      <sheetName val="_SHOPLIST.xls__SHOPLIST_xl_5619"/>
      <sheetName val="_SHOPLIST.xls__SHOPLIST_xl_5620"/>
      <sheetName val="_SHOPLIST.xls__SHOPLIST_xl_5621"/>
      <sheetName val="_SHOPLIST.xls__SHOPLIST_xl_5622"/>
      <sheetName val="_SHOPLIST.xls__SHOPLIST_xl_5623"/>
      <sheetName val="_SHOPLIST.xls__SHOPLIST_xl_5624"/>
      <sheetName val="_SHOPLIST.xls__SHOPLIST_xl_5625"/>
      <sheetName val="_SHOPLIST.xls__SHOPLIST_xl_5626"/>
      <sheetName val="_SHOPLIST.xls__SHOPLIST_xl_5627"/>
      <sheetName val="_SHOPLIST.xls__SHOPLIST_xl_5628"/>
      <sheetName val="_SHOPLIST.xls__SHOPLIST_xl_5629"/>
      <sheetName val="_SHOPLIST.xls__SHOPLIST_xl_5630"/>
      <sheetName val="_SHOPLIST.xls__SHOPLIST_xl_5631"/>
      <sheetName val="_SHOPLIST.xls__SHOPLIST_xl_5632"/>
      <sheetName val="_SHOPLIST.xls__SHOPLIST_xl_5633"/>
      <sheetName val="_SHOPLIST.xls__SHOPLIST_xl_5634"/>
      <sheetName val="_SHOPLIST.xls__SHOPLIST_xl_5635"/>
      <sheetName val="_SHOPLIST.xls__SHOPLIST_xl_5636"/>
      <sheetName val="_SHOPLIST.xls__SHOPLIST_xl_5637"/>
      <sheetName val="_SHOPLIST.xls__SHOPLIST_xl_5638"/>
      <sheetName val="_SHOPLIST.xls__SHOPLIST_xl_5639"/>
      <sheetName val="_SHOPLIST.xls__SHOPLIST_xl_5640"/>
      <sheetName val="_SHOPLIST.xls__SHOPLIST_xl_5641"/>
      <sheetName val="_SHOPLIST.xls__SHOPLIST_xl_5642"/>
      <sheetName val="_SHOPLIST.xls__SHOPLIST_xl_5643"/>
      <sheetName val="_SHOPLIST.xls__SHOPLIST_xl_5644"/>
      <sheetName val="_SHOPLIST.xls__SHOPLIST_xl_5645"/>
      <sheetName val="_SHOPLIST.xls__SHOPLIST_xl_5646"/>
      <sheetName val="_SHOPLIST.xls__SHOPLIST_xl_5647"/>
      <sheetName val="_SHOPLIST.xls__SHOPLIST_xl_5648"/>
      <sheetName val="_SHOPLIST.xls__SHOPLIST_xl_5649"/>
      <sheetName val="_SHOPLIST.xls__SHOPLIST_xl_5650"/>
      <sheetName val="_SHOPLIST.xls__SHOPLIST_xl_5651"/>
      <sheetName val="_SHOPLIST.xls__SHOPLIST_xl_5652"/>
      <sheetName val="_SHOPLIST.xls__SHOPLIST_xl_5653"/>
      <sheetName val="_SHOPLIST.xls__SHOPLIST_xl_5654"/>
      <sheetName val="_SHOPLIST.xls__SHOPLIST_xl_5655"/>
      <sheetName val="_SHOPLIST.xls__SHOPLIST_xl_5656"/>
      <sheetName val="_SHOPLIST.xls__SHOPLIST_xl_5657"/>
      <sheetName val="_SHOPLIST.xls__SHOPLIST_xl_5658"/>
      <sheetName val="_SHOPLIST.xls__SHOPLIST_xl_5659"/>
      <sheetName val="_SHOPLIST.xls__SHOPLIST_xl_5660"/>
      <sheetName val="_SHOPLIST.xls__SHOPLIST_xl_5661"/>
      <sheetName val="_SHOPLIST.xls__SHOPLIST_xl_5662"/>
      <sheetName val="_SHOPLIST.xls__SHOPLIST_xl_5663"/>
      <sheetName val="_SHOPLIST.xls__SHOPLIST_xl_5664"/>
      <sheetName val="_SHOPLIST.xls__SHOPLIST_xl_5665"/>
      <sheetName val="_SHOPLIST.xls__SHOPLIST_xl_5666"/>
      <sheetName val="_SHOPLIST.xls__SHOPLIST_xl_5667"/>
      <sheetName val="_SHOPLIST.xls__SHOPLIST_xl_5668"/>
      <sheetName val="_SHOPLIST.xls__SHOPLIST_xl_5669"/>
      <sheetName val="_SHOPLIST.xls__SHOPLIST_xl_5670"/>
      <sheetName val="_SHOPLIST.xls__SHOPLIST_xl_5671"/>
      <sheetName val="_SHOPLIST.xls__SHOPLIST_xl_5672"/>
      <sheetName val="_SHOPLIST.xls__SHOPLIST_xl_5673"/>
      <sheetName val="_SHOPLIST.xls__SHOPLIST_xl_5674"/>
      <sheetName val="_SHOPLIST.xls__SHOPLIST_xl_5675"/>
      <sheetName val="_SHOPLIST.xls__SHOPLIST_xl_5676"/>
      <sheetName val="_SHOPLIST.xls__SHOPLIST_xl_5677"/>
      <sheetName val="_SHOPLIST.xls__SHOPLIST_xl_5678"/>
      <sheetName val="_SHOPLIST.xls__SHOPLIST_xl_5679"/>
      <sheetName val="_SHOPLIST.xls__SHOPLIST_xl_5680"/>
      <sheetName val="_SHOPLIST.xls__SHOPLIST_xl_5681"/>
      <sheetName val="_SHOPLIST.xls__SHOPLIST_xl_5682"/>
      <sheetName val="_SHOPLIST.xls__SHOPLIST_xl_5683"/>
      <sheetName val="_SHOPLIST.xls__SHOPLIST_xl_5684"/>
      <sheetName val="_SHOPLIST.xls__SHOPLIST_xl_5685"/>
      <sheetName val="_SHOPLIST.xls__SHOPLIST_xl_5686"/>
      <sheetName val="_SHOPLIST.xls__SHOPLIST_xl_5687"/>
      <sheetName val="_SHOPLIST.xls__SHOPLIST_xl_5688"/>
      <sheetName val="_SHOPLIST.xls__SHOPLIST_xl_5689"/>
      <sheetName val="_SHOPLIST.xls__SHOPLIST_xl_5690"/>
      <sheetName val="_SHOPLIST.xls__SHOPLIST_xl_5691"/>
      <sheetName val="_SHOPLIST.xls__SHOPLIST_xl_5692"/>
      <sheetName val="_SHOPLIST.xls__SHOPLIST_xl_5693"/>
      <sheetName val="_SHOPLIST.xls__SHOPLIST_xl_5694"/>
      <sheetName val="_SHOPLIST.xls__SHOPLIST_xl_5695"/>
      <sheetName val="_SHOPLIST.xls__SHOPLIST_xl_5696"/>
      <sheetName val="_SHOPLIST.xls__SHOPLIST_xl_5697"/>
      <sheetName val="_SHOPLIST.xls__SHOPLIST_xl_5698"/>
      <sheetName val="_SHOPLIST.xls__SHOPLIST_xl_5699"/>
      <sheetName val="_SHOPLIST.xls__SHOPLIST_xl_5700"/>
      <sheetName val="_SHOPLIST.xls__SHOPLIST_xl_5701"/>
      <sheetName val="_SHOPLIST.xls__SHOPLIST_xl_5702"/>
      <sheetName val="_SHOPLIST.xls__SHOPLIST_xl_5703"/>
      <sheetName val="_SHOPLIST.xls__SHOPLIST_xl_5704"/>
      <sheetName val="_SHOPLIST.xls__SHOPLIST_xl_5705"/>
      <sheetName val="_SHOPLIST.xls__SHOPLIST_xl_5706"/>
      <sheetName val="_SHOPLIST.xls__SHOPLIST_xl_5707"/>
      <sheetName val="_SHOPLIST.xls__SHOPLIST_xl_5708"/>
      <sheetName val="_SHOPLIST.xls__SHOPLIST_xl_5709"/>
      <sheetName val="_SHOPLIST.xls__SHOPLIST_xl_5710"/>
      <sheetName val="_SHOPLIST.xls__SHOPLIST_xl_5711"/>
      <sheetName val="_SHOPLIST.xls__SHOPLIST_xl_5712"/>
      <sheetName val="_SHOPLIST.xls__SHOPLIST_xl_5713"/>
      <sheetName val="_SHOPLIST.xls__SHOPLIST_xl_5714"/>
      <sheetName val="_SHOPLIST.xls__SHOPLIST_xl_5715"/>
      <sheetName val="_SHOPLIST.xls_70___0_s__i____76"/>
      <sheetName val="_SHOPLIST.xls__SHOPLIST_xl_5716"/>
      <sheetName val="_SHOPLIST.xls__SHOPLIST_xl_5717"/>
      <sheetName val="_SHOPLIST.xls__SHOPLIST_xl_5718"/>
      <sheetName val="_SHOPLIST.xls__SHOPLIST_xl_5719"/>
      <sheetName val="_SHOPLIST.xls__SHOPLIST_xl_5720"/>
      <sheetName val="_SHOPLIST.xls__SHOPLIST_xl_5721"/>
      <sheetName val="_SHOPLIST.xls__SHOPLIST_xl_5722"/>
      <sheetName val="_SHOPLIST.xls__SHOPLIST_xl_5723"/>
      <sheetName val="_SHOPLIST.xls__SHOPLIST_xl_5724"/>
      <sheetName val="_SHOPLIST.xls__SHOPLIST_xl_5725"/>
      <sheetName val="_SHOPLIST.xls__SHOPLIST_xl_5726"/>
      <sheetName val="_SHOPLIST.xls__SHOPLIST_xl_5727"/>
      <sheetName val="_SHOPLIST.xls__SHOPLIST_xl_5728"/>
      <sheetName val="_SHOPLIST.xls__SHOPLIST_xl_5729"/>
      <sheetName val="_SHOPLIST.xls__SHOPLIST_xl_5730"/>
      <sheetName val="_SHOPLIST.xls__SHOPLIST_xl_5731"/>
      <sheetName val="_SHOPLIST.xls__SHOPLIST_xl_5732"/>
      <sheetName val="_SHOPLIST.xls__SHOPLIST_xl_5733"/>
      <sheetName val="_SHOPLIST.xls__SHOPLIST_xl_5734"/>
      <sheetName val="_SHOPLIST.xls__SHOPLIST_xl_5735"/>
      <sheetName val="_SHOPLIST.xls__SHOPLIST_xl_5736"/>
      <sheetName val="_SHOPLIST.xls__SHOPLIST_xl_5737"/>
      <sheetName val="_SHOPLIST.xls__SHOPLIST_xl_5738"/>
      <sheetName val="_SHOPLIST.xls__SHOPLIST_xl_5739"/>
      <sheetName val="_SHOPLIST.xls__SHOPLIST_xl_5740"/>
      <sheetName val="_SHOPLIST.xls__SHOPLIST_xl_5741"/>
      <sheetName val="_SHOPLIST.xls__SHOPLIST_xl_5742"/>
      <sheetName val="_SHOPLIST.xls__SHOPLIST_xl_5743"/>
      <sheetName val="_SHOPLIST.xls__SHOPLIST_xl_5744"/>
      <sheetName val="_SHOPLIST.xls__SHOPLIST_xl_5745"/>
      <sheetName val="_SHOPLIST.xls__SHOPLIST_xl_5746"/>
      <sheetName val="_SHOPLIST.xls__SHOPLIST_xl_5747"/>
      <sheetName val="_SHOPLIST.xls__SHOPLIST_xl_5748"/>
      <sheetName val="_SHOPLIST.xls__SHOPLIST_xl_5749"/>
      <sheetName val="_SHOPLIST.xls__SHOPLIST_xl_5750"/>
      <sheetName val="_SHOPLIST.xls__SHOPLIST_xl_5751"/>
      <sheetName val="_SHOPLIST.xls__SHOPLIST_xl_5752"/>
      <sheetName val="_SHOPLIST.xls__SHOPLIST_xl_5753"/>
      <sheetName val="_SHOPLIST.xls__SHOPLIST_xl_5754"/>
      <sheetName val="_SHOPLIST.xls__SHOPLIST_xl_5755"/>
      <sheetName val="_SHOPLIST.xls__SHOPLIST_xl_5756"/>
      <sheetName val="_SHOPLIST.xls__SHOPLIST_xl_5757"/>
      <sheetName val="_SHOPLIST.xls__SHOPLIST_xl_5758"/>
      <sheetName val="_SHOPLIST.xls__SHOPLIST_xl_5759"/>
      <sheetName val="_SHOPLIST.xls__SHOPLIST_xl_5760"/>
      <sheetName val="_SHOPLIST.xls__SHOPLIST_xl_5761"/>
      <sheetName val="_SHOPLIST.xls__SHOPLIST_xl_5762"/>
      <sheetName val="_SHOPLIST.xls__SHOPLIST_xl_5763"/>
      <sheetName val="_SHOPLIST.xls__SHOPLIST_xl_5764"/>
      <sheetName val="_SHOPLIST.xls__SHOPLIST_xl_5765"/>
      <sheetName val="_SHOPLIST.xls__SHOPLIST_xl_5766"/>
      <sheetName val="_SHOPLIST.xls__SHOPLIST_xl_5767"/>
      <sheetName val="_SHOPLIST.xls__SHOPLIST_xl_5768"/>
      <sheetName val="_SHOPLIST.xls__SHOPLIST_xl_5769"/>
      <sheetName val="_SHOPLIST.xls__SHOPLIST_xl_5770"/>
      <sheetName val="_SHOPLIST.xls__SHOPLIST_xl_5771"/>
      <sheetName val="_SHOPLIST.xls__SHOPLIST_xl_5772"/>
      <sheetName val="_SHOPLIST.xls__SHOPLIST_xl_5773"/>
      <sheetName val="_SHOPLIST.xls__SHOPLIST_xl_5774"/>
      <sheetName val="_SHOPLIST.xls__SHOPLIST_xl_5775"/>
      <sheetName val="_SHOPLIST.xls__SHOPLIST_xl_5776"/>
      <sheetName val="_SHOPLIST.xls__SHOPLIST_xl_5777"/>
      <sheetName val="_SHOPLIST.xls__SHOPLIST_xl_5778"/>
      <sheetName val="_SHOPLIST.xls__SHOPLIST_xl_5779"/>
      <sheetName val="_SHOPLIST.xls__SHOPLIST_xl_5780"/>
      <sheetName val="_SHOPLIST.xls__SHOPLIST_xl_5781"/>
      <sheetName val="_SHOPLIST.xls__SHOPLIST_xl_5782"/>
      <sheetName val="_SHOPLIST.xls__SHOPLIST_xl_5783"/>
      <sheetName val="_SHOPLIST.xls__SHOPLIST_xl_5784"/>
      <sheetName val="_SHOPLIST.xls__SHOPLIST_xl_5785"/>
      <sheetName val="_SHOPLIST.xls__SHOPLIST_xl_5786"/>
      <sheetName val="_SHOPLIST.xls__SHOPLIST_xl_5787"/>
      <sheetName val="_SHOPLIST.xls__SHOPLIST_xl_5788"/>
      <sheetName val="_SHOPLIST.xls__SHOPLIST_xl_5789"/>
      <sheetName val="_SHOPLIST.xls__SHOPLIST_xl_5790"/>
      <sheetName val="_SHOPLIST.xls__SHOPLIST_xl_5791"/>
      <sheetName val="_SHOPLIST.xls__SHOPLIST_xl_5792"/>
      <sheetName val="_SHOPLIST.xls__SHOPLIST_xl_5793"/>
      <sheetName val="_SHOPLIST.xls__SHOPLIST_xl_5794"/>
      <sheetName val="_SHOPLIST.xls__SHOPLIST_xl_5795"/>
      <sheetName val="_SHOPLIST.xls__SHOPLIST_xl_5796"/>
      <sheetName val="_SHOPLIST.xls__SHOPLIST_xl_5797"/>
      <sheetName val="_SHOPLIST.xls__SHOPLIST_xl_5798"/>
      <sheetName val="_SHOPLIST.xls__SHOPLIST_xl_5799"/>
      <sheetName val="_SHOPLIST.xls__SHOPLIST_xl_5800"/>
      <sheetName val="_SHOPLIST.xls__SHOPLIST_xl_5801"/>
      <sheetName val="_SHOPLIST.xls__SHOPLIST_xl_5802"/>
      <sheetName val="_SHOPLIST.xls__SHOPLIST_xl_5803"/>
      <sheetName val="_SHOPLIST.xls__SHOPLIST_xl_5804"/>
      <sheetName val="_SHOPLIST.xls__SHOPLIST_xl_5805"/>
      <sheetName val="_SHOPLIST.xls__SHOPLIST_xl_5806"/>
      <sheetName val="_SHOPLIST.xls__SHOPLIST_xl_5807"/>
      <sheetName val="_SHOPLIST.xls__SHOPLIST_xl_5808"/>
      <sheetName val="_SHOPLIST.xls__SHOPLIST_xl_5809"/>
      <sheetName val="_SHOPLIST.xls__SHOPLIST_xl_5810"/>
      <sheetName val="_SHOPLIST.xls__SHOPLIST_xl_5811"/>
      <sheetName val="_SHOPLIST.xls__SHOPLIST_xl_5812"/>
      <sheetName val="_SHOPLIST.xls__SHOPLIST_xl_5813"/>
      <sheetName val="_SHOPLIST.xls__SHOPLIST_xl_5814"/>
      <sheetName val="_SHOPLIST.xls__SHOPLIST_xl_5815"/>
      <sheetName val="_SHOPLIST.xls__SHOPLIST_xl_5816"/>
      <sheetName val="_SHOPLIST.xls__SHOPLIST_xl_5817"/>
      <sheetName val="_SHOPLIST.xls__SHOPLIST_xl_5818"/>
      <sheetName val="_SHOPLIST.xls__SHOPLIST_xl_5819"/>
      <sheetName val="_SHOPLIST.xls__SHOPLIST_xl_5820"/>
      <sheetName val="_SHOPLIST.xls__SHOPLIST_xl_5821"/>
      <sheetName val="_SHOPLIST.xls__SHOPLIST_xl_5822"/>
      <sheetName val="_SHOPLIST.xls__SHOPLIST_xl_5823"/>
      <sheetName val="_SHOPLIST.xls__SHOPLIST_xl_5824"/>
      <sheetName val="_SHOPLIST.xls__SHOPLIST_xl_5825"/>
      <sheetName val="_SHOPLIST.xls__SHOPLIST_xl_5826"/>
      <sheetName val="_SHOPLIST.xls__SHOPLIST_xl_5827"/>
      <sheetName val="_SHOPLIST.xls__SHOPLIST_xl_5828"/>
      <sheetName val="_SHOPLIST.xls__SHOPLIST_xl_5829"/>
      <sheetName val="_SHOPLIST.xls__SHOPLIST_xl_5830"/>
      <sheetName val="_SHOPLIST.xls__SHOPLIST_xl_5831"/>
      <sheetName val="_SHOPLIST.xls__SHOPLIST_xl_5832"/>
      <sheetName val="_SHOPLIST.xls__SHOPLIST_xl_5833"/>
      <sheetName val="_SHOPLIST.xls__SHOPLIST_xl_5834"/>
      <sheetName val="_SHOPLIST.xls__SHOPLIST_xl_5835"/>
      <sheetName val="_SHOPLIST.xls__SHOPLIST_xl_5836"/>
      <sheetName val="_SHOPLIST.xls__SHOPLIST_xl_5837"/>
      <sheetName val="_SHOPLIST.xls__SHOPLIST_xl_5838"/>
      <sheetName val="_SHOPLIST.xls__SHOPLIST_xl_5839"/>
      <sheetName val="_SHOPLIST.xls__SHOPLIST_xl_5840"/>
      <sheetName val="_SHOPLIST.xls__SHOPLIST_xl_5841"/>
      <sheetName val="_SHOPLIST.xls__SHOPLIST_xl_5842"/>
      <sheetName val="_SHOPLIST.xls__SHOPLIST_xl_5843"/>
      <sheetName val="_SHOPLIST.xls__SHOPLIST_xl_5844"/>
      <sheetName val="_SHOPLIST.xls__SHOPLIST_xl_5845"/>
      <sheetName val="_SHOPLIST.xls__SHOPLIST_xl_5846"/>
      <sheetName val="_SHOPLIST.xls__SHOPLIST_xl_5847"/>
      <sheetName val="_SHOPLIST.xls__SHOPLIST_xl_5848"/>
      <sheetName val="_SHOPLIST.xls__SHOPLIST_xl_5849"/>
      <sheetName val="_SHOPLIST.xls__SHOPLIST_xl_5850"/>
      <sheetName val="_SHOPLIST.xls__SHOPLIST_xl_5851"/>
      <sheetName val="_SHOPLIST.xls__SHOPLIST_xl_5852"/>
      <sheetName val="_SHOPLIST.xls__SHOPLIST_xl_5853"/>
      <sheetName val="_SHOPLIST.xls__SHOPLIST_xl_5854"/>
      <sheetName val="_SHOPLIST.xls__SHOPLIST_xl_5855"/>
      <sheetName val="_SHOPLIST.xls__SHOPLIST_xl_5856"/>
      <sheetName val="_SHOPLIST.xls__SHOPLIST_xl_5857"/>
      <sheetName val="_SHOPLIST.xls__SHOPLIST_xl_5858"/>
      <sheetName val="_SHOPLIST.xls__SHOPLIST_xl_5859"/>
      <sheetName val="_SHOPLIST.xls__SHOPLIST_xl_5860"/>
      <sheetName val="_SHOPLIST.xls__SHOPLIST_xl_5861"/>
      <sheetName val="_SHOPLIST.xls__SHOPLIST_xl_5862"/>
      <sheetName val="_SHOPLIST.xls__SHOPLIST_xl_5863"/>
      <sheetName val="_SHOPLIST.xls__SHOPLIST_xl_5864"/>
      <sheetName val="_SHOPLIST.xls__SHOPLIST_xl_5865"/>
      <sheetName val="_SHOPLIST.xls__SHOPLIST_xl_5866"/>
      <sheetName val="_SHOPLIST.xls__SHOPLIST_xl_5867"/>
      <sheetName val="_SHOPLIST.xls__SHOPLIST_xl_5868"/>
      <sheetName val="_SHOPLIST.xls__SHOPLIST_xl_5869"/>
      <sheetName val="_SHOPLIST.xls__SHOPLIST_xl_5870"/>
      <sheetName val="_SHOPLIST.xls__SHOPLIST_xl_5871"/>
      <sheetName val="_SHOPLIST.xls__SHOPLIST_xl_5872"/>
      <sheetName val="_SHOPLIST.xls__SHOPLIST_xl_5873"/>
      <sheetName val="_SHOPLIST.xls__SHOPLIST_xl_5874"/>
      <sheetName val="_SHOPLIST.xls__SHOPLIST_xl_5875"/>
      <sheetName val="_SHOPLIST.xls__SHOPLIST_xl_5876"/>
      <sheetName val="_SHOPLIST.xls__SHOPLIST_xl_5877"/>
      <sheetName val="_SHOPLIST.xls__SHOPLIST_xl_5878"/>
      <sheetName val="_SHOPLIST.xls__SHOPLIST_xl_5879"/>
      <sheetName val="_SHOPLIST.xls__SHOPLIST_xl_5880"/>
      <sheetName val="_SHOPLIST.xls__SHOPLIST_xl_5881"/>
      <sheetName val="_SHOPLIST.xls__SHOPLIST_xl_5882"/>
      <sheetName val="_SHOPLIST.xls__SHOPLIST_xl_5883"/>
      <sheetName val="_SHOPLIST.xls__SHOPLIST_xl_5884"/>
      <sheetName val="_SHOPLIST.xls__SHOPLIST_xl_5885"/>
      <sheetName val="_SHOPLIST.xls__SHOPLIST_xl_5886"/>
      <sheetName val="_SHOPLIST.xls__SHOPLIST_xl_5887"/>
      <sheetName val="_SHOPLIST.xls__SHOPLIST_xl_5888"/>
      <sheetName val="_SHOPLIST.xls__SHOPLIST_xl_5889"/>
      <sheetName val="_SHOPLIST.xls__SHOPLIST_xl_5890"/>
      <sheetName val="_SHOPLIST.xls__SHOPLIST_xl_5891"/>
      <sheetName val="_SHOPLIST.xls__SHOPLIST_xl_5892"/>
      <sheetName val="_SHOPLIST.xls__SHOPLIST_xl_5893"/>
      <sheetName val="_SHOPLIST.xls__SHOPLIST_xl_5894"/>
      <sheetName val="_SHOPLIST.xls__SHOPLIST_xl_5895"/>
      <sheetName val="_SHOPLIST.xls__SHOPLIST_xl_5896"/>
      <sheetName val="_SHOPLIST.xls__SHOPLIST_xl_5897"/>
      <sheetName val="_SHOPLIST.xls__SHOPLIST_xl_5898"/>
      <sheetName val="_SHOPLIST.xls__SHOPLIST_xl_5899"/>
      <sheetName val="_SHOPLIST.xls__SHOPLIST_xl_5900"/>
      <sheetName val="_SHOPLIST.xls__SHOPLIST_xl_5901"/>
      <sheetName val="_SHOPLIST.xls__SHOPLIST_xl_5902"/>
      <sheetName val="_SHOPLIST.xls__SHOPLIST_xl_5903"/>
      <sheetName val="_SHOPLIST.xls__SHOPLIST_xl_5904"/>
      <sheetName val="_SHOPLIST.xls__SHOPLIST_xl_5905"/>
      <sheetName val="_SHOPLIST.xls__SHOPLIST_xl_5906"/>
      <sheetName val="_SHOPLIST.xls__SHOPLIST_xl_5907"/>
      <sheetName val="_SHOPLIST.xls__SHOPLIST_xl_5908"/>
      <sheetName val="_SHOPLIST.xls__SHOPLIST_xl_5909"/>
      <sheetName val="_SHOPLIST.xls__SHOPLIST_xl_5910"/>
      <sheetName val="_SHOPLIST.xls__SHOPLIST_xl_5911"/>
      <sheetName val="_SHOPLIST.xls__SHOPLIST_xl_5912"/>
      <sheetName val="_SHOPLIST.xls__SHOPLIST_xl_5913"/>
      <sheetName val="_SHOPLIST.xls_70_x005f_x0000___0_x_24"/>
      <sheetName val="_SHOPLIST.xls__SHOPLIST_xl_5914"/>
      <sheetName val="_SHOPLIST.xls__SHOPLIST_xl_5915"/>
      <sheetName val="_SHOPLIST.xls__SHOPLIST_xl_5916"/>
      <sheetName val="_SHOPLIST.xls__SHOPLIST_xl_5917"/>
      <sheetName val="_SHOPLIST.xls__SHOPLIST_xl_5918"/>
      <sheetName val="_SHOPLIST.xls__SHOPLIST_xl_5919"/>
      <sheetName val="_SHOPLIST.xls__SHOPLIST_xl_5920"/>
      <sheetName val="_SHOPLIST.xls__SHOPLIST_xl_5921"/>
      <sheetName val="_SHOPLIST.xls__SHOPLIST_xl_5922"/>
      <sheetName val="_SHOPLIST.xls__SHOPLIST_xl_5923"/>
      <sheetName val="_SHOPLIST.xls__SHOPLIST_xl_5924"/>
      <sheetName val="_SHOPLIST.xls__SHOPLIST_xl_5925"/>
      <sheetName val="_SHOPLIST.xls__SHOPLIST_xl_5926"/>
      <sheetName val="_SHOPLIST.xls__SHOPLIST_xl_5927"/>
      <sheetName val="_SHOPLIST.xls__SHOPLIST_xl_5928"/>
      <sheetName val="_SHOPLIST.xls__SHOPLIST_xl_5929"/>
      <sheetName val="_SHOPLIST.xls__SHOPLIST_xl_5930"/>
      <sheetName val="_SHOPLIST.xls__SHOPLIST_xl_5931"/>
      <sheetName val="_SHOPLIST.xls__SHOPLIST_xl_5932"/>
      <sheetName val="_SHOPLIST.xls__SHOPLIST_xl_5933"/>
      <sheetName val="_SHOPLIST.xls__SHOPLIST_xl_5934"/>
      <sheetName val="_SHOPLIST.xls__SHOPLIST_xl_5935"/>
      <sheetName val="_SHOPLIST.xls__SHOPLIST_xl_5936"/>
      <sheetName val="_SHOPLIST.xls__SHOPLIST_xl_5937"/>
      <sheetName val="_SHOPLIST.xls__SHOPLIST_xl_5938"/>
      <sheetName val="_SHOPLIST.xls__SHOPLIST_xl_5939"/>
      <sheetName val="_SHOPLIST.xls__SHOPLIST_xl_5940"/>
      <sheetName val="_SHOPLIST.xls__SHOPLIST_xl_5941"/>
      <sheetName val="_SHOPLIST.xls__SHOPLIST_xl_5942"/>
      <sheetName val="_SHOPLIST.xls__SHOPLIST_xl_5943"/>
      <sheetName val="_SHOPLIST.xls__SHOPLIST_xl_5944"/>
      <sheetName val="_SHOPLIST.xls__SHOPLIST_xl_5945"/>
      <sheetName val="_SHOPLIST.xls__SHOPLIST_xl_5946"/>
      <sheetName val="_SHOPLIST.xls__SHOPLIST_xl_5947"/>
      <sheetName val="_SHOPLIST.xls__SHOPLIST_xl_5948"/>
      <sheetName val="_SHOPLIST.xls__SHOPLIST_xl_5949"/>
      <sheetName val="_SHOPLIST.xls__SHOPLIST_xl_5950"/>
      <sheetName val="_SHOPLIST.xls__SHOPLIST_xl_5951"/>
      <sheetName val="_SHOPLIST.xls__SHOPLIST_xl_5952"/>
      <sheetName val="_SHOPLIST.xls__SHOPLIST_xl_5953"/>
      <sheetName val="_SHOPLIST.xls__SHOPLIST_xl_5954"/>
      <sheetName val="_SHOPLIST.xls__SHOPLIST_xl_5955"/>
      <sheetName val="_SHOPLIST.xls__SHOPLIST_xl_5956"/>
      <sheetName val="_SHOPLIST.xls__SHOPLIST_xl_5957"/>
      <sheetName val="_SHOPLIST.xls__SHOPLIST_xl_5958"/>
      <sheetName val="_SHOPLIST.xls__SHOPLIST_xl_5959"/>
      <sheetName val="_SHOPLIST.xls__SHOPLIST_xl_5960"/>
      <sheetName val="_SHOPLIST.xls__SHOPLIST_xl_5961"/>
      <sheetName val="_SHOPLIST.xls__SHOPLIST_xl_5962"/>
      <sheetName val="_SHOPLIST.xls__SHOPLIST_xl_5963"/>
      <sheetName val="_SHOPLIST.xls__SHOPLIST_xl_5964"/>
      <sheetName val="_SHOPLIST.xls__SHOPLIST_xl_5965"/>
      <sheetName val="_SHOPLIST.xls__SHOPLIST_xl_5966"/>
      <sheetName val="_SHOPLIST.xls__SHOPLIST_xl_5967"/>
      <sheetName val="_SHOPLIST.xls__SHOPLIST_xl_5968"/>
      <sheetName val="_SHOPLIST.xls__SHOPLIST_xl_5969"/>
      <sheetName val="_SHOPLIST.xls__SHOPLIST_xl_5970"/>
      <sheetName val="_SHOPLIST.xls__SHOPLIST_xl_5971"/>
      <sheetName val="_SHOPLIST.xls__SHOPLIST_xl_5972"/>
      <sheetName val="_SHOPLIST.xls__SHOPLIST_xl_5973"/>
      <sheetName val="_SHOPLIST.xls__SHOPLIST_xl_5974"/>
      <sheetName val="_SHOPLIST.xls__SHOPLIST_xl_5975"/>
      <sheetName val="_SHOPLIST.xls__SHOPLIST_xl_5976"/>
      <sheetName val="_SHOPLIST.xls__SHOPLIST_xl_5977"/>
      <sheetName val="_SHOPLIST.xls__SHOPLIST_xl_5978"/>
      <sheetName val="_SHOPLIST.xls__SHOPLIST_xl_5979"/>
      <sheetName val="_SHOPLIST.xls__SHOPLIST_xl_5980"/>
      <sheetName val="_SHOPLIST.xls__SHOPLIST_xl_5981"/>
      <sheetName val="_SHOPLIST.xls__SHOPLIST_xl_5982"/>
      <sheetName val="_SHOPLIST.xls__SHOPLIST_xl_5983"/>
      <sheetName val="_SHOPLIST.xls__SHOPLIST_xl_5984"/>
      <sheetName val="_SHOPLIST.xls__SHOPLIST_xl_5985"/>
      <sheetName val="_SHOPLIST.xls__SHOPLIST_xl_5986"/>
      <sheetName val="_SHOPLIST.xls__SHOPLIST_xl_5987"/>
      <sheetName val="_SHOPLIST.xls__SHOPLIST_xl_5988"/>
      <sheetName val="_SHOPLIST.xls__SHOPLIST_xl_5989"/>
      <sheetName val="_SHOPLIST.xls__SHOPLIST_xl_5990"/>
      <sheetName val="_SHOPLIST.xls__SHOPLIST_xl_5991"/>
      <sheetName val="_SHOPLIST.xls__SHOPLIST_xl_5992"/>
      <sheetName val="_SHOPLIST.xls__SHOPLIST_xl_5993"/>
      <sheetName val="_SHOPLIST.xls__SHOPLIST_xl_5994"/>
      <sheetName val="_SHOPLIST.xls__SHOPLIST_xl_5995"/>
      <sheetName val="_SHOPLIST.xls__SHOPLIST_xl_5996"/>
      <sheetName val="_SHOPLIST.xls__SHOPLIST_xl_5997"/>
      <sheetName val="_SHOPLIST.xls__SHOPLIST_xl_5998"/>
      <sheetName val="_SHOPLIST.xls__SHOPLIST_xl_5999"/>
      <sheetName val="_SHOPLIST.xls__SHOPLIST_xl_6000"/>
      <sheetName val="_SHOPLIST.xls__SHOPLIST_xl_6001"/>
      <sheetName val="_SHOPLIST.xls__VW__VU________57"/>
      <sheetName val="_SHOPLIST.xls__VW__VU________58"/>
      <sheetName val="_SHOPLIST.xls__SHOPLIST_xl_6002"/>
      <sheetName val="_SHOPLIST.xls__SHOPLIST_xl_6003"/>
      <sheetName val="_SHOPLIST.xls_70___0_s__i____77"/>
      <sheetName val="_SHOPLIST.xls__SHOPLIST_xl_6004"/>
      <sheetName val="_SHOPLIST.xls__SHOPLIST_xl_6005"/>
      <sheetName val="_SHOPLIST.xls__SHOPLIST_xl_6006"/>
      <sheetName val="_SHOPLIST.xls__VW__VU________59"/>
      <sheetName val="_SHOPLIST.xls__VW__VU________60"/>
      <sheetName val="_SHOPLIST.xls__SHOPLIST_xl_6007"/>
      <sheetName val="_SHOPLIST.xls__SHOPLIST_xl_6008"/>
      <sheetName val="_SHOPLIST.xls_70___0_s__i____78"/>
      <sheetName val="_SHOPLIST.xls__SHOPLIST_xl_6009"/>
      <sheetName val="_SHOPLIST.xls__SHOPLIST_xl_6010"/>
      <sheetName val="_SHOPLIST.xls__SHOPLIST_xl_6011"/>
      <sheetName val="_SHOPLIST.xls__SHOPLIST_xl_6012"/>
      <sheetName val="_SHOPLIST.xls__SHOPLIST_xl_6013"/>
      <sheetName val="_SHOPLIST.xls__SHOPLIST_xl_6014"/>
      <sheetName val="_SHOPLIST.xls__SHOPLIST_xl_6015"/>
      <sheetName val="_SHOPLIST.xls__SHOPLIST_xl_6016"/>
      <sheetName val="_SHOPLIST.xls__SHOPLIST_xl_6017"/>
      <sheetName val="_SHOPLIST.xls__SHOPLIST_xl_6018"/>
      <sheetName val="_SHOPLIST.xls__SHOPLIST_xl_6019"/>
      <sheetName val="_SHOPLIST.xls__SHOPLIST_xl_6020"/>
      <sheetName val="_SHOPLIST.xls__SHOPLIST_xl_6021"/>
      <sheetName val="_SHOPLIST.xls__SHOPLIST_xl_6022"/>
      <sheetName val="_SHOPLIST.xls__SHOPLIST_xl_6023"/>
      <sheetName val="_SHOPLIST.xls__SHOPLIST_xl_6024"/>
      <sheetName val="_SHOPLIST.xls__SHOPLIST_xl_6025"/>
      <sheetName val="_SHOPLIST.xls__SHOPLIST_xl_6026"/>
      <sheetName val="_SHOPLIST.xls__SHOPLIST_xl_6027"/>
      <sheetName val="_SHOPLIST.xls__SHOPLIST_xl_6028"/>
      <sheetName val="_SHOPLIST.xls__SHOPLIST_xl_6029"/>
      <sheetName val="_SHOPLIST.xls__SHOPLIST_xl_6030"/>
      <sheetName val="_SHOPLIST.xls__SHOPLIST_xl_6031"/>
      <sheetName val="_SHOPLIST.xls__SHOPLIST_xl_6032"/>
      <sheetName val="_SHOPLIST.xls__SHOPLIST_xl_6033"/>
      <sheetName val="_SHOPLIST.xls__SHOPLIST_xl_6034"/>
      <sheetName val="_SHOPLIST.xls__SHOPLIST_xl_6035"/>
      <sheetName val="_SHOPLIST.xls__SHOPLIST_xl_6036"/>
      <sheetName val="_SHOPLIST.xls__SHOPLIST_xl_6037"/>
      <sheetName val="_SHOPLIST.xls__SHOPLIST_xl_6038"/>
      <sheetName val="_SHOPLIST.xls__SHOPLIST_xl_6039"/>
      <sheetName val="_SHOPLIST.xls__SHOPLIST_xl_6040"/>
      <sheetName val="_SHOPLIST.xls__SHOPLIST_xl_6041"/>
      <sheetName val="_SHOPLIST.xls__SHOPLIST_xl_6042"/>
      <sheetName val="_SHOPLIST.xls__SHOPLIST_xl_6043"/>
      <sheetName val="_SHOPLIST.xls__SHOPLIST_xl_6044"/>
      <sheetName val="_SHOPLIST.xls__SHOPLIST_xl_6045"/>
      <sheetName val="_SHOPLIST.xls__SHOPLIST_xl_6046"/>
      <sheetName val="_SHOPLIST.xls__SHOPLIST_xl_6047"/>
      <sheetName val="_SHOPLIST.xls__SHOPLIST_xl_6048"/>
      <sheetName val="_SHOPLIST.xls__SHOPLIST_xl_6049"/>
      <sheetName val="_SHOPLIST.xls__SHOPLIST_xl_6050"/>
      <sheetName val="_SHOPLIST.xls__SHOPLIST_xl_6051"/>
      <sheetName val="_SHOPLIST.xls__SHOPLIST_xl_6052"/>
      <sheetName val="_SHOPLIST.xls__SHOPLIST_xl_6053"/>
      <sheetName val="_SHOPLIST.xls__SHOPLIST_xl_6054"/>
      <sheetName val="_SHOPLIST.xls__SHOPLIST_xl_6055"/>
      <sheetName val="_SHOPLIST.xls__SHOPLIST_xl_6056"/>
      <sheetName val="_SHOPLIST.xls__SHOPLIST_xl_6057"/>
      <sheetName val="_SHOPLIST.xls__SHOPLIST_xl_6058"/>
      <sheetName val="_SHOPLIST.xls__SHOPLIST_xl_6059"/>
      <sheetName val="_SHOPLIST.xls__SHOPLIST_xl_6060"/>
      <sheetName val="_SHOPLIST.xls__SHOPLIST_xl_6061"/>
      <sheetName val="_SHOPLIST.xls__SHOPLIST_xl_6062"/>
      <sheetName val="_SHOPLIST.xls__SHOPLIST_xl_6063"/>
      <sheetName val="_SHOPLIST.xls__SHOPLIST_xl_6064"/>
      <sheetName val="_SHOPLIST.xls__SHOPLIST_xl_6065"/>
      <sheetName val="_SHOPLIST.xls__SHOPLIST_xl_6066"/>
      <sheetName val="_SHOPLIST.xls__SHOPLIST_xl_6067"/>
      <sheetName val="_SHOPLIST.xls__SHOPLIST_xl_6068"/>
      <sheetName val="_SHOPLIST.xls__SHOPLIST_xl_6069"/>
      <sheetName val="_SHOPLIST.xls__SHOPLIST_xl_6070"/>
      <sheetName val="_SHOPLIST.xls__SHOPLIST_xl_6071"/>
      <sheetName val="_SHOPLIST.xls__SHOPLIST_xl_6072"/>
      <sheetName val="_SHOPLIST.xls__SHOPLIST_xl_6073"/>
      <sheetName val="_SHOPLIST.xls__SHOPLIST_xl_6074"/>
      <sheetName val="_SHOPLIST.xls__SHOPLIST_xl_6075"/>
      <sheetName val="_SHOPLIST.xls__SHOPLIST_xl_6076"/>
      <sheetName val="_SHOPLIST.xls__SHOPLIST_xl_6077"/>
      <sheetName val="_SHOPLIST.xls__SHOPLIST_xl_6078"/>
      <sheetName val="_SHOPLIST.xls__SHOPLIST_xl_6079"/>
      <sheetName val="_SHOPLIST.xls__SHOPLIST_xl_6080"/>
      <sheetName val="_SHOPLIST.xls__SHOPLIST_xl_6081"/>
      <sheetName val="_SHOPLIST.xls__SHOPLIST_xl_6082"/>
      <sheetName val="_SHOPLIST.xls__SHOPLIST_xl_6083"/>
      <sheetName val="_SHOPLIST.xls__SHOPLIST_xl_6084"/>
      <sheetName val="_SHOPLIST.xls__SHOPLIST_xl_6085"/>
      <sheetName val="_SHOPLIST.xls__SHOPLIST_xl_6086"/>
      <sheetName val="_SHOPLIST.xls__SHOPLIST_xl_6087"/>
      <sheetName val="_SHOPLIST.xls__SHOPLIST_xl_6088"/>
      <sheetName val="_SHOPLIST.xls__SHOPLIST_xl_6089"/>
      <sheetName val="_SHOPLIST.xls__SHOPLIST_xl_6090"/>
      <sheetName val="_SHOPLIST.xls__SHOPLIST_xl_6091"/>
      <sheetName val="_SHOPLIST.xls__SHOPLIST_xl_6092"/>
      <sheetName val="_SHOPLIST.xls__SHOPLIST_xl_6093"/>
      <sheetName val="_SHOPLIST.xls__SHOPLIST_xl_6094"/>
      <sheetName val="_SHOPLIST.xls__SHOPLIST_xl_6095"/>
      <sheetName val="_SHOPLIST.xls__SHOPLIST_xl_6096"/>
      <sheetName val="_SHOPLIST.xls__SHOPLIST_xl_6097"/>
      <sheetName val="_SHOPLIST.xls__SHOPLIST_xl_6098"/>
      <sheetName val="_SHOPLIST.xls__SHOPLIST_xl_6099"/>
      <sheetName val="_SHOPLIST.xls__SHOPLIST_xl_6100"/>
      <sheetName val="_SHOPLIST.xls__SHOPLIST_xl_6101"/>
      <sheetName val="_SHOPLIST.xls__SHOPLIST_xl_6102"/>
      <sheetName val="_SHOPLIST.xls__SHOPLIST_xl_6103"/>
      <sheetName val="_SHOPLIST.xls__SHOPLIST_xl_6104"/>
      <sheetName val="_SHOPLIST.xls__SHOPLIST_xl_6105"/>
      <sheetName val="_SHOPLIST.xls__SHOPLIST_xl_6106"/>
      <sheetName val="_SHOPLIST.xls__SHOPLIST_xl_6107"/>
      <sheetName val="_SHOPLIST.xls__SHOPLIST_xl_6108"/>
      <sheetName val="_SHOPLIST.xls__SHOPLIST_xl_6109"/>
      <sheetName val="_SHOPLIST.xls__SHOPLIST_xl_6110"/>
      <sheetName val="_SHOPLIST.xls__SHOPLIST_xl_6111"/>
      <sheetName val="_SHOPLIST.xls__SHOPLIST_xl_6112"/>
      <sheetName val="_SHOPLIST.xls__SHOPLIST_xl_6113"/>
      <sheetName val="_SHOPLIST.xls__SHOPLIST_xl_6114"/>
      <sheetName val="_SHOPLIST.xls__SHOPLIST_xl_6115"/>
      <sheetName val="_SHOPLIST.xls__SHOPLIST_xl_6116"/>
      <sheetName val="_SHOPLIST.xls__SHOPLIST_xl_6117"/>
      <sheetName val="_SHOPLIST.xls__SHOPLIST_xl_6118"/>
      <sheetName val="_SHOPLIST.xls__SHOPLIST_xl_6119"/>
      <sheetName val="_SHOPLIST.xls__SHOPLIST_xl_6120"/>
      <sheetName val="_SHOPLIST.xls__SHOPLIST_xl_6121"/>
      <sheetName val="_SHOPLIST.xls__SHOPLIST_xl_6122"/>
      <sheetName val="_SHOPLIST.xls__SHOPLIST_xl_6123"/>
      <sheetName val="_SHOPLIST.xls__SHOPLIST_xl_6124"/>
      <sheetName val="_SHOPLIST.xls__SHOPLIST_xl_6125"/>
      <sheetName val="_SHOPLIST.xls__SHOPLIST_xl_6126"/>
      <sheetName val="_SHOPLIST.xls__SHOPLIST_xl_6127"/>
      <sheetName val="_SHOPLIST.xls__SHOPLIST_xl_6128"/>
      <sheetName val="_SHOPLIST.xls__SHOPLIST_xl_6129"/>
      <sheetName val="_SHOPLIST.xls__SHOPLIST_xl_6130"/>
      <sheetName val="_SHOPLIST.xls__SHOPLIST_xl_6131"/>
      <sheetName val="_SHOPLIST.xls__SHOPLIST_xl_6132"/>
      <sheetName val="_SHOPLIST.xls__SHOPLIST_xl_6133"/>
      <sheetName val="_SHOPLIST.xls__SHOPLIST_xl_6134"/>
      <sheetName val="_SHOPLIST.xls__SHOPLIST_xl_6135"/>
      <sheetName val="_SHOPLIST.xls__SHOPLIST_xl_6136"/>
      <sheetName val="_SHOPLIST.xls__SHOPLIST_xl_6137"/>
      <sheetName val="_SHOPLIST.xls__SHOPLIST_xl_6138"/>
      <sheetName val="_SHOPLIST.xls_70___0_s__i____79"/>
      <sheetName val="_SHOPLIST.xls__SHOPLIST_xl_6139"/>
      <sheetName val="_SHOPLIST.xls__SHOPLIST_xl_6140"/>
      <sheetName val="_SHOPLIST.xls__SHOPLIST_xl_6141"/>
      <sheetName val="_SHOPLIST.xls__VW__VU________61"/>
      <sheetName val="_SHOPLIST.xls__SHOPLIST_xl_6142"/>
      <sheetName val="_SHOPLIST.xls__SHOPLIST_xl_6143"/>
      <sheetName val="_SHOPLIST.xls__SHOPLIST_xl_6144"/>
      <sheetName val="_SHOPLIST.xls__SHOPLIST_xl_6145"/>
      <sheetName val="_SHOPLIST.xls__SHOPLIST_xl_6146"/>
      <sheetName val="_SHOPLIST.xls__SHOPLIST_xl_6147"/>
      <sheetName val="_SHOPLIST.xls__SHOPLIST_xl_6148"/>
      <sheetName val="_SHOPLIST.xls__SHOPLIST_xl_6149"/>
      <sheetName val="_SHOPLIST.xls__SHOPLIST_xl_6150"/>
      <sheetName val="_SHOPLIST.xls__SHOPLIST_xl_6151"/>
      <sheetName val="_SHOPLIST.xls__SHOPLIST_xl_6152"/>
      <sheetName val="_SHOPLIST.xls__SHOPLIST_xl_6153"/>
      <sheetName val="_SHOPLIST.xls__SHOPLIST_xl_6154"/>
      <sheetName val="_SHOPLIST.xls__SHOPLIST_xl_6155"/>
      <sheetName val="_SHOPLIST.xls__SHOPLIST_xl_6156"/>
      <sheetName val="_SHOPLIST.xls__SHOPLIST_xl_6157"/>
      <sheetName val="_SHOPLIST.xls__SHOPLIST_xl_6158"/>
      <sheetName val="_SHOPLIST.xls__SHOPLIST_xl_6159"/>
      <sheetName val="_SHOPLIST.xls__SHOPLIST_xl_6160"/>
      <sheetName val="_SHOPLIST.xls__SHOPLIST_xl_6161"/>
      <sheetName val="_SHOPLIST.xls__SHOPLIST_xl_6162"/>
      <sheetName val="_SHOPLIST.xls__SHOPLIST_xl_6163"/>
      <sheetName val="_SHOPLIST.xls__SHOPLIST_xl_6164"/>
      <sheetName val="_SHOPLIST.xls__SHOPLIST_xl_6165"/>
      <sheetName val="_SHOPLIST.xls__SHOPLIST_xl_6166"/>
      <sheetName val="_SHOPLIST.xls__SHOPLIST_xl_6167"/>
      <sheetName val="_SHOPLIST.xls__SHOPLIST_xl_6168"/>
      <sheetName val="_SHOPLIST.xls__SHOPLIST_xl_6169"/>
      <sheetName val="_SHOPLIST.xls__SHOPLIST_xl_6170"/>
      <sheetName val="_SHOPLIST.xls__SHOPLIST_xl_6171"/>
      <sheetName val="_SHOPLIST.xls__SHOPLIST_xl_6172"/>
      <sheetName val="_SHOPLIST.xls__SHOPLIST_xl_6173"/>
      <sheetName val="_SHOPLIST.xls__SHOPLIST_xl_6174"/>
      <sheetName val="_SHOPLIST.xls__SHOPLIST_xl_6175"/>
      <sheetName val="_SHOPLIST.xls__SHOPLIST_xl_6176"/>
      <sheetName val="_SHOPLIST.xls__SHOPLIST_xl_6177"/>
      <sheetName val="_SHOPLIST.xls__SHOPLIST_xl_6178"/>
      <sheetName val="_SHOPLIST.xls__SHOPLIST_xl_6179"/>
      <sheetName val="_SHOPLIST.xls__SHOPLIST_xl_6180"/>
      <sheetName val="_SHOPLIST.xls__SHOPLIST_xl_6181"/>
      <sheetName val="_SHOPLIST.xls__SHOPLIST_xl_6182"/>
      <sheetName val="_SHOPLIST.xls__SHOPLIST_xl_6183"/>
      <sheetName val="_SHOPLIST.xls__SHOPLIST_xl_6184"/>
      <sheetName val="_SHOPLIST.xls__SHOPLIST_xl_6185"/>
      <sheetName val="_SHOPLIST.xls__SHOPLIST_xl_6186"/>
      <sheetName val="_SHOPLIST.xls__SHOPLIST_xl_6187"/>
      <sheetName val="_SHOPLIST.xls__SHOPLIST_xl_6188"/>
      <sheetName val="_SHOPLIST.xls__SHOPLIST_xl_6189"/>
      <sheetName val="_SHOPLIST.xls__SHOPLIST_xl_6190"/>
      <sheetName val="_SHOPLIST.xls__SHOPLIST_xl_6191"/>
      <sheetName val="_SHOPLIST.xls__SHOPLIST_xl_6192"/>
      <sheetName val="_SHOPLIST.xls__SHOPLIST_xl_6193"/>
      <sheetName val="_SHOPLIST.xls__SHOPLIST_xl_6194"/>
      <sheetName val="_SHOPLIST.xls__SHOPLIST_xl_6195"/>
      <sheetName val="_SHOPLIST.xls__SHOPLIST_xl_6196"/>
      <sheetName val="_SHOPLIST.xls__SHOPLIST_xl_6197"/>
      <sheetName val="_SHOPLIST.xls__SHOPLIST_xl_6198"/>
      <sheetName val="_SHOPLIST.xls__SHOPLIST_xl_6199"/>
      <sheetName val="_SHOPLIST.xls__SHOPLIST_xl_6200"/>
      <sheetName val="_SHOPLIST.xls__SHOPLIST_xl_6201"/>
      <sheetName val="_SHOPLIST.xls__SHOPLIST_xl_6202"/>
      <sheetName val="_SHOPLIST.xls__SHOPLIST_xl_6203"/>
      <sheetName val="_SHOPLIST.xls__SHOPLIST_xl_6204"/>
      <sheetName val="_SHOPLIST.xls__SHOPLIST_xl_6205"/>
      <sheetName val="_SHOPLIST.xls__SHOPLIST_xl_6206"/>
      <sheetName val="_SHOPLIST.xls__SHOPLIST_xl_6207"/>
      <sheetName val="_SHOPLIST.xls__SHOPLIST_xl_6208"/>
      <sheetName val="_SHOPLIST.xls__SHOPLIST_xl_6209"/>
      <sheetName val="_SHOPLIST.xls__SHOPLIST_xl_6210"/>
      <sheetName val="_SHOPLIST.xls__SHOPLIST_xl_6211"/>
      <sheetName val="_SHOPLIST.xls__SHOPLIST_xl_6212"/>
      <sheetName val="_SHOPLIST.xls__SHOPLIST_xl_6213"/>
      <sheetName val="_SHOPLIST.xls__SHOPLIST_xl_6214"/>
      <sheetName val="_SHOPLIST.xls__SHOPLIST_xl_6215"/>
      <sheetName val="_SHOPLIST.xls__SHOPLIST_xl_6216"/>
      <sheetName val="_SHOPLIST.xls__SHOPLIST_xl_6217"/>
      <sheetName val="_SHOPLIST.xls__SHOPLIST_xl_6218"/>
      <sheetName val="_SHOPLIST.xls__SHOPLIST_xl_6219"/>
      <sheetName val="_SHOPLIST.xls__SHOPLIST_xl_6220"/>
      <sheetName val="_SHOPLIST.xls__SHOPLIST_xl_6221"/>
      <sheetName val="_SHOPLIST.xls__SHOPLIST_xl_6222"/>
      <sheetName val="_SHOPLIST.xls__SHOPLIST_xl_6223"/>
      <sheetName val="_SHOPLIST.xls__SHOPLIST_xl_6224"/>
      <sheetName val="_SHOPLIST.xls__SHOPLIST_xl_6225"/>
      <sheetName val="_SHOPLIST.xls__SHOPLIST_xl_6226"/>
      <sheetName val="_SHOPLIST.xls__SHOPLIST_xl_6227"/>
      <sheetName val="_SHOPLIST.xls__SHOPLIST_xl_6228"/>
      <sheetName val="_SHOPLIST.xls__SHOPLIST_xl_6229"/>
      <sheetName val="_SHOPLIST.xls__SHOPLIST_xl_6230"/>
      <sheetName val="_SHOPLIST.xls__SHOPLIST_xl_6231"/>
      <sheetName val="_SHOPLIST.xls__SHOPLIST_xl_6232"/>
      <sheetName val="_SHOPLIST.xls__SHOPLIST_xl_6233"/>
      <sheetName val="_SHOPLIST.xls__SHOPLIST_xl_6234"/>
      <sheetName val="_SHOPLIST.xls__SHOPLIST_xl_6235"/>
      <sheetName val="_SHOPLIST.xls__SHOPLIST_xl_6236"/>
      <sheetName val="_SHOPLIST.xls__SHOPLIST_xl_6237"/>
      <sheetName val="_SHOPLIST.xls__SHOPLIST_xl_6238"/>
      <sheetName val="_SHOPLIST.xls__SHOPLIST_xl_6239"/>
      <sheetName val="_SHOPLIST.xls__SHOPLIST_xl_6240"/>
      <sheetName val="_SHOPLIST.xls__SHOPLIST_xl_6241"/>
      <sheetName val="_SHOPLIST.xls__SHOPLIST_xl_6242"/>
      <sheetName val="_SHOPLIST.xls__SHOPLIST_xl_6243"/>
      <sheetName val="_SHOPLIST.xls__SHOPLIST_xl_6244"/>
      <sheetName val="_SHOPLIST.xls__SHOPLIST_xl_6245"/>
      <sheetName val="_SHOPLIST.xls__SHOPLIST_xl_6246"/>
      <sheetName val="_SHOPLIST.xls__SHOPLIST_xl_6247"/>
      <sheetName val="_SHOPLIST.xls__SHOPLIST_xl_6248"/>
      <sheetName val="_SHOPLIST.xls__SHOPLIST_xl_6249"/>
      <sheetName val="_SHOPLIST.xls__SHOPLIST_xl_6250"/>
      <sheetName val="_SHOPLIST.xls__SHOPLIST_xl_6251"/>
      <sheetName val="_SHOPLIST.xls__SHOPLIST_xl_6252"/>
      <sheetName val="_SHOPLIST.xls__SHOPLIST_xl_6253"/>
      <sheetName val="_SHOPLIST.xls__SHOPLIST_xl_6254"/>
      <sheetName val="_SHOPLIST.xls__SHOPLIST_xl_6255"/>
      <sheetName val="_SHOPLIST.xls__SHOPLIST_xl_6256"/>
      <sheetName val="_SHOPLIST.xls__SHOPLIST_xl_6257"/>
      <sheetName val="_SHOPLIST.xls__SHOPLIST_xl_6258"/>
      <sheetName val="_SHOPLIST.xls__SHOPLIST_xl_6259"/>
      <sheetName val="_SHOPLIST.xls__SHOPLIST_xl_6260"/>
      <sheetName val="_SHOPLIST.xls__SHOPLIST_xl_6261"/>
      <sheetName val="_SHOPLIST.xls__SHOPLIST_xl_6262"/>
      <sheetName val="_SHOPLIST.xls__SHOPLIST_xl_6263"/>
      <sheetName val="_SHOPLIST.xls__SHOPLIST_xl_6264"/>
      <sheetName val="_SHOPLIST.xls__SHOPLIST_xl_6265"/>
      <sheetName val="_SHOPLIST.xls__SHOPLIST_xl_6266"/>
      <sheetName val="_SHOPLIST.xls__SHOPLIST_xl_6267"/>
      <sheetName val="_SHOPLIST.xls__SHOPLIST_xl_6268"/>
      <sheetName val="_SHOPLIST.xls__SHOPLIST_xl_6269"/>
      <sheetName val="_SHOPLIST.xls__SHOPLIST_xl_6270"/>
      <sheetName val="_SHOPLIST.xls__SHOPLIST_xl_6271"/>
      <sheetName val="_SHOPLIST.xls__SHOPLIST_xl_6272"/>
      <sheetName val="_SHOPLIST.xls__SHOPLIST_xl_6273"/>
      <sheetName val="_SHOPLIST.xls__SHOPLIST_xl_6274"/>
      <sheetName val="_SHOPLIST.xls__SHOPLIST_xl_6275"/>
      <sheetName val="_SHOPLIST.xls__SHOPLIST_xl_6276"/>
      <sheetName val="_SHOPLIST.xls__SHOPLIST_xl_6277"/>
      <sheetName val="_SHOPLIST.xls__SHOPLIST_xl_6278"/>
      <sheetName val="_SHOPLIST.xls__SHOPLIST_xl_6279"/>
      <sheetName val="R.C. qty"/>
      <sheetName val="1A4"/>
      <sheetName val="cost-pile"/>
      <sheetName val="RT1-E"/>
      <sheetName val="Cert1"/>
      <sheetName val="SFA"/>
      <sheetName val="Ap D1 - SumA"/>
      <sheetName val="Ap D2 - SumB"/>
      <sheetName val="Ap E - Elmt"/>
      <sheetName val="Workdone"/>
      <sheetName val="stiffener"/>
      <sheetName val="FA-LISTING"/>
      <sheetName val="Master01"/>
      <sheetName val="Build Up Rates"/>
      <sheetName val="SUM-CW"/>
      <sheetName val="DO"/>
      <sheetName val="BlkARoofBeamRebar"/>
      <sheetName val="指标分摊"/>
      <sheetName val="规划指标"/>
      <sheetName val="二级成本动态表"/>
      <sheetName val="Original External Work"/>
      <sheetName val="Corner Arch"/>
      <sheetName val="Code List"/>
      <sheetName val="graph"/>
      <sheetName val="5_1-AB1"/>
      <sheetName val="Fwk Brkdown (1)"/>
      <sheetName val="alpha"/>
      <sheetName val="Spread_sht"/>
      <sheetName val="wblff"/>
      <sheetName val="intwallpart"/>
      <sheetName val="GB1"/>
      <sheetName val="Others"/>
      <sheetName val="EWWB"/>
      <sheetName val="Base Carcass Plywood Qty"/>
      <sheetName val="Production info"/>
      <sheetName val="Top Carcass Plywood Qty"/>
      <sheetName val="BQ-Ext  "/>
      <sheetName val="New Guest Wing"/>
      <sheetName val="Infra"/>
      <sheetName val="Bill 4_1a___"/>
      <sheetName val="BQ5"/>
      <sheetName val="Bill2b (2)"/>
      <sheetName val="Rate ( Bldg )"/>
      <sheetName val="Rate ( RC )"/>
      <sheetName val="k2 foundation"/>
      <sheetName val="M &amp; E"/>
      <sheetName val="bp bill"/>
      <sheetName val="DWi"/>
      <sheetName val="Elemental RT2A-E"/>
      <sheetName val="AHSB Assessment"/>
      <sheetName val="End Arch"/>
      <sheetName val="Intermediate Arch"/>
      <sheetName val="Slab Detail"/>
      <sheetName val="SECT7-1 EXCN"/>
      <sheetName val="PDA2"/>
      <sheetName val="RFF"/>
      <sheetName val="prime"/>
      <sheetName val="DTCT"/>
      <sheetName val="할증 "/>
      <sheetName val="BOQ-Rev.3"/>
      <sheetName val="Drop_Down_Data10"/>
      <sheetName val="Rules_10"/>
      <sheetName val="L3-WBS_Mapping10"/>
      <sheetName val="Elemental_Buildup27"/>
      <sheetName val="Ap_A34"/>
      <sheetName val="SHOPLIST_xls33"/>
      <sheetName val="Top_sheet36"/>
      <sheetName val="Invoice_Summary33"/>
      <sheetName val="2_Div_14_34"/>
      <sheetName val="PROJECT_BRIEF34"/>
      <sheetName val="POWER_ASSUMPTIONS33"/>
      <sheetName val="Dubai_golf33"/>
      <sheetName val="C_(3)34"/>
      <sheetName val="Softscape_Buildup32"/>
      <sheetName val="Mat'l_Rate32"/>
      <sheetName val="Civil_Boq32"/>
      <sheetName val="WITHOUT_C&amp;I_PROFIT_(3)32"/>
      <sheetName val="BILL_COV30"/>
      <sheetName val="Day_work29"/>
      <sheetName val="Div__0228"/>
      <sheetName val="Div__0328"/>
      <sheetName val="Div__0428"/>
      <sheetName val="Div__0528"/>
      <sheetName val="Div__0628"/>
      <sheetName val="Div__0728"/>
      <sheetName val="Div__0828"/>
      <sheetName val="Div__0928"/>
      <sheetName val="Div__1028"/>
      <sheetName val="Div__1128"/>
      <sheetName val="Div__1228"/>
      <sheetName val="Div_1328"/>
      <sheetName val="EXTERNAL_WORKS28"/>
      <sheetName val="PRODUCTIVITY_RATE28"/>
      <sheetName val="U_R_A_-_MASONRY28"/>
      <sheetName val="U_R_A_-_PLASTERING28"/>
      <sheetName val="U_R_A_-_TILING28"/>
      <sheetName val="U_R_A_-_GRANITE28"/>
      <sheetName val="V_C_2_-_EARTHWORK28"/>
      <sheetName val="V_C_9_-_CERAMIC28"/>
      <sheetName val="V_C_9_-_FINISHES28"/>
      <sheetName val="HIRED_LABOUR_CODE30"/>
      <sheetName val="PA-_Consutant_30"/>
      <sheetName val="foot-slab_reinft30"/>
      <sheetName val="Activity_List32"/>
      <sheetName val="Ra__stair30"/>
      <sheetName val="Materials_Cost(PCC)29"/>
      <sheetName val="India_F&amp;S_Template29"/>
      <sheetName val="IO_LIST29"/>
      <sheetName val="Material_29"/>
      <sheetName val="Quote_Sheet29"/>
      <sheetName val="DETAILED__BOQ30"/>
      <sheetName val="M-Book_for_Conc30"/>
      <sheetName val="M-Book_for_FW30"/>
      <sheetName val="VALVE_CHAMBERS29"/>
      <sheetName val="Fire_Hydrants29"/>
      <sheetName val="B_GATE_VALVE29"/>
      <sheetName val="Sub_G1_Fire29"/>
      <sheetName val="Sub_G12_Fire29"/>
      <sheetName val="BAFO_CCL_Submission10"/>
      <sheetName val="BOQ_Direct_selling_cost29"/>
      <sheetName val="Eq__Mobilization28"/>
      <sheetName val="PointNo_527"/>
      <sheetName val="w't_table27"/>
      <sheetName val="PMWeb_data28"/>
      <sheetName val="CHART_OF_ACCOUNTS28"/>
      <sheetName val="B185-B-9_128"/>
      <sheetName val="B185-B-9_228"/>
      <sheetName val="E-Bill_No_6_A-O28"/>
      <sheetName val="Material_List_27"/>
      <sheetName val="Project_Cost_Breakdown25"/>
      <sheetName val="Working_for_RCC28"/>
      <sheetName val="Index_List27"/>
      <sheetName val="Type_List27"/>
      <sheetName val="File_Types27"/>
      <sheetName val="SS_MH28"/>
      <sheetName val="bill_nb2-Plumbing_&amp;_Drainag27"/>
      <sheetName val="Pl_&amp;_Dr_B27"/>
      <sheetName val="Pl_&amp;_Dr_G27"/>
      <sheetName val="Pl_&amp;_Dr_M27"/>
      <sheetName val="Pl_&amp;_Dr_127"/>
      <sheetName val="Pl_&amp;_Dr_227"/>
      <sheetName val="Pl_&amp;_Dr_327"/>
      <sheetName val="Pl_&amp;_Dr_427"/>
      <sheetName val="Pl_&amp;_Dr_527"/>
      <sheetName val="Pl_&amp;_Dr_627"/>
      <sheetName val="Pl_&amp;_Dr_727"/>
      <sheetName val="Pl_&amp;_Dr_827"/>
      <sheetName val="Pl_&amp;_Dr_R27"/>
      <sheetName val="FF_B27"/>
      <sheetName val="FF_G27"/>
      <sheetName val="FF_M27"/>
      <sheetName val="FF_127"/>
      <sheetName val="FF_2_27"/>
      <sheetName val="FF_327"/>
      <sheetName val="FF_427"/>
      <sheetName val="FF_527"/>
      <sheetName val="FF_6_27"/>
      <sheetName val="FF_727"/>
      <sheetName val="FF_827"/>
      <sheetName val="FF_R27"/>
      <sheetName val="bill_nb3-FF27"/>
      <sheetName val="HVAC_B27"/>
      <sheetName val="HVAC_G27"/>
      <sheetName val="HVAC_M27"/>
      <sheetName val="HVAC_127"/>
      <sheetName val="HVAC_227"/>
      <sheetName val="HVAC_327"/>
      <sheetName val="HVAC_427"/>
      <sheetName val="HVAC_527"/>
      <sheetName val="HVAC_627"/>
      <sheetName val="HVAC_727"/>
      <sheetName val="HVAC_827"/>
      <sheetName val="HVAC_R27"/>
      <sheetName val="bill_nb4-HVAC27"/>
      <sheetName val="SC_B27"/>
      <sheetName val="SC_G27"/>
      <sheetName val="SC_M27"/>
      <sheetName val="SC_127"/>
      <sheetName val="SC_227"/>
      <sheetName val="SC_327"/>
      <sheetName val="SC_427"/>
      <sheetName val="SC_527"/>
      <sheetName val="SC_627"/>
      <sheetName val="SC_727"/>
      <sheetName val="SC_827"/>
      <sheetName val="SC_R27"/>
      <sheetName val="AV_B27"/>
      <sheetName val="AV_G27"/>
      <sheetName val="AV_M27"/>
      <sheetName val="AV_127"/>
      <sheetName val="AV_227"/>
      <sheetName val="AV_327"/>
      <sheetName val="AV_427"/>
      <sheetName val="AV_527"/>
      <sheetName val="AV_627"/>
      <sheetName val="AV_727"/>
      <sheetName val="AV_827"/>
      <sheetName val="EL_B27"/>
      <sheetName val="EL_M27"/>
      <sheetName val="EL_127"/>
      <sheetName val="EL_227"/>
      <sheetName val="EL_327"/>
      <sheetName val="EL_427"/>
      <sheetName val="EL_527"/>
      <sheetName val="EL_627"/>
      <sheetName val="EL_727"/>
      <sheetName val="EL_827"/>
      <sheetName val="EL_R27"/>
      <sheetName val="EL_TR27"/>
      <sheetName val="8-_EL27"/>
      <sheetName val="FA_B27"/>
      <sheetName val="FA_G27"/>
      <sheetName val="FA_M27"/>
      <sheetName val="FA_127"/>
      <sheetName val="FA_227"/>
      <sheetName val="FA_327"/>
      <sheetName val="FA_427"/>
      <sheetName val="FA_527"/>
      <sheetName val="FA_627"/>
      <sheetName val="FA_727"/>
      <sheetName val="FA_827"/>
      <sheetName val="FA_R27"/>
      <sheetName val="9-_FA27"/>
      <sheetName val="B09_128"/>
      <sheetName val="2_2)Revised_Cash_Flow27"/>
      <sheetName val="입찰내역_발주처_양식27"/>
      <sheetName val="Division_256"/>
      <sheetName val="Division_427"/>
      <sheetName val="Division_527"/>
      <sheetName val="Division_627"/>
      <sheetName val="Division_727"/>
      <sheetName val="Division_827"/>
      <sheetName val="Division_927"/>
      <sheetName val="Division_1027"/>
      <sheetName val="Division_1227"/>
      <sheetName val="Division_1427"/>
      <sheetName val="Division_2130"/>
      <sheetName val="Division_2228"/>
      <sheetName val="Division_2327"/>
      <sheetName val="Division_2627"/>
      <sheetName val="Division_2727"/>
      <sheetName val="Division_2827"/>
      <sheetName val="Division_3127"/>
      <sheetName val="Division_3227"/>
      <sheetName val="Division_3327"/>
      <sheetName val="LIST_DO_NOT_REMOVE26"/>
      <sheetName val="PRECAST_lightconc-II29"/>
      <sheetName val="final_abstract29"/>
      <sheetName val="Mall_waterproofing24"/>
      <sheetName val="MSCP_waterproofing24"/>
      <sheetName val="Employee_List25"/>
      <sheetName val="Chiet_t27"/>
      <sheetName val="Staffing_and_Rates_IA27"/>
      <sheetName val="/VWVU))tÏØ0__100"/>
      <sheetName val="B6_2_26"/>
      <sheetName val="Summary_of_Work25"/>
      <sheetName val="RAB_AR&amp;STR24"/>
      <sheetName val="Data_Validation10"/>
      <sheetName val="Staff_Acco_25"/>
      <sheetName val="TBAL9697_-group_wise__sdpl25"/>
      <sheetName val="Div26_-_Elect10"/>
      <sheetName val="CHUNG_CU_CARRILON10"/>
      <sheetName val="Update_list10"/>
      <sheetName val="Sinh_Nam_systems10"/>
      <sheetName val="DIE_profile10"/>
      <sheetName val="Import_tax10"/>
      <sheetName val="[SHOPLIST_xls]70,/0s«iÆøí¬i30"/>
      <sheetName val="TONG_HOP_VL-NC10"/>
      <sheetName val="TONGKE3p_10"/>
      <sheetName val="TH_VL,_NC,_DDHT_Thanhphuoc10"/>
      <sheetName val="DON_GIA10"/>
      <sheetName val="CHITIET_VL-NC10"/>
      <sheetName val="TH_kinh_phi10"/>
      <sheetName val="KLDT_DIEN10"/>
      <sheetName val="Dinh_muc_CP_KTCB_khac10"/>
      <sheetName val="[SHOPLIST_xls][SHOPLIST_xls]922"/>
      <sheetName val="quotation_10"/>
      <sheetName val="Bill_5_-_Carpark10"/>
      <sheetName val="BOQ_-_summary__310"/>
      <sheetName val="NKSC_thue10"/>
      <sheetName val="05__Data_Cash_Flow10"/>
      <sheetName val="MTO_REV_2(ARMOR)10"/>
      <sheetName val="Item-_Compact25"/>
      <sheetName val="E_&amp;_R25"/>
      <sheetName val="Rate_summary24"/>
      <sheetName val="Рабочий_лист24"/>
      <sheetName val="[SHOPLIST_xls]7019"/>
      <sheetName val="[SHOPLIST_xls][SHOPLIST_xls]923"/>
      <sheetName val="Back_up24"/>
      <sheetName val="Annex_1_Sect_3a25"/>
      <sheetName val="Annex_1_Sect_3a_125"/>
      <sheetName val="Annex_1_Sect_3b25"/>
      <sheetName val="Annex_1_Sect_3c25"/>
      <sheetName val="HOURLY_RATES25"/>
      <sheetName val="Risk_Breakdown_Structure23"/>
      <sheetName val="Common_Variables24"/>
      <sheetName val="INDIGINEOUS_ITEMS_24"/>
      <sheetName val="SITE_WORK24"/>
      <sheetName val="PT_141-_Site_A_Landscape24"/>
      <sheetName val="train_cash24"/>
      <sheetName val="accom_cash24"/>
      <sheetName val="d-safe_DELUXE24"/>
      <sheetName val="GPL_Revenu_Update24"/>
      <sheetName val="DO_NOT_TOUCH24"/>
      <sheetName val="Work_Type24"/>
      <sheetName val="Duct_Accesories24"/>
      <sheetName val="AREA_OF_APPLICATION23"/>
      <sheetName val="????_???_??24"/>
      <sheetName val="Labour_&amp;_Plant24"/>
      <sheetName val="Ave_wtd_rates24"/>
      <sheetName val="Debits_as_on_12_04_0824"/>
      <sheetName val="STAFFSCHED_24"/>
      <sheetName val="TRIAL_BALANCE24"/>
      <sheetName val="PROJECT_BRIEF(EX_NEW)24"/>
      <sheetName val="Geneí¬_i23"/>
      <sheetName val="Cashflow_projection19"/>
      <sheetName val="steel_total23"/>
      <sheetName val="ELE_BOQ23"/>
      <sheetName val="Resumo_Empreitadas20"/>
      <sheetName val="Floor_Box_21"/>
      <sheetName val="PPA_Summary20"/>
      <sheetName val="Mix_Design20"/>
      <sheetName val="Equipment_Rates19"/>
      <sheetName val="[SHOPLIST_xls][SHOPLIST_xls][19"/>
      <sheetName val="E_H_-_H__W_P_19"/>
      <sheetName val="E__H__Treatment_for_pile_cap19"/>
      <sheetName val="Z-_GENERAL_PRICE_SUMMARY20"/>
      <sheetName val="[SHOPLIST_xls]/VW19"/>
      <sheetName val="%_prog_figs_-u5_and_total20"/>
      <sheetName val="[SHOPLIST_xls][SHOPLIST_xls]924"/>
      <sheetName val="Area_Breakdown_PER_LEVEL_LINK19"/>
      <sheetName val="CF_Input19"/>
      <sheetName val="DATA_INPUT19"/>
      <sheetName val="Vordruck-Nr__7_1_3_D19"/>
      <sheetName val="M&amp;A_D19"/>
      <sheetName val="M&amp;A_E19"/>
      <sheetName val="M&amp;A_G19"/>
      <sheetName val="[SHOPLIST_xls]70,19"/>
      <sheetName val="Base_BM-rebar19"/>
      <sheetName val="Data_Sheet19"/>
      <sheetName val="Materials_19"/>
      <sheetName val="Form_619"/>
      <sheetName val="Risk_Register19"/>
      <sheetName val="Revised_Front_Page19"/>
      <sheetName val="Diff_Run01&amp;Run0219"/>
      <sheetName val="CCS_Summary19"/>
      <sheetName val="1_Carillion_Staff19"/>
      <sheetName val="_2_Staff_&amp;_Gen_labour19"/>
      <sheetName val="3_Offices19"/>
      <sheetName val="4_TempServ19"/>
      <sheetName val="__5_Temp_Wks19"/>
      <sheetName val="_6_Addn_Plant19"/>
      <sheetName val="_7__Transport19"/>
      <sheetName val="_8_Testing19"/>
      <sheetName val="9__Miscellaneous19"/>
      <sheetName val="10__Design19"/>
      <sheetName val="_11_Insurances19"/>
      <sheetName val="_12_Client_Req_19"/>
      <sheetName val="Risk_List19"/>
      <sheetName val="Track_of_Changes19"/>
      <sheetName val="Bill_8_Doors_&amp;_Windows19"/>
      <sheetName val="Bill_9_Finishes_19"/>
      <sheetName val="Bill_10_Specialities19"/>
      <sheetName val="Contract_Division17"/>
      <sheetName val="SubContract_Type17"/>
      <sheetName val="Service_Type17"/>
      <sheetName val="PRICE_INFO16"/>
      <sheetName val="RC_SUMMARY16"/>
      <sheetName val="LABOUR_PRODUCTIVITY-TAV16"/>
      <sheetName val="MATERIAL_PRICES16"/>
      <sheetName val="P-100_MRF_DB_R116"/>
      <sheetName val="1_2_Staff_Schedule20"/>
      <sheetName val="Attach_4-1816"/>
      <sheetName val="tender_allowances19"/>
      <sheetName val="_Summary_BKG_03419"/>
      <sheetName val="BILL_3R19"/>
      <sheetName val="BLOCK-A_(MEA_SHEET)19"/>
      <sheetName val="Cost_Heading16"/>
      <sheetName val="Labour_Costs19"/>
      <sheetName val="Ewaan_Show_Kitchen_(2)16"/>
      <sheetName val="Cash_Flow_Working16"/>
      <sheetName val="MN_T_B_16"/>
      <sheetName val="D_&amp;_W_sizes16"/>
      <sheetName val="SOPMA_DD16"/>
      <sheetName val="Qtys_ZamZam_(Del__before)16"/>
      <sheetName val="Qtys_Relocation_(Del_before)16"/>
      <sheetName val="_Qtys_Sub_&amp;_Tents_(Del__befor16"/>
      <sheetName val="Qtys__Signages_(Del__before)16"/>
      <sheetName val="Qtys_Temporary_Passages_(Del)16"/>
      <sheetName val="_Qtys_Ser__Rooms_(Del_before)16"/>
      <sheetName val="Div_07_Thermal_&amp;_Moisture10"/>
      <sheetName val="Sheet_Index9"/>
      <sheetName val="Site_Dev_BOQ19"/>
      <sheetName val="Trade_Summary9"/>
      <sheetName val="Data_I_(2)16"/>
      <sheetName val="rEFERENCES_16"/>
      <sheetName val="[SHOPLIST_xls]70,/0s«_iÆø_í¬_28"/>
      <sheetName val="[SHOPLIST_xls]70?,/0?s«i?Æøí¬28"/>
      <sheetName val="BOQ_(2)10"/>
      <sheetName val="LABOUR_RATE10"/>
      <sheetName val="Material_Rate10"/>
      <sheetName val="Labor_abs-PW10"/>
      <sheetName val="Labor_abs-NMR10"/>
      <sheetName val="Combined_Results_10"/>
      <sheetName val="precast_RC_element10"/>
      <sheetName val="pile_Fabrication10"/>
      <sheetName val="New_Bld10"/>
      <sheetName val="Finansal_tamamlanma_Eğrisi10"/>
      <sheetName val="Status_Summary10"/>
      <sheetName val="Dash_board19"/>
      <sheetName val="2F_회의실견적(5_14_일대)12"/>
      <sheetName val="_HIT-&gt;HMC_견적(3900)12"/>
      <sheetName val="Appendix_B12"/>
      <sheetName val="Labour_Rate_16"/>
      <sheetName val="kppl_pl10"/>
      <sheetName val="Basic_Rates10"/>
      <sheetName val="2_Plex10"/>
      <sheetName val="Sheet1_(2)10"/>
      <sheetName val="4_Plex10"/>
      <sheetName val="6_Plex_10"/>
      <sheetName val="Detailed_Summary10"/>
      <sheetName val="Sheet1_(3)10"/>
      <sheetName val="Sheet1_(4)10"/>
      <sheetName val="May_0511"/>
      <sheetName val="April_0511"/>
      <sheetName val="Aug_0511"/>
      <sheetName val="July_0511"/>
      <sheetName val="June_0511"/>
      <sheetName val="Nov_0511"/>
      <sheetName val="Oct_0511"/>
      <sheetName val="Sep_0511"/>
      <sheetName val="Dropdown_List10"/>
      <sheetName val="1_-_Main_Building10"/>
      <sheetName val="1_-_Summary10"/>
      <sheetName val="2_-_Landscaping_Works10"/>
      <sheetName val="2_-_Summary10"/>
      <sheetName val="4_-_Bldg_Infra10"/>
      <sheetName val="4_-_Summary10"/>
      <sheetName val="Asset_Allocation_(CR)10"/>
      <sheetName val="Project_Benchmarking10"/>
      <sheetName val="Dashboard_(1)10"/>
      <sheetName val="VO_Agreed_to_Unifier_Sum10"/>
      <sheetName val="VO_Not_yet_Agreed_to_Unifier10"/>
      <sheetName val="VO_Anticipated_to_Unifier10"/>
      <sheetName val="EW_to_Unifier10"/>
      <sheetName val="Prov_Sums10"/>
      <sheetName val="Other_Amounts10"/>
      <sheetName val="Summary_9"/>
      <sheetName val="B04-A_-_DIA_SUDEER9"/>
      <sheetName val="04D_-_Tanmyat9"/>
      <sheetName val="13-_B04-B_&amp;_C9"/>
      <sheetName val="_SITE_09_B04-B&amp;C-AFAQ9"/>
      <sheetName val="CONSTRUCTION_COMPONENT9"/>
      <sheetName val="HB_CEC_schd_4_210"/>
      <sheetName val="HB_CEC_schd_4_310"/>
      <sheetName val="HB_CEC_schd_5_210"/>
      <sheetName val="HB_CEC_schd_6_210"/>
      <sheetName val="HB_CEC_schd_7_210"/>
      <sheetName val="HB_CEC_schd_9_210"/>
      <sheetName val="Doha_Farm10"/>
      <sheetName val="B-3_2_EB9"/>
      <sheetName val="Balance_Sheet9"/>
      <sheetName val="Other_Cost_Norms8"/>
      <sheetName val="[SHOPLIST_xls]/VWVU))tÏØ0_224"/>
      <sheetName val="[SHOPLIST_xls]/VWVU))tÏØ0_225"/>
      <sheetName val="AOP_Summary-211"/>
      <sheetName val="Estimate_for_approval9"/>
      <sheetName val="New_Rates9"/>
      <sheetName val="Labour_Rates9"/>
      <sheetName val="Status_9"/>
      <sheetName val="CLIENT_BUDGET9"/>
      <sheetName val="Reco-June_20199"/>
      <sheetName val="REMINING_PROGRESS9"/>
      <sheetName val="OS&amp;E__IT9"/>
      <sheetName val="PAID_AMOUNT9"/>
      <sheetName val="IPA_219"/>
      <sheetName val="Order_by_owner9"/>
      <sheetName val="PERLIM__Sammary9"/>
      <sheetName val="RECOVER_OF_DOUBLE_PAYMENT9"/>
      <sheetName val="rathath_al_matar9"/>
      <sheetName val="INTERNAL_LINE_9"/>
      <sheetName val="MINOVA_AL_DEYAR9"/>
      <sheetName val="BLUE_RHINE9"/>
      <sheetName val="NATIONAL_PAINT9"/>
      <sheetName val="FIRE_RATED9"/>
      <sheetName val="CIF_COST_ITEM8"/>
      <sheetName val="Rates_for_public_areas8"/>
      <sheetName val="[SHOPLIST_xls]/VWVU))tÏØ0_226"/>
      <sheetName val="[SHOPLIST_xls]/VWVU))tÏØ0_227"/>
      <sheetName val="MAIN_SUMMARY8"/>
      <sheetName val="[SHOPLIST_xls][SHOPLIST_xls]/V8"/>
      <sheetName val="Sec__A-PQ10"/>
      <sheetName val="Preamble_B10"/>
      <sheetName val="Sec__C-Dayworks10"/>
      <sheetName val="d5_10"/>
      <sheetName val="Tender_Docs9"/>
      <sheetName val="Miral_Emails9"/>
      <sheetName val="LOAs_(061619)9"/>
      <sheetName val="Contract_Conditions_(Tender)9"/>
      <sheetName val="Contract_Qualifications9"/>
      <sheetName val="YVPI_&amp;_GII9"/>
      <sheetName val="LOA_(live_sheet)9"/>
      <sheetName val="LOA_Log_(082419)9"/>
      <sheetName val="Key_Docs_Ref_9"/>
      <sheetName val="To_Mr__Boota_(072519)9"/>
      <sheetName val="Core_Data8"/>
      <sheetName val="Abs_PMRL8"/>
      <sheetName val="B2-DV_No_028"/>
      <sheetName val="TB_ALJADA8"/>
      <sheetName val="Plot_Area8"/>
      <sheetName val="Closing_entries8"/>
      <sheetName val="Executive_Summary8"/>
      <sheetName val="Sales_Tracking_Report_(STR)8"/>
      <sheetName val="Blocking_Tracking_Report_(BTR)8"/>
      <sheetName val="Bill_No_18"/>
      <sheetName val="[SHOPLIST_xls]70,/0s«iÆøí¬9"/>
      <sheetName val="[SHOPLIST_xls][SH9"/>
      <sheetName val="[SHOPLIST_xls]70_9"/>
      <sheetName val="DIV_01_General_Requirements8"/>
      <sheetName val="Bill_(1)_Main_Building8"/>
      <sheetName val="Bill_(2)_General_Site_&amp;_Parkin8"/>
      <sheetName val="wd_points8"/>
      <sheetName val="Bill_(3)_Guest_House8"/>
      <sheetName val="Bill_(4)_Family_Buildings8"/>
      <sheetName val="Bill_(5)_Villa_Buildings8"/>
      <sheetName val="Bill_(6)_Entrance_Building8"/>
      <sheetName val="Bill_(7)_Masjid8"/>
      <sheetName val="Bill_(8)_Auditorium8"/>
      <sheetName val="Bill_(9)_Site_Prep__&amp;_Roadway8"/>
      <sheetName val="Summary_Cost8"/>
      <sheetName val="lighting_points8"/>
      <sheetName val="ESTIMATE_(2)8"/>
      <sheetName val="COM_Summary8"/>
      <sheetName val="Comp_equip8"/>
      <sheetName val="Recon_Template8"/>
      <sheetName val="Quotation_FM_administration8"/>
      <sheetName val="Quotation_Visitor_and_Sec8"/>
      <sheetName val="Service_Charge8"/>
      <sheetName val="CABLES_8"/>
      <sheetName val="Quotation_Offices_108,9,10,11)8"/>
      <sheetName val="Quotation_modification8"/>
      <sheetName val="SITE_WORKS8"/>
      <sheetName val="WOOD_WORK8"/>
      <sheetName val="THERMAL_&amp;_MOISTURE_8"/>
      <sheetName val="DOORS_&amp;_WINDOWS8"/>
      <sheetName val="Additional_Items8"/>
      <sheetName val="P15_Cost_Implications8"/>
      <sheetName val="P15_uPVC_ducts-Rate_Summary8"/>
      <sheetName val="P13_uPVC_ducts8"/>
      <sheetName val="P13_Mass_Concrete8"/>
      <sheetName val="P13_Imported_Fill8"/>
      <sheetName val="P14_uPVC_ducts8"/>
      <sheetName val="P14_Mass_Concrete8"/>
      <sheetName val="P14_Imported_Fill8"/>
      <sheetName val="P14_Sand_bed_to_cable8"/>
      <sheetName val="P15_uPVC_ducts8"/>
      <sheetName val="P1926-H2B_Pkg_2A&amp;2B8"/>
      <sheetName val="P1940-H2B_Pkg_1_Guestrooms8"/>
      <sheetName val="Master_data8"/>
      <sheetName val="[SHOPLIST_xls]/VWVU))tÏØ0_228"/>
      <sheetName val="[SHOPLIST_xls]/VWVU))tÏØ0_229"/>
      <sheetName val="L_(4)8"/>
      <sheetName val="BOQ_1_928"/>
      <sheetName val="Basic_Rate9"/>
      <sheetName val="MASTER_RATE_ANALYSIS9"/>
      <sheetName val="Ref_Arch8"/>
      <sheetName val="Portfolio_List8"/>
      <sheetName val="[SHOPLIST_xls]/VWVU))tÏØ0_230"/>
      <sheetName val="Staff_OLD_8"/>
      <sheetName val="개시대사_(2)8"/>
      <sheetName val="Appendix-A_-GRAND_SUMMARY8"/>
      <sheetName val="D9_(New_Rate)8"/>
      <sheetName val="WATER_DUCT_-_IC_218"/>
      <sheetName val="Initial_Data8"/>
      <sheetName val="Package_Status8"/>
      <sheetName val="Asset_Desc8"/>
      <sheetName val="Cumulative_Rail_8"/>
      <sheetName val="Data_8"/>
      <sheetName val="6_2_Floor_Finishes8"/>
      <sheetName val="BUAs_and_Sales_Forecast8"/>
      <sheetName val="Lagoons_Breakdown_Prices8"/>
      <sheetName val="Cover_HW_Z2_8"/>
      <sheetName val="TOTAL_WORK8"/>
      <sheetName val="part_38"/>
      <sheetName val="pile_Length_for_Easter_fence8"/>
      <sheetName val="Div_10-Specialities_8"/>
      <sheetName val="MALE_&amp;_FEMALE_8"/>
      <sheetName val="Div_Summary8"/>
      <sheetName val="_Estimate__8"/>
      <sheetName val="Equip_8"/>
      <sheetName val="[SHOPLIST_xls]70,/0s«i_x8"/>
      <sheetName val="Contractor_Application7"/>
      <sheetName val="08_MEP_Summary7"/>
      <sheetName val="Addnl_works7"/>
      <sheetName val="B3__Material_on_Site-Detail7"/>
      <sheetName val="[SHOPLIST_xls]70_x005f_x0000_,/0_x006"/>
      <sheetName val="[SHOPLIST_xls]/VWVU))tÏØ0_231"/>
      <sheetName val="[SHOPLIST_xls]/VWVU))tÏØ0_232"/>
      <sheetName val="[SHOPLIST_xls]/VWVU))tÏØ0_233"/>
      <sheetName val="[SHOPLIST_xls]/VWVU))tÏØ0_234"/>
      <sheetName val="[SHOPLIST_xls]/VWVU))tÏØ0_235"/>
      <sheetName val="[SHOPLIST_xls]/VWVU))tÏØ0_236"/>
      <sheetName val="[SHOPLIST_xls]/VWVU))tÏØ0_237"/>
      <sheetName val="[SHOPLIST_xls]/VWVU))tÏØ0_238"/>
      <sheetName val="Drop_down6"/>
      <sheetName val="[SHOPLIST_xls][SHOPLIST_xls]925"/>
      <sheetName val="[SHOPLIST_xls][SHOPLIST_xls]926"/>
      <sheetName val="[SHOPLIST_xls][SHOPLIST_xls]927"/>
      <sheetName val="[SHOPLIST_xls][SHOPLIST_xls]928"/>
      <sheetName val="[SHOPLIST_xls][SHOPLIST_xls]929"/>
      <sheetName val="[SHOPLIST_xls][SHOPLIST_xls]930"/>
      <sheetName val="[SHOPLIST_xls][SHOPLIST_xls]931"/>
      <sheetName val="[SHOPLIST_xls][SHOPLIST_xls]932"/>
      <sheetName val="[SHOPLIST_xls][SHOPLIST_xls]933"/>
      <sheetName val="[SHOPLIST_xls][SHOPLIST_xls]934"/>
      <sheetName val="[SHOPLIST_xls][SHOPLIST_xls]935"/>
      <sheetName val="[SHOPLIST_xls][SHOPLIST_xls]936"/>
      <sheetName val="[SHOPLIST_xls][SHOPLIST_xls]937"/>
      <sheetName val="[SHOPLIST_xls][SHOPLIST_xls]938"/>
      <sheetName val="[SHOPLIST_xls][SHOPLIST_xls]939"/>
      <sheetName val="[SHOPLIST_xls][SHOPLIST_xls]940"/>
      <sheetName val="[SHOPLIST_xls][SHOPLIST_xls]941"/>
      <sheetName val="[SHOPLIST_xls][SHOPLIST_xls]942"/>
      <sheetName val="[SHOPLIST_xls][SHOPLIST_xls]943"/>
      <sheetName val="[SHOPLIST_xls][SHOPLIST_xls]944"/>
      <sheetName val="[SHOPLIST_xls][SHOPLIST_xls]945"/>
      <sheetName val="[SHOPLIST_xls][SHOPLIST_xls]946"/>
      <sheetName val="[SHOPLIST_xls][SHOPLIST_xls]947"/>
      <sheetName val="[SHOPLIST_xls][SHOPLIST_xls]948"/>
      <sheetName val="[SHOPLIST_xls][SHOPLIST_xls]949"/>
      <sheetName val="[SHOPLIST_xls][SHOPLIST_xls]950"/>
      <sheetName val="[SHOPLIST_xls][SHOPLIST_xls]951"/>
      <sheetName val="[SHOPLIST_xls][SHOPLIST_xls]952"/>
      <sheetName val="[SHOPLIST_xls][SHOPLIST_xls]953"/>
      <sheetName val="[SHOPLIST_xls][SHOPLIST_xls]954"/>
      <sheetName val="[SHOPLIST_xls][SHOPLIST_xls]955"/>
      <sheetName val="[SHOPLIST_xls][SHOPLIST_xls]956"/>
      <sheetName val="[SHOPLIST_xls][SHOPLIST_xls]957"/>
      <sheetName val="[SHOPLIST_xls][SHOPLIST_xls]958"/>
      <sheetName val="[SHOPLIST_xls][SHOPLIST_xls]959"/>
      <sheetName val="[SHOPLIST_xls][SHOPLIST_xls]960"/>
      <sheetName val="[SHOPLIST_xls][SHOPLIST_xls]961"/>
      <sheetName val="[SHOPLIST_xls][SHOPLIST_xls]962"/>
      <sheetName val="[SHOPLIST_xls][SHOPLIST_xls]963"/>
      <sheetName val="[SHOPLIST_xls][SHOPLIST_xls]964"/>
      <sheetName val="[SHOPLIST_xls][SHOPLIST_xls]965"/>
      <sheetName val="[SHOPLIST_xls][SHOPLIST_xls]966"/>
      <sheetName val="[SHOPLIST_xls][SHOPLIST_xls]967"/>
      <sheetName val="[SHOPLIST_xls][SHOPLIST_xls]968"/>
      <sheetName val="[SHOPLIST_xls][SHOPLIST_xls]969"/>
      <sheetName val="[SHOPLIST_xls][SHOPLIST_xls]970"/>
      <sheetName val="[SHOPLIST_xls][SHOPLIST_xls]971"/>
      <sheetName val="[SHOPLIST_xls][SHOPLIST_xls]972"/>
      <sheetName val="[SHOPLIST_xls][SHOPLIST_xls]973"/>
      <sheetName val="[SHOPLIST_xls][SHOPLIST_xls]974"/>
      <sheetName val="[SHOPLIST_xls][SHOPLIST_xls]975"/>
      <sheetName val="[SHOPLIST_xls][SHOPLIST_xls]976"/>
      <sheetName val="[SHOPLIST_xls][SHOPLIST_xls]977"/>
      <sheetName val="[SHOPLIST_xls][SHOPLIST_xls]978"/>
      <sheetName val="[SHOPLIST_xls][SHOPLIST_xls]979"/>
      <sheetName val="[SHOPLIST_xls][SHOPLIST_xls]980"/>
      <sheetName val="[SHOPLIST_xls][SHOPLIST_xls]981"/>
      <sheetName val="[SHOPLIST_xls][SHOPLIST_xls]982"/>
      <sheetName val="[SHOPLIST_xls][SHOPLIST_xls]983"/>
      <sheetName val="[SHOPLIST_xls][SHOPLIST_xls]984"/>
      <sheetName val="[SHOPLIST_xls][SHOPLIST_xls]985"/>
      <sheetName val="[SHOPLIST_xls][SHOPLIST_xls]986"/>
      <sheetName val="[SHOPLIST_xls][SHOPLIST_xls]987"/>
      <sheetName val="[SHOPLIST_xls][SHOPLIST_xls]988"/>
      <sheetName val="[SHOPLIST_xls][SHOPLIST_xls]989"/>
      <sheetName val="[SHOPLIST_xls][SHOPLIST_xls]990"/>
      <sheetName val="[SHOPLIST_xls][SHOPLIST_xls]991"/>
      <sheetName val="[SHOPLIST_xls][SHOPLIST_xls]992"/>
      <sheetName val="[SHOPLIST_xls][SHOPLIST_xls]993"/>
      <sheetName val="[SHOPLIST_xls][SHOPLIST_xls]994"/>
      <sheetName val="[SHOPLIST_xls][SHOPLIST_xls]995"/>
      <sheetName val="[SHOPLIST_xls][SHOPLIST_xls]996"/>
      <sheetName val="[SHOPLIST_xls][SHOPLIST_xls]997"/>
      <sheetName val="[SHOPLIST_xls][SHOPLIST_xls]998"/>
      <sheetName val="[SHOPLIST_xls][SHOPLIST_xls]999"/>
      <sheetName val="[SHOPLIST_xls][SHOPLIST_xls1000"/>
      <sheetName val="[SHOPLIST_xls][SHOPLIST_xls1001"/>
      <sheetName val="[SHOPLIST_xls][SHOPLIST_xls1002"/>
      <sheetName val="[SHOPLIST_xls][SHOPLIST_xls1003"/>
      <sheetName val="[SHOPLIST_xls][SHOPLIST_xls1004"/>
      <sheetName val="[SHOPLIST_xls][SHOPLIST_xls1005"/>
      <sheetName val="[SHOPLIST_xls][SHOPLIST_xls1006"/>
      <sheetName val="[SHOPLIST_xls][SHOPLIST_xls1007"/>
      <sheetName val="[SHOPLIST_xls][SHOPLIST_xls1008"/>
      <sheetName val="[SHOPLIST_xls][SHOPLIST_xls1009"/>
      <sheetName val="[SHOPLIST_xls][SHOPLIST_xls1010"/>
      <sheetName val="[SHOPLIST_xls][SHOPLIST_xls1011"/>
      <sheetName val="[SHOPLIST_xls][SHOPLIST_xls1012"/>
      <sheetName val="[SHOPLIST_xls][SHOPLIST_xls1013"/>
      <sheetName val="[SHOPLIST_xls][SHOPLIST_xls1014"/>
      <sheetName val="[SHOPLIST_xls][SHOPLIST_xls1015"/>
      <sheetName val="[SHOPLIST_xls][SHOPLIST_xls1016"/>
      <sheetName val="[SHOPLIST_xls][SHOPLIST_xls1017"/>
      <sheetName val="[SHOPLIST_xls][SHOPLIST_xls1018"/>
      <sheetName val="[SHOPLIST_xls][SHOPLIST_xls1019"/>
      <sheetName val="[SHOPLIST_xls][SHOPLIST_xls1020"/>
      <sheetName val="[SHOPLIST_xls][SHOPLIST_xls1021"/>
      <sheetName val="[SHOPLIST_xls][SHOPLIST_xls1022"/>
      <sheetName val="[SHOPLIST_xls][SHOPLIST_xls1023"/>
      <sheetName val="[SHOPLIST_xls][SHOPLIST_xls1024"/>
      <sheetName val="[SHOPLIST_xls][SHOPLIST_xls1025"/>
      <sheetName val="[SHOPLIST_xls][SHOPLIST_xls1026"/>
      <sheetName val="[SHOPLIST_xls][SHOPLIST_xls1027"/>
      <sheetName val="[SHOPLIST_xls][SHOPLIST_xls1028"/>
      <sheetName val="[SHOPLIST_xls][SHOPLIST_xls1029"/>
      <sheetName val="[SHOPLIST_xls][SHOPLIST_xls1030"/>
      <sheetName val="[SHOPLIST_xls][SHOPLIST_xls1031"/>
      <sheetName val="[SHOPLIST_xls][SHOPLIST_xls1032"/>
      <sheetName val="[SHOPLIST_xls][SHOPLIST_xls1033"/>
      <sheetName val="[SHOPLIST_xls][SHOPLIST_xls1034"/>
      <sheetName val="[SHOPLIST_xls][SHOPLIST_xls1035"/>
      <sheetName val="[SHOPLIST_xls][SHOPLIST_xls1036"/>
      <sheetName val="[SHOPLIST_xls][SHOPLIST_xls1037"/>
      <sheetName val="[SHOPLIST_xls][SHOPLIST_xls1038"/>
      <sheetName val="[SHOPLIST_xls][SHOPLIST_xls1039"/>
      <sheetName val="[SHOPLIST_xls][SHOPLIST_xls1040"/>
      <sheetName val="[SHOPLIST_xls][SHOPLIST_xls1041"/>
      <sheetName val="[SHOPLIST_xls][SHOPLIST_xls1042"/>
      <sheetName val="[SHOPLIST_xls][SHOPLIST_xls1043"/>
      <sheetName val="[SHOPLIST_xls][SHOPLIST_xls1044"/>
      <sheetName val="[SHOPLIST_xls][SHOPLIST_xls1045"/>
      <sheetName val="[SHOPLIST_xls][SHOPLIST_xls1046"/>
      <sheetName val="[SHOPLIST_xls][SHOPLIST_xls1047"/>
      <sheetName val="[SHOPLIST_xls][SHOPLIST_xls1048"/>
      <sheetName val="[SHOPLIST_xls][SHOPLIST_xls1049"/>
      <sheetName val="[SHOPLIST_xls][SHOPLIST_xls1050"/>
      <sheetName val="[SHOPLIST_xls][SHOPLIST_xls1051"/>
      <sheetName val="[SHOPLIST_xls][SHOPLIST_xls1052"/>
      <sheetName val="[SHOPLIST_xls]70,/0s«iÆøí¬i115"/>
      <sheetName val="[SHOPLIST_xls]70,/0s«_iÆø_í¬7"/>
      <sheetName val="[SHOPLIST_xls]70,/0s«iÆøí¬i211"/>
      <sheetName val="[SHOPLIST_xls]70,/0s«iÆøí¬i37"/>
      <sheetName val="[SHOPLIST_xls][SHOPLIST_xls1053"/>
      <sheetName val="[SHOPLIST_xls]/VWVU))7"/>
      <sheetName val="P-Ins_&amp;_Bonds9"/>
      <sheetName val="S-Curve_Update6"/>
      <sheetName val="VESSELS_6"/>
      <sheetName val="FLOOR_AND_CEILING6"/>
      <sheetName val="area_comp_2011_01_18_(2)6"/>
      <sheetName val="drop_down_lists6"/>
      <sheetName val="PH_56"/>
      <sheetName val="[SHOPLIST_xls]/VW8"/>
      <sheetName val="Admin_TAKE_OFF6"/>
      <sheetName val="[SHOPLIST_xls][SHOPLIST_xls1054"/>
      <sheetName val="[SHOPLIST_xls][SHOPLIST_xls1055"/>
      <sheetName val="[SHOPLIST_xls][SHOPLIST_xls1056"/>
      <sheetName val="[SHOPLIST_xls][SHOPLIST_xls1057"/>
      <sheetName val="[SHOPLIST_xls][SHOPLIST_xls1058"/>
      <sheetName val="[SHOPLIST_xls][SHOPLIST_xls1059"/>
      <sheetName val="[SHOPLIST_xls][SHOPLIST_xls1060"/>
      <sheetName val="[SHOPLIST_xls][SHOPLIST_xls1061"/>
      <sheetName val="Spacing_of_Delineators5"/>
      <sheetName val="EATON_SUMMARY6"/>
      <sheetName val="Outline_Cost_-_Five_star_Hotel6"/>
      <sheetName val="Schedules_PL5"/>
      <sheetName val="Schedules_BS5"/>
      <sheetName val="[SHOPLIST_xls][SHOPLIST_xls1062"/>
      <sheetName val="[SHOPLIST_xls][SHOPLIST_xls1063"/>
      <sheetName val="[SHOPLIST_xls][SHOPLIST_xls1064"/>
      <sheetName val="[SHOPLIST_xls][SHOPLIST_xls1065"/>
      <sheetName val="[SHOPLIST_xls][SHOPLIST_xls1066"/>
      <sheetName val="[SHOPLIST_xls][SHOPLIST_xls1067"/>
      <sheetName val="[SHOPLIST_xls][SHOPLIST_xls1068"/>
      <sheetName val="[SHOPLIST_xls][SHOPLIST_xls1069"/>
      <sheetName val="[SHOPLIST_xls][SHOPLIST_xls1070"/>
      <sheetName val="[SHOPLIST_xls][SHOPLIST_xls1071"/>
      <sheetName val="[SHOPLIST_xls][SHOPLIST_xls1072"/>
      <sheetName val="[SHOPLIST_xls][SHOPLIST_xls1073"/>
      <sheetName val="[SHOPLIST_xls][SHOPLIST_xls1074"/>
      <sheetName val="[SHOPLIST_xls][SHOPLIST_xls1075"/>
      <sheetName val="[SHOPLIST_xls][SHOPLIST_xls1076"/>
      <sheetName val="[SHOPLIST_xls][SHOPLIST_xls1077"/>
      <sheetName val="[SHOPLIST_xls][SHOPLIST_xls1078"/>
      <sheetName val="[SHOPLIST_xls][SHOPLIST_xls1079"/>
      <sheetName val="[SHOPLIST_xls][SHOPLIST_xls1080"/>
      <sheetName val="[SHOPLIST_xls][SHOPLIST_xls1081"/>
      <sheetName val="[SHOPLIST_xls][SHOPLIST_xls1082"/>
      <sheetName val="[SHOPLIST_xls][SHOPLIST_xls1083"/>
      <sheetName val="[SHOPLIST_xls][SHOPLIST_xls1084"/>
      <sheetName val="[SHOPLIST_xls][SHOPLIST_xls1085"/>
      <sheetName val="[SHOPLIST_xls][SHOPLIST_xls1086"/>
      <sheetName val="[SHOPLIST_xls][SHOPLIST_xls1087"/>
      <sheetName val="[SHOPLIST_xls][SHOPLIST_xls1088"/>
      <sheetName val="[SHOPLIST_xls][SHOPLIST_xls1089"/>
      <sheetName val="[SHOPLIST_xls][SHOPLIST_xls1090"/>
      <sheetName val="[SHOPLIST_xls][SHOPLIST_xls1091"/>
      <sheetName val="[SHOPLIST_xls][SHOPLIST_xls1092"/>
      <sheetName val="[SHOPLIST_xls][SHOPLIST_xls1093"/>
      <sheetName val="[SHOPLIST_xls][SHOPLIST_xls1094"/>
      <sheetName val="[SHOPLIST_xls][SHOPLIST_xls1095"/>
      <sheetName val="[SHOPLIST_xls][SHOPLIST_xls1096"/>
      <sheetName val="[SHOPLIST_xls][SHOPLIST_xls1097"/>
      <sheetName val="[SHOPLIST_xls][SHOPLIST_xls1098"/>
      <sheetName val="[SHOPLIST_xls][SHOPLIST_xls1099"/>
      <sheetName val="Cost_Heaࡤing1"/>
      <sheetName val="[SHOPLIST_xls][SHOPLIST_xls1100"/>
      <sheetName val="[SHOPLIST_xls][SHOPLIST_xls1101"/>
      <sheetName val="[SHOPLIST_xls][SHOPLIST_xls1102"/>
      <sheetName val="[SHOPLIST_xls][SHOPLIST_xls1103"/>
      <sheetName val="[SHOPLIST_xls][SHOPLIST_xls1104"/>
      <sheetName val="[SHOPLIST_xls][SHOPLIST_xls1105"/>
      <sheetName val="[SHOPLIST_xls][SHOPLIST_xls1106"/>
      <sheetName val="[SHOPLIST_xls][SHOPLIST_xls1107"/>
      <sheetName val="[SHOPLIST_xls][SHOPLIST_xls1108"/>
      <sheetName val="[SHOPLIST_xls][SHOPLIST_xls1109"/>
      <sheetName val="[SHOPLIST_xls][SHOPLIST_xls1110"/>
      <sheetName val="[SHOPLIST_xls][SHOPLIST_xls1111"/>
      <sheetName val="[SHOPLIST_xls][SHOPLIST_xls1112"/>
      <sheetName val="[SHOPLIST_xls][SHOPLIST_xls1113"/>
      <sheetName val="[SHOPLIST_xls][SHOPLIST_xls1114"/>
      <sheetName val="[SHOPLIST_xls][SHOPLIST_xls1115"/>
      <sheetName val="[SHOPLIST_xls][SHOPLIST_xls1116"/>
      <sheetName val="[SHOPLIST_xls][SHOPLIST_xls1117"/>
      <sheetName val="[SHOPLIST_xls][SHOPLIST_xls1118"/>
      <sheetName val="[SHOPLIST_xls][SHOPLIST_xls1119"/>
      <sheetName val="[SHOPLIST_xls][SHOPLIST_xls1120"/>
      <sheetName val="[SHOPLIST_xls][SHOPLIST_xls1121"/>
      <sheetName val="[SHOPLIST_xls][SHOPLIST_xls1122"/>
      <sheetName val="[SHOPLIST_xls][SHOPLIST_xls1123"/>
      <sheetName val="[SHOPLIST_xls][SHOPLIST_xls1124"/>
      <sheetName val="[SHOPLIST_xls][SHOPLIST_xls1125"/>
      <sheetName val="[SHOPLIST_xls][SHOPLIST_xls1126"/>
      <sheetName val="[SHOPLIST_xls][SHOPLIST_xls1127"/>
      <sheetName val="[SHOPLIST_xls][SHOPLIST_xls1128"/>
      <sheetName val="[SHOPLIST_xls][SHOPLIST_xls1129"/>
      <sheetName val="[SHOPLIST_xls][SHOPLIST_xls1130"/>
      <sheetName val="[SHOPLIST_xls][SHOPLIST_xls1131"/>
      <sheetName val="[SHOPLIST_xls][SHOPLIST_xls1132"/>
      <sheetName val="[SHOPLIST_xls][SHOPLIST_xls1133"/>
      <sheetName val="[SHOPLIST_xls][SHOPLIST_xls1134"/>
      <sheetName val="[SHOPLIST_xls][SHOPLIST_xls1135"/>
      <sheetName val="[SHOPLIST_xls][SHOPLIST_xls1136"/>
      <sheetName val="[SHOPLIST_xls][SHOPLIST_xls1137"/>
      <sheetName val="[SHOPLIST_xls]_VW__VU________30"/>
      <sheetName val="[SHOPLIST_xls]70_x005f_x0000___0_x015"/>
      <sheetName val="[SHOPLIST_xls]70___0_s__i____45"/>
      <sheetName val="bill_no__31"/>
      <sheetName val="Cost_Rates1"/>
      <sheetName val="[SHOPLIST_xls]70___0_s__i____46"/>
      <sheetName val="[SHOPLIST_xls]_VW__VU________31"/>
      <sheetName val="[SHOPLIST_xls]70___0_s__i____47"/>
      <sheetName val="[SHOPLIST_xls]70_x005f_x0000___0_x016"/>
      <sheetName val="[SHOPLIST_xls]70___0_s__i____48"/>
      <sheetName val="[SHOPLIST_xls]_VW__VU________32"/>
      <sheetName val="[SHOPLIST_xls]70___0_s__i____49"/>
      <sheetName val="[SHOPLIST_xls]_VW__VU________33"/>
      <sheetName val="[SHOPLIST_xls]70___0_s__i____50"/>
      <sheetName val="[SHOPLIST_xls]70_x005f_x0000___0_x017"/>
      <sheetName val="[SHOPLIST_xls]70___0_s__i____51"/>
      <sheetName val="[SHOPLIST_xls]_VW__VU________34"/>
      <sheetName val="[SHOPLIST_xls]70_x005f_x005f_x005f_x0000_13"/>
      <sheetName val="[SHOPLIST_xls]70___0_s__i____52"/>
      <sheetName val="[SHOPLIST_xls]_VW__VU________35"/>
      <sheetName val="[SHOPLIST_xls]70___0_s__i____53"/>
      <sheetName val="[SHOPLIST_xls]70_x005f_x0000___0_x018"/>
      <sheetName val="[SHOPLIST_xls]70___0_s__i____54"/>
      <sheetName val="[SHOPLIST_xls]_VW__VU________36"/>
      <sheetName val="[SHOPLIST_xls]_SHOPLIST_xls1510"/>
      <sheetName val="[SHOPLIST_xls]_SHOPLIST_xls1511"/>
      <sheetName val="[SHOPLIST_xls]_SHOPLIST_xls1512"/>
      <sheetName val="[SHOPLIST_xls]_SHOPLIST_xls1513"/>
      <sheetName val="[SHOPLIST_xls]_SHOPLIST_xls1514"/>
      <sheetName val="[SHOPLIST_xls]_SHOPLIST_xls1515"/>
      <sheetName val="[SHOPLIST_xls]_SHOPLIST_xls1516"/>
      <sheetName val="[SHOPLIST_xls]_SHOPLIST_xls1517"/>
      <sheetName val="[SHOPLIST_xls]_SHOPLIST_xls1518"/>
      <sheetName val="[SHOPLIST_xls]_SHOPLIST_xls1519"/>
      <sheetName val="[SHOPLIST_xls]_SHOPLIST_xls1520"/>
      <sheetName val="[SHOPLIST_xls]_SHOPLIST_xls1521"/>
      <sheetName val="[SHOPLIST_xls]_SHOPLIST_xls1522"/>
      <sheetName val="[SHOPLIST_xls]_SHOPLIST_xls1523"/>
      <sheetName val="[SHOPLIST_xls]_SHOPLIST_xls1524"/>
      <sheetName val="[SHOPLIST_xls]_SHOPLIST_xls1525"/>
      <sheetName val="[SHOPLIST_xls]_SHOPLIST_xls1526"/>
      <sheetName val="[SHOPLIST_xls]_SHOPLIST_xls1527"/>
      <sheetName val="[SHOPLIST_xls]_SHOPLIST_xls1528"/>
      <sheetName val="[SHOPLIST_xls]_SHOPLIST_xls1529"/>
      <sheetName val="[SHOPLIST_xls]_SHOPLIST_xls1530"/>
      <sheetName val="[SHOPLIST_xls]_SHOPLIST_xls1531"/>
      <sheetName val="[SHOPLIST_xls]_SHOPLIST_xls1532"/>
      <sheetName val="[SHOPLIST_xls]_SHOPLIST_xls1533"/>
      <sheetName val="[SHOPLIST_xls]_SHOPLIST_xls1534"/>
      <sheetName val="[SHOPLIST_xls]_SHOPLIST_xls1535"/>
      <sheetName val="[SHOPLIST_xls]_SHOPLIST_xls1536"/>
      <sheetName val="[SHOPLIST_xls]_SHOPLIST_xls1537"/>
      <sheetName val="[SHOPLIST_xls]_SHOPLIST_xls1538"/>
      <sheetName val="[SHOPLIST_xls]_SHOPLIST_xls1539"/>
      <sheetName val="[SHOPLIST_xls]_SHOPLIST_xls1540"/>
      <sheetName val="[SHOPLIST_xls]_SHOPLIST_xls1541"/>
      <sheetName val="[SHOPLIST_xls]_SHOPLIST_xls1542"/>
      <sheetName val="[SHOPLIST_xls]_SHOPLIST_xls1543"/>
      <sheetName val="[SHOPLIST_xls]_SHOPLIST_xls1544"/>
      <sheetName val="[SHOPLIST_xls]_SHOPLIST_xls1545"/>
      <sheetName val="[SHOPLIST_xls]_SHOPLIST_xls1546"/>
      <sheetName val="[SHOPLIST_xls]_SHOPLIST_xls1547"/>
      <sheetName val="[SHOPLIST_xls]_SHOPLIST_xls1548"/>
      <sheetName val="[SHOPLIST_xls]_SHOPLIST_xls1549"/>
      <sheetName val="[SHOPLIST_xls]_SHOPLIST_xls1550"/>
      <sheetName val="[SHOPLIST_xls]_SHOPLIST_xls1551"/>
      <sheetName val="[SHOPLIST_xls]_SHOPLIST_xls1552"/>
      <sheetName val="[SHOPLIST_xls]_SHOPLIST_xls1553"/>
      <sheetName val="[SHOPLIST_xls]_SHOPLIST_xls1554"/>
      <sheetName val="[SHOPLIST_xls]_SHOPLIST_xls1555"/>
      <sheetName val="[SHOPLIST_xls]_SHOPLIST_xls1556"/>
      <sheetName val="[SHOPLIST_xls]_SHOPLIST_xls1557"/>
      <sheetName val="[SHOPLIST_xls]_SHOPLIST_xls1558"/>
      <sheetName val="[SHOPLIST_xls]_SHOPLIST_xls1559"/>
      <sheetName val="[SHOPLIST_xls]_SHOPLIST_xls1560"/>
      <sheetName val="[SHOPLIST_xls]_SHOPLIST_xls1561"/>
      <sheetName val="[SHOPLIST_xls]_SHOPLIST_xls1562"/>
      <sheetName val="[SHOPLIST_xls]_SHOPLIST_xls1563"/>
      <sheetName val="[SHOPLIST_xls]_SHOPLIST_xls1564"/>
      <sheetName val="[SHOPLIST_xls]_SHOPLIST_xls1565"/>
      <sheetName val="[SHOPLIST_xls]_SHOPLIST_xls1566"/>
      <sheetName val="[SHOPLIST_xls]_SHOPLIST_xls1567"/>
      <sheetName val="[SHOPLIST_xls]_SHOPLIST_xls1568"/>
      <sheetName val="[SHOPLIST_xls]_SHOPLIST_xls1569"/>
      <sheetName val="[SHOPLIST_xls]_SHOPLIST_xls1570"/>
      <sheetName val="[SHOPLIST_xls]_SHOPLIST_xls1571"/>
      <sheetName val="[SHOPLIST_xls]_SHOPLIST_xls1572"/>
      <sheetName val="[SHOPLIST_xls]_SHOPLIST_xls1573"/>
      <sheetName val="[SHOPLIST_xls]_SHOPLIST_xls1574"/>
      <sheetName val="[SHOPLIST_xls]_SHOPLIST_xls1575"/>
      <sheetName val="[SHOPLIST_xls]_SHOPLIST_xls1576"/>
      <sheetName val="[SHOPLIST_xls]_SHOPLIST_xls1577"/>
      <sheetName val="[SHOPLIST_xls]_SHOPLIST_xls1578"/>
      <sheetName val="[SHOPLIST_xls]_SHOPLIST_xls1579"/>
      <sheetName val="[SHOPLIST_xls]_SHOPLIST_xls1580"/>
      <sheetName val="[SHOPLIST_xls]_SHOPLIST_xls1581"/>
      <sheetName val="[SHOPLIST_xls]_SHOPLIST_xls1582"/>
      <sheetName val="[SHOPLIST_xls]_SHOPLIST_xls1583"/>
      <sheetName val="[SHOPLIST_xls]_SHOPLIST_xls1584"/>
      <sheetName val="[SHOPLIST_xls]_SHOPLIST_xls1585"/>
      <sheetName val="[SHOPLIST_xls]70_x005f_x005f_x005f_x0000_14"/>
      <sheetName val="[SHOPLIST_xls]70,/0s«iÆøí¬i42"/>
      <sheetName val="[SHOPLIST_xls]70,/0s«iÆøí¬i52"/>
      <sheetName val="Rectangular_Duct1"/>
      <sheetName val="Product_Sheet401"/>
      <sheetName val="[SHOPLIST_xls]/VWVU))tÏØ0_239"/>
      <sheetName val="[SHOPLIST_xls]70,/0s«iÆøí¬i62"/>
      <sheetName val="[SHOPLIST_xls]/VW110"/>
      <sheetName val="[SHOPLIST_xls]70,/0s«iÆøí¬i72"/>
      <sheetName val="[SHOPLIST_xls]/VW22"/>
      <sheetName val="[SHOPLIST_xls]/VWVU))tÏØ0_240"/>
      <sheetName val="[SHOPLIST_xls]/VWVU))tÏØ0_241"/>
      <sheetName val="[SHOPLIST_xls]70,/0s«_iÆø_í¬_29"/>
      <sheetName val="[SHOPLIST_xls]70?,/0?s«i?Æøí¬29"/>
      <sheetName val="[SHOPLIST_xls]/VWVU))tÏØ0_242"/>
      <sheetName val="[SHOPLIST_xls]/VWVU))tÏØ0_243"/>
      <sheetName val="[SHOPLIST_xls]70,/0s«_iÆø_í¬_30"/>
      <sheetName val="[SHOPLIST_xls]70?,/0?s«i?Æøí¬30"/>
      <sheetName val="[SHOPLIST_xls]70,/0s«iÆøí¬i82"/>
      <sheetName val="[SHOPLIST_xls]/VW32"/>
      <sheetName val="[SHOPLIST_xls]/VWVU))tÏØ0_244"/>
      <sheetName val="[SHOPLIST_xls]/VWVU))tÏØ0_245"/>
      <sheetName val="[SHOPLIST_xls]70,/0s«_iÆø_í¬_31"/>
      <sheetName val="[SHOPLIST_xls]70?,/0?s«i?Æøí¬31"/>
      <sheetName val="[SHOPLIST_xls]70,/0s«iÆøí¬i132"/>
      <sheetName val="[SHOPLIST_xls]/VW82"/>
      <sheetName val="[SHOPLIST_xls]/VWVU))tÏØ0_246"/>
      <sheetName val="[SHOPLIST_xls]/VWVU))tÏØ0_247"/>
      <sheetName val="[SHOPLIST_xls]/VWVU))tÏØ0_248"/>
      <sheetName val="[SHOPLIST_xls]/VWVU))tÏØ0_249"/>
      <sheetName val="[SHOPLIST_xls]/VWVU))tÏØ0_250"/>
      <sheetName val="[SHOPLIST_xls]70,/0s«_iÆø_í¬_32"/>
      <sheetName val="[SHOPLIST_xls]70?,/0?s«i?Æøí¬32"/>
      <sheetName val="[SHOPLIST_xls]70,/0s«iÆøí¬i102"/>
      <sheetName val="[SHOPLIST_xls]/VW52"/>
      <sheetName val="[SHOPLIST_xls]/VWVU))tÏØ0_251"/>
      <sheetName val="[SHOPLIST_xls]/VWVU))tÏØ0_252"/>
      <sheetName val="[SHOPLIST_xls]70,/0s«_iÆø_í¬_33"/>
      <sheetName val="[SHOPLIST_xls]70?,/0?s«i?Æøí¬33"/>
      <sheetName val="[SHOPLIST_xls]70,/0s«iÆøí¬i92"/>
      <sheetName val="[SHOPLIST_xls]/VW42"/>
      <sheetName val="[SHOPLIST_xls]/VWVU))tÏØ0_253"/>
      <sheetName val="[SHOPLIST_xls]/VWVU))tÏØ0_254"/>
      <sheetName val="[SHOPLIST_xls]70,/0s«_iÆø_í¬_34"/>
      <sheetName val="[SHOPLIST_xls]70?,/0?s«i?Æøí¬34"/>
      <sheetName val="[SHOPLIST_xls]70,/0s«iÆøí¬i122"/>
      <sheetName val="[SHOPLIST_xls]/VW72"/>
      <sheetName val="[SHOPLIST_xls]/VWVU))tÏØ0_255"/>
      <sheetName val="[SHOPLIST_xls]/VWVU))tÏØ0_256"/>
      <sheetName val="[SHOPLIST_xls]/VWVU))tÏØ0_257"/>
      <sheetName val="[SHOPLIST_xls]/VWVU))tÏØ0_258"/>
      <sheetName val="[SHOPLIST_xls]/VWVU))tÏØ0_259"/>
      <sheetName val="[SHOPLIST_xls]70,/0s«_iÆø_í¬_35"/>
      <sheetName val="[SHOPLIST_xls]70?,/0?s«i?Æøí¬35"/>
      <sheetName val="[SHOPLIST_xls]70,/0s«iÆøí¬i116"/>
      <sheetName val="[SHOPLIST_xls]/VW62"/>
      <sheetName val="[SHOPLIST_xls]/VWVU))tÏØ0_260"/>
      <sheetName val="[SHOPLIST_xls]/VWVU))tÏØ0_261"/>
      <sheetName val="[SHOPLIST_xls]/VWVU))tÏØ0_262"/>
      <sheetName val="[SHOPLIST_xls]/VWVU))tÏØ0_263"/>
      <sheetName val="[SHOPLIST_xls]70,/0s«_iÆø_í¬_36"/>
      <sheetName val="[SHOPLIST_xls]70?,/0?s«i?Æøí¬36"/>
      <sheetName val="[SHOPLIST_xls]70,/0s«iÆøí¬i142"/>
      <sheetName val="[SHOPLIST_xls]/VW92"/>
      <sheetName val="[SHOPLIST_xls]/VWVU))tÏØ0_264"/>
      <sheetName val="[SHOPLIST_xls]/VWVU))tÏØ0_265"/>
      <sheetName val="[SHOPLIST_xls]/VWVU))tÏØ0_266"/>
      <sheetName val="[SHOPLIST_xls]/VWVU))tÏØ0_267"/>
      <sheetName val="[SHOPLIST_xls]/VWVU))tÏØ0_268"/>
      <sheetName val="[SHOPLIST_xls]70,/0s«_iÆø_í¬_37"/>
      <sheetName val="[SHOPLIST_xls]70?,/0?s«i?Æøí¬37"/>
      <sheetName val="[SHOPLIST_xls]70,/0s«iÆøí¬i152"/>
      <sheetName val="[SHOPLIST_xls]/VW102"/>
      <sheetName val="[SHOPLIST_xls]/VWVU))tÏØ0_269"/>
      <sheetName val="[SHOPLIST_xls]/VWVU))tÏØ0_270"/>
      <sheetName val="[SHOPLIST_xls]/VWVU))tÏØ0_271"/>
      <sheetName val="[SHOPLIST_xls]/VWVU))tÏØ0_272"/>
      <sheetName val="[SHOPLIST_xls]/VWVU))tÏØ0_273"/>
      <sheetName val="[SHOPLIST_xls]70,/0s«_iÆø_í¬_38"/>
      <sheetName val="[SHOPLIST_xls]70?,/0?s«i?Æøí¬38"/>
      <sheetName val="RBD_ENG1"/>
      <sheetName val="RBD_SLD_RLD1"/>
      <sheetName val="V_Summary1"/>
      <sheetName val="HO_Costs1"/>
      <sheetName val="Advance_Recovery1"/>
      <sheetName val="P_Staff_fac1"/>
      <sheetName val="Cost_Summary1"/>
      <sheetName val="Cost_Summary_SD1"/>
      <sheetName val="Schedule_S-Curve_Revision#31"/>
      <sheetName val="2_223M_due_to_adj_profit1"/>
      <sheetName val="Summary_year_Plan1"/>
      <sheetName val="[SHOPLIST_xls]_SHOPLIST_xls1586"/>
      <sheetName val="[SHOPLIST_xls]_SHOPLIST_xls1587"/>
      <sheetName val="[SHOPLIST_xls]_SHOPLIST_xls1588"/>
      <sheetName val="[SHOPLIST_xls]_SHOPLIST_xls1589"/>
      <sheetName val="[SHOPLIST_xls]_SHOPLIST_xls1590"/>
      <sheetName val="[SHOPLIST_xls]_SHOPLIST_xls1591"/>
      <sheetName val="[SHOPLIST_xls]_SHOPLIST_xls1592"/>
      <sheetName val="[SHOPLIST_xls]_SHOPLIST_xls1593"/>
      <sheetName val="[SHOPLIST_xls]_SHOPLIST_xls1594"/>
      <sheetName val="[SHOPLIST_xls]_SHOPLIST_xls1595"/>
      <sheetName val="[SHOPLIST_xls]_SHOPLIST_xls1596"/>
      <sheetName val="[SHOPLIST_xls]_SHOPLIST_xls1597"/>
      <sheetName val="[SHOPLIST_xls]_SHOPLIST_xls1598"/>
      <sheetName val="[SHOPLIST_xls]_SHOPLIST_xls1599"/>
      <sheetName val="[SHOPLIST_xls]_SHOPLIST_xls1600"/>
      <sheetName val="[SHOPLIST_xls]_SHOPLIST_xls1601"/>
      <sheetName val="[SHOPLIST_xls]_SHOPLIST_xls1602"/>
      <sheetName val="[SHOPLIST_xls]_SHOPLIST_xls1603"/>
      <sheetName val="[SHOPLIST_xls]_SHOPLIST_xls1604"/>
      <sheetName val="[SHOPLIST_xls]_SHOPLIST_xls1605"/>
      <sheetName val="[SHOPLIST_xls]_SHOPLIST_xls1606"/>
      <sheetName val="[SHOPLIST_xls]_SHOPLIST_xls1607"/>
      <sheetName val="[SHOPLIST_xls]_SHOPLIST_xls1608"/>
      <sheetName val="[SHOPLIST_xls]_SHOPLIST_xls1609"/>
      <sheetName val="[SHOPLIST_xls]_SHOPLIST_xls1610"/>
      <sheetName val="[SHOPLIST_xls]_SHOPLIST_xls1611"/>
      <sheetName val="[SHOPLIST_xls]_SHOPLIST_xls1612"/>
      <sheetName val="[SHOPLIST_xls]_SHOPLIST_xls1613"/>
      <sheetName val="[SHOPLIST_xls]_SHOPLIST_xls1614"/>
      <sheetName val="[SHOPLIST_xls]_SHOPLIST_xls1615"/>
      <sheetName val="[SHOPLIST_xls]_SHOPLIST_xls1616"/>
      <sheetName val="[SHOPLIST_xls]_SHOPLIST_xls1617"/>
      <sheetName val="[SHOPLIST_xls]_SHOPLIST_xls1618"/>
      <sheetName val="[SHOPLIST_xls]_SHOPLIST_xls1619"/>
      <sheetName val="[SHOPLIST_xls]_SHOPLIST_xls1620"/>
      <sheetName val="[SHOPLIST_xls]_SHOPLIST_xls1621"/>
      <sheetName val="[SHOPLIST_xls]_SHOPLIST_xls1622"/>
      <sheetName val="[SHOPLIST_xls]_SHOPLIST_xls1623"/>
      <sheetName val="[SHOPLIST_xls]_SHOPLIST_xls1624"/>
      <sheetName val="[SHOPLIST_xls]_SHOPLIST_xls1625"/>
      <sheetName val="[SHOPLIST_xls]_SHOPLIST_xls1626"/>
      <sheetName val="[SHOPLIST_xls]_SHOPLIST_xls1627"/>
      <sheetName val="[SHOPLIST_xls]_SHOPLIST_xls1628"/>
      <sheetName val="[SHOPLIST_xls]_SHOPLIST_xls1629"/>
      <sheetName val="[SHOPLIST_xls]_SHOPLIST_xls1630"/>
      <sheetName val="[SHOPLIST_xls]_SHOPLIST_xls1631"/>
      <sheetName val="[SHOPLIST_xls]_SHOPLIST_xls1632"/>
      <sheetName val="[SHOPLIST_xls]_SHOPLIST_xls1633"/>
      <sheetName val="[SHOPLIST_xls]_SHOPLIST_xls1634"/>
      <sheetName val="[SHOPLIST_xls]_SHOPLIST_xls1635"/>
      <sheetName val="[SHOPLIST_xls]_SHOPLIST_xls1636"/>
      <sheetName val="[SHOPLIST_xls]_SHOPLIST_xls1637"/>
      <sheetName val="[SHOPLIST_xls]_SHOPLIST_xls1638"/>
      <sheetName val="[SHOPLIST_xls]_SHOPLIST_xls1639"/>
      <sheetName val="[SHOPLIST_xls]_SHOPLIST_xls1640"/>
      <sheetName val="[SHOPLIST_xls]_SHOPLIST_xls1641"/>
      <sheetName val="[SHOPLIST_xls]_SHOPLIST_xls1642"/>
      <sheetName val="[SHOPLIST_xls]_SHOPLIST_xls1643"/>
      <sheetName val="[SHOPLIST_xls]_SHOPLIST_xls1644"/>
      <sheetName val="[SHOPLIST_xls]_SHOPLIST_xls1645"/>
      <sheetName val="[SHOPLIST_xls]_SHOPLIST_xls1646"/>
      <sheetName val="[SHOPLIST_xls]_SHOPLIST_xls1647"/>
      <sheetName val="[SHOPLIST_xls]_SHOPLIST_xls1648"/>
      <sheetName val="[SHOPLIST_xls]_SHOPLIST_xls1649"/>
      <sheetName val="[SHOPLIST_xls]_SHOPLIST_xls1650"/>
      <sheetName val="[SHOPLIST_xls]_SHOPLIST_xls1651"/>
      <sheetName val="[SHOPLIST_xls]_SHOPLIST_xls1652"/>
      <sheetName val="[SHOPLIST_xls]_SHOPLIST_xls1653"/>
      <sheetName val="[SHOPLIST_xls]_SHOPLIST_xls1654"/>
      <sheetName val="[SHOPLIST_xls]_SHOPLIST_xls1655"/>
      <sheetName val="[SHOPLIST_xls]_SHOPLIST_xls1656"/>
      <sheetName val="[SHOPLIST_xls]_SHOPLIST_xls1657"/>
      <sheetName val="[SHOPLIST_xls]_SHOPLIST_xls1658"/>
      <sheetName val="[SHOPLIST_xls]_SHOPLIST_xls1659"/>
      <sheetName val="[SHOPLIST_xls]_SHOPLIST_xls1660"/>
      <sheetName val="[SHOPLIST_xls]_SHOPLIST_xls1661"/>
      <sheetName val="[SHOPLIST_xls]_SHOPLIST_xls1662"/>
      <sheetName val="[SHOPLIST_xls]_SHOPLIST_xls1663"/>
      <sheetName val="[SHOPLIST_xls]_SHOPLIST_xls1664"/>
      <sheetName val="[SHOPLIST_xls]_SHOPLIST_xls1665"/>
      <sheetName val="[SHOPLIST_xls]_SHOPLIST_xls1666"/>
      <sheetName val="[SHOPLIST_xls]_SHOPLIST_xls1667"/>
      <sheetName val="[SHOPLIST_xls]_SHOPLIST_xls1668"/>
      <sheetName val="[SHOPLIST_xls]_SHOPLIST_xls1669"/>
      <sheetName val="[SHOPLIST_xls]_SHOPLIST_xls1670"/>
      <sheetName val="[SHOPLIST_xls]_SHOPLIST_xls1671"/>
      <sheetName val="[SHOPLIST_xls]_SHOPLIST_xls1672"/>
      <sheetName val="[SHOPLIST_xls]_SHOPLIST_xls1673"/>
      <sheetName val="[SHOPLIST_xls]_SHOPLIST_xls1674"/>
      <sheetName val="[SHOPLIST_xls]_SHOPLIST_xls1675"/>
      <sheetName val="[SHOPLIST_xls]_SHOPLIST_xls1676"/>
      <sheetName val="[SHOPLIST_xls]_SHOPLIST_xls1677"/>
      <sheetName val="[SHOPLIST_xls]_SHOPLIST_xls1678"/>
      <sheetName val="[SHOPLIST_xls]_SHOPLIST_xls1679"/>
      <sheetName val="[SHOPLIST_xls]_SHOPLIST_xls1680"/>
      <sheetName val="[SHOPLIST_xls]70___0_s__i____55"/>
      <sheetName val="[SHOPLIST_xls]_SHOPLIST_xls1681"/>
      <sheetName val="[SHOPLIST_xls]_SHOPLIST_xls1682"/>
      <sheetName val="[SHOPLIST_xls]_SHOPLIST_xls1683"/>
      <sheetName val="[SHOPLIST_xls]_SHOPLIST_xls1684"/>
      <sheetName val="[SHOPLIST_xls]_SHOPLIST_xls1685"/>
      <sheetName val="[SHOPLIST_xls]_SHOPLIST_xls1686"/>
      <sheetName val="[SHOPLIST_xls]_SHOPLIST_xls1687"/>
      <sheetName val="[SHOPLIST_xls]_SHOPLIST_xls1688"/>
      <sheetName val="[SHOPLIST_xls]_SHOPLIST_xls1689"/>
      <sheetName val="[SHOPLIST_xls]_SHOPLIST_xls1690"/>
      <sheetName val="[SHOPLIST_xls]_SHOPLIST_xls1691"/>
      <sheetName val="[SHOPLIST_xls]_SHOPLIST_xls1692"/>
      <sheetName val="[SHOPLIST_xls]_SHOPLIST_xls1693"/>
      <sheetName val="[SHOPLIST_xls]_SHOPLIST_xls1694"/>
      <sheetName val="[SHOPLIST_xls]_SHOPLIST_xls1695"/>
      <sheetName val="[SHOPLIST_xls]_SHOPLIST_xls1696"/>
      <sheetName val="[SHOPLIST_xls]_SHOPLIST_xls1697"/>
      <sheetName val="[SHOPLIST_xls]_SHOPLIST_xls1698"/>
      <sheetName val="[SHOPLIST_xls]_SHOPLIST_xls1699"/>
      <sheetName val="[SHOPLIST_xls]_SHOPLIST_xls1700"/>
      <sheetName val="[SHOPLIST_xls]_SHOPLIST_xls1701"/>
      <sheetName val="[SHOPLIST_xls]_SHOPLIST_xls1702"/>
      <sheetName val="[SHOPLIST_xls]_SHOPLIST_xls1703"/>
      <sheetName val="[SHOPLIST_xls]_SHOPLIST_xls1704"/>
      <sheetName val="[SHOPLIST_xls]_SHOPLIST_xls1705"/>
      <sheetName val="[SHOPLIST_xls]_SHOPLIST_xls1706"/>
      <sheetName val="[SHOPLIST_xls]_SHOPLIST_xls1707"/>
      <sheetName val="[SHOPLIST_xls]_SHOPLIST_xls1708"/>
      <sheetName val="[SHOPLIST_xls]_SHOPLIST_xls1709"/>
      <sheetName val="[SHOPLIST_xls]_SHOPLIST_xls1710"/>
      <sheetName val="[SHOPLIST_xls]_SHOPLIST_xls1711"/>
      <sheetName val="[SHOPLIST_xls]_SHOPLIST_xls1712"/>
      <sheetName val="[SHOPLIST_xls]_SHOPLIST_xls1713"/>
      <sheetName val="[SHOPLIST_xls]_SHOPLIST_xls1714"/>
      <sheetName val="[SHOPLIST_xls]_SHOPLIST_xls1715"/>
      <sheetName val="[SHOPLIST_xls]_SHOPLIST_xls1716"/>
      <sheetName val="[SHOPLIST_xls]_SHOPLIST_xls1717"/>
      <sheetName val="[SHOPLIST_xls]_SHOPLIST_xls1718"/>
      <sheetName val="[SHOPLIST_xls]_SHOPLIST_xls1719"/>
      <sheetName val="[SHOPLIST_xls]_SHOPLIST_xls1720"/>
      <sheetName val="[SHOPLIST_xls]_SHOPLIST_xls1721"/>
      <sheetName val="[SHOPLIST_xls]_SHOPLIST_xls1722"/>
      <sheetName val="[SHOPLIST_xls]_SHOPLIST_xls1723"/>
      <sheetName val="[SHOPLIST_xls]_SHOPLIST_xls1724"/>
      <sheetName val="[SHOPLIST_xls]_SHOPLIST_xls1725"/>
      <sheetName val="[SHOPLIST_xls]_SHOPLIST_xls1726"/>
      <sheetName val="[SHOPLIST_xls]_SHOPLIST_xls1727"/>
      <sheetName val="[SHOPLIST_xls]_SHOPLIST_xls1728"/>
      <sheetName val="[SHOPLIST_xls]_SHOPLIST_xls1729"/>
      <sheetName val="[SHOPLIST_xls]_SHOPLIST_xls1730"/>
      <sheetName val="[SHOPLIST_xls]_SHOPLIST_xls1731"/>
      <sheetName val="[SHOPLIST_xls]_SHOPLIST_xls1732"/>
      <sheetName val="[SHOPLIST_xls]_SHOPLIST_xls1733"/>
      <sheetName val="[SHOPLIST_xls]_SHOPLIST_xls1734"/>
      <sheetName val="[SHOPLIST_xls]_SHOPLIST_xls1735"/>
      <sheetName val="[SHOPLIST_xls]_SHOPLIST_xls1736"/>
      <sheetName val="[SHOPLIST_xls]_SHOPLIST_xls1737"/>
      <sheetName val="[SHOPLIST_xls]_SHOPLIST_xls1738"/>
      <sheetName val="[SHOPLIST_xls]_SHOPLIST_xls1739"/>
      <sheetName val="[SHOPLIST_xls]_SHOPLIST_xls1740"/>
      <sheetName val="[SHOPLIST_xls]_SHOPLIST_xls1741"/>
      <sheetName val="[SHOPLIST_xls]_SHOPLIST_xls1742"/>
      <sheetName val="[SHOPLIST_xls]_SHOPLIST_xls1743"/>
      <sheetName val="[SHOPLIST_xls]_SHOPLIST_xls1744"/>
      <sheetName val="[SHOPLIST_xls]_SHOPLIST_xls1745"/>
      <sheetName val="[SHOPLIST_xls]_SHOPLIST_xls1746"/>
      <sheetName val="[SHOPLIST_xls]70_x005f_x005f_x005f_x0000_15"/>
      <sheetName val="[SHOPLIST_xls]70___0_s__i____56"/>
      <sheetName val="[SHOPLIST_xls]7_21"/>
      <sheetName val="[SHOPLIST_xls]__21"/>
      <sheetName val="[SHOPLIST_xls]7_31"/>
      <sheetName val="[SHOPLIST_xls]__31"/>
      <sheetName val="[SHOPLIST_xls]__41"/>
      <sheetName val="[SHOPLIST_xls]__51"/>
      <sheetName val="[SHOPLIST_xls]__61"/>
      <sheetName val="[SHOPLIST_xls]__71"/>
      <sheetName val="[SHOPLIST_xls]7_41"/>
      <sheetName val="[SHOPLIST_xls]__81"/>
      <sheetName val="[SHOPLIST_xls]7_51"/>
      <sheetName val="[SHOPLIST_xls]7_61"/>
      <sheetName val="[SHOPLIST_xls]__91"/>
      <sheetName val="[SHOPLIST_xls]_101"/>
      <sheetName val="[SHOPLIST_xls]_111"/>
      <sheetName val="[SHOPLIST_xls]_121"/>
      <sheetName val="[SHOPLIST_xls]_131"/>
      <sheetName val="[SHOPLIST_xls]_141"/>
      <sheetName val="[SHOPLIST_xls]_151"/>
      <sheetName val="[SHOPLIST_xls]7_71"/>
      <sheetName val="[SHOPLIST_xls]_161"/>
      <sheetName val="[SHOPLIST_xls]_171"/>
      <sheetName val="[SHOPLIST_xls]7_81"/>
      <sheetName val="[SHOPLIST_xls]_181"/>
      <sheetName val="[SHOPLIST_xls]_191"/>
      <sheetName val="[SHOPLIST_xls]_201"/>
      <sheetName val="[SHOPLIST_xls]_211"/>
      <sheetName val="[SHOPLIST_xls]_221"/>
      <sheetName val="[SHOPLIST_xls]_231"/>
      <sheetName val="[SHOPLIST_xls]_241"/>
      <sheetName val="[SHOPLIST_xls]_251"/>
      <sheetName val="Raft Found. Computation"/>
      <sheetName val="sht1"/>
      <sheetName val="sht2"/>
      <sheetName val="sht3"/>
      <sheetName val="sht4"/>
      <sheetName val="sht5"/>
      <sheetName val="ext wall fin qty"/>
      <sheetName val="int wall fin"/>
      <sheetName val="FA Summary"/>
      <sheetName val="HARDSCAPE"/>
      <sheetName val="农业人口"/>
      <sheetName val="农业用地"/>
      <sheetName val="Col"/>
      <sheetName val="PC_ G_Slab"/>
      <sheetName val="村级支出"/>
      <sheetName val="HWEQUIV"/>
      <sheetName val="Gene�� i??_x0014_?0."/>
      <sheetName val="[SHOPLIST.xls]70___0_s�_i_��__2"/>
      <sheetName val="Клининг"/>
      <sheetName val="ГК (Прогноз)"/>
      <sheetName val="demir"/>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refreshError="1"/>
      <sheetData sheetId="69"/>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refreshError="1"/>
      <sheetData sheetId="188" refreshError="1"/>
      <sheetData sheetId="189" refreshError="1"/>
      <sheetData sheetId="190" refreshError="1"/>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row r="9">
          <cell r="A9" t="str">
            <v>A</v>
          </cell>
        </row>
      </sheetData>
      <sheetData sheetId="206">
        <row r="9">
          <cell r="A9" t="str">
            <v>A</v>
          </cell>
        </row>
      </sheetData>
      <sheetData sheetId="207">
        <row r="9">
          <cell r="A9" t="str">
            <v>A</v>
          </cell>
        </row>
      </sheetData>
      <sheetData sheetId="208">
        <row r="9">
          <cell r="A9" t="str">
            <v>A</v>
          </cell>
        </row>
      </sheetData>
      <sheetData sheetId="209">
        <row r="9">
          <cell r="A9" t="str">
            <v>A</v>
          </cell>
        </row>
      </sheetData>
      <sheetData sheetId="210"/>
      <sheetData sheetId="211">
        <row r="9">
          <cell r="A9" t="str">
            <v>A</v>
          </cell>
        </row>
      </sheetData>
      <sheetData sheetId="212">
        <row r="9">
          <cell r="A9" t="str">
            <v>A</v>
          </cell>
        </row>
      </sheetData>
      <sheetData sheetId="213">
        <row r="9">
          <cell r="A9" t="str">
            <v>A</v>
          </cell>
        </row>
      </sheetData>
      <sheetData sheetId="214"/>
      <sheetData sheetId="215"/>
      <sheetData sheetId="216"/>
      <sheetData sheetId="217"/>
      <sheetData sheetId="218"/>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9">
          <cell r="A9" t="str">
            <v>A</v>
          </cell>
        </row>
      </sheetData>
      <sheetData sheetId="256">
        <row r="9">
          <cell r="A9" t="str">
            <v>A</v>
          </cell>
        </row>
      </sheetData>
      <sheetData sheetId="257">
        <row r="9">
          <cell r="A9" t="str">
            <v>A</v>
          </cell>
        </row>
      </sheetData>
      <sheetData sheetId="258"/>
      <sheetData sheetId="259">
        <row r="9">
          <cell r="A9" t="str">
            <v>A</v>
          </cell>
        </row>
      </sheetData>
      <sheetData sheetId="260">
        <row r="9">
          <cell r="A9" t="str">
            <v>A</v>
          </cell>
        </row>
      </sheetData>
      <sheetData sheetId="261">
        <row r="9">
          <cell r="A9" t="str">
            <v>A</v>
          </cell>
        </row>
      </sheetData>
      <sheetData sheetId="262">
        <row r="9">
          <cell r="A9" t="str">
            <v>A</v>
          </cell>
        </row>
      </sheetData>
      <sheetData sheetId="263">
        <row r="9">
          <cell r="A9" t="str">
            <v>A</v>
          </cell>
        </row>
      </sheetData>
      <sheetData sheetId="264">
        <row r="9">
          <cell r="A9" t="str">
            <v>A</v>
          </cell>
        </row>
      </sheetData>
      <sheetData sheetId="265">
        <row r="9">
          <cell r="A9" t="str">
            <v>A</v>
          </cell>
        </row>
      </sheetData>
      <sheetData sheetId="266">
        <row r="9">
          <cell r="A9" t="str">
            <v>A</v>
          </cell>
        </row>
      </sheetData>
      <sheetData sheetId="267">
        <row r="9">
          <cell r="A9" t="str">
            <v>A</v>
          </cell>
        </row>
      </sheetData>
      <sheetData sheetId="268">
        <row r="9">
          <cell r="A9" t="str">
            <v>A</v>
          </cell>
        </row>
      </sheetData>
      <sheetData sheetId="269">
        <row r="9">
          <cell r="A9" t="str">
            <v>A</v>
          </cell>
        </row>
      </sheetData>
      <sheetData sheetId="270">
        <row r="9">
          <cell r="A9" t="str">
            <v>A</v>
          </cell>
        </row>
      </sheetData>
      <sheetData sheetId="271">
        <row r="9">
          <cell r="A9" t="str">
            <v>A</v>
          </cell>
        </row>
      </sheetData>
      <sheetData sheetId="272">
        <row r="9">
          <cell r="A9" t="str">
            <v>A</v>
          </cell>
        </row>
      </sheetData>
      <sheetData sheetId="273">
        <row r="9">
          <cell r="A9" t="str">
            <v>A</v>
          </cell>
        </row>
      </sheetData>
      <sheetData sheetId="274">
        <row r="9">
          <cell r="A9" t="str">
            <v>A</v>
          </cell>
        </row>
      </sheetData>
      <sheetData sheetId="275">
        <row r="9">
          <cell r="A9" t="str">
            <v>A</v>
          </cell>
        </row>
      </sheetData>
      <sheetData sheetId="276">
        <row r="9">
          <cell r="A9" t="str">
            <v>A</v>
          </cell>
        </row>
      </sheetData>
      <sheetData sheetId="277">
        <row r="9">
          <cell r="A9" t="str">
            <v>A</v>
          </cell>
        </row>
      </sheetData>
      <sheetData sheetId="278">
        <row r="9">
          <cell r="A9" t="str">
            <v>A</v>
          </cell>
        </row>
      </sheetData>
      <sheetData sheetId="279">
        <row r="9">
          <cell r="A9" t="str">
            <v>A</v>
          </cell>
        </row>
      </sheetData>
      <sheetData sheetId="280">
        <row r="9">
          <cell r="A9" t="str">
            <v>A</v>
          </cell>
        </row>
      </sheetData>
      <sheetData sheetId="281">
        <row r="9">
          <cell r="A9" t="str">
            <v>A</v>
          </cell>
        </row>
      </sheetData>
      <sheetData sheetId="282">
        <row r="9">
          <cell r="A9" t="str">
            <v>A</v>
          </cell>
        </row>
      </sheetData>
      <sheetData sheetId="283">
        <row r="9">
          <cell r="A9" t="str">
            <v>A</v>
          </cell>
        </row>
      </sheetData>
      <sheetData sheetId="284">
        <row r="9">
          <cell r="A9" t="str">
            <v>A</v>
          </cell>
        </row>
      </sheetData>
      <sheetData sheetId="285">
        <row r="9">
          <cell r="A9" t="str">
            <v>A</v>
          </cell>
        </row>
      </sheetData>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sheetData sheetId="328"/>
      <sheetData sheetId="329"/>
      <sheetData sheetId="330"/>
      <sheetData sheetId="331" refreshError="1"/>
      <sheetData sheetId="332" refreshError="1"/>
      <sheetData sheetId="333" refreshError="1"/>
      <sheetData sheetId="334" refreshError="1"/>
      <sheetData sheetId="335"/>
      <sheetData sheetId="336" refreshError="1"/>
      <sheetData sheetId="337" refreshError="1"/>
      <sheetData sheetId="338" refreshError="1"/>
      <sheetData sheetId="339" refreshError="1"/>
      <sheetData sheetId="340"/>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sheetData sheetId="404"/>
      <sheetData sheetId="405"/>
      <sheetData sheetId="406"/>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ow r="9">
          <cell r="A9" t="str">
            <v>A</v>
          </cell>
        </row>
      </sheetData>
      <sheetData sheetId="418">
        <row r="9">
          <cell r="A9" t="str">
            <v>A</v>
          </cell>
        </row>
      </sheetData>
      <sheetData sheetId="419">
        <row r="9">
          <cell r="A9" t="str">
            <v>A</v>
          </cell>
        </row>
      </sheetData>
      <sheetData sheetId="420">
        <row r="9">
          <cell r="A9" t="str">
            <v>A</v>
          </cell>
        </row>
      </sheetData>
      <sheetData sheetId="421">
        <row r="9">
          <cell r="A9" t="str">
            <v>A</v>
          </cell>
        </row>
      </sheetData>
      <sheetData sheetId="422">
        <row r="9">
          <cell r="A9" t="str">
            <v>A</v>
          </cell>
        </row>
      </sheetData>
      <sheetData sheetId="423">
        <row r="9">
          <cell r="A9" t="str">
            <v>A</v>
          </cell>
        </row>
      </sheetData>
      <sheetData sheetId="424">
        <row r="9">
          <cell r="A9" t="str">
            <v>A</v>
          </cell>
        </row>
      </sheetData>
      <sheetData sheetId="425">
        <row r="9">
          <cell r="A9" t="str">
            <v>A</v>
          </cell>
        </row>
      </sheetData>
      <sheetData sheetId="426">
        <row r="9">
          <cell r="A9" t="str">
            <v>A</v>
          </cell>
        </row>
      </sheetData>
      <sheetData sheetId="427">
        <row r="9">
          <cell r="A9" t="str">
            <v>A</v>
          </cell>
        </row>
      </sheetData>
      <sheetData sheetId="428">
        <row r="9">
          <cell r="A9" t="str">
            <v>A</v>
          </cell>
        </row>
      </sheetData>
      <sheetData sheetId="429">
        <row r="9">
          <cell r="A9" t="str">
            <v>A</v>
          </cell>
        </row>
      </sheetData>
      <sheetData sheetId="430">
        <row r="9">
          <cell r="A9" t="str">
            <v>A</v>
          </cell>
        </row>
      </sheetData>
      <sheetData sheetId="431">
        <row r="9">
          <cell r="A9" t="str">
            <v>A</v>
          </cell>
        </row>
      </sheetData>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row r="9">
          <cell r="A9" t="str">
            <v>A</v>
          </cell>
        </row>
      </sheetData>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ow r="9">
          <cell r="A9" t="str">
            <v>A</v>
          </cell>
        </row>
      </sheetData>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ow r="9">
          <cell r="A9" t="str">
            <v>A</v>
          </cell>
        </row>
      </sheetData>
      <sheetData sheetId="455">
        <row r="9">
          <cell r="A9" t="str">
            <v>A</v>
          </cell>
        </row>
      </sheetData>
      <sheetData sheetId="456">
        <row r="9">
          <cell r="A9" t="str">
            <v>A</v>
          </cell>
        </row>
      </sheetData>
      <sheetData sheetId="457">
        <row r="9">
          <cell r="A9" t="str">
            <v>A</v>
          </cell>
        </row>
      </sheetData>
      <sheetData sheetId="458">
        <row r="9">
          <cell r="A9" t="str">
            <v>A</v>
          </cell>
        </row>
      </sheetData>
      <sheetData sheetId="459">
        <row r="9">
          <cell r="A9" t="str">
            <v>A</v>
          </cell>
        </row>
      </sheetData>
      <sheetData sheetId="460">
        <row r="9">
          <cell r="A9" t="str">
            <v>A</v>
          </cell>
        </row>
      </sheetData>
      <sheetData sheetId="461">
        <row r="9">
          <cell r="A9" t="str">
            <v>A</v>
          </cell>
        </row>
      </sheetData>
      <sheetData sheetId="462">
        <row r="9">
          <cell r="A9" t="str">
            <v>A</v>
          </cell>
        </row>
      </sheetData>
      <sheetData sheetId="463">
        <row r="9">
          <cell r="A9" t="str">
            <v>A</v>
          </cell>
        </row>
      </sheetData>
      <sheetData sheetId="464">
        <row r="9">
          <cell r="A9" t="str">
            <v>A</v>
          </cell>
        </row>
      </sheetData>
      <sheetData sheetId="465">
        <row r="9">
          <cell r="A9" t="str">
            <v>A</v>
          </cell>
        </row>
      </sheetData>
      <sheetData sheetId="466">
        <row r="9">
          <cell r="A9" t="str">
            <v>A</v>
          </cell>
        </row>
      </sheetData>
      <sheetData sheetId="467">
        <row r="9">
          <cell r="A9" t="str">
            <v>A</v>
          </cell>
        </row>
      </sheetData>
      <sheetData sheetId="468">
        <row r="9">
          <cell r="A9" t="str">
            <v>A</v>
          </cell>
        </row>
      </sheetData>
      <sheetData sheetId="469" refreshError="1"/>
      <sheetData sheetId="470" refreshError="1"/>
      <sheetData sheetId="471" refreshError="1"/>
      <sheetData sheetId="472" refreshError="1"/>
      <sheetData sheetId="473">
        <row r="9">
          <cell r="A9" t="str">
            <v>A</v>
          </cell>
        </row>
      </sheetData>
      <sheetData sheetId="474">
        <row r="9">
          <cell r="A9" t="str">
            <v>A</v>
          </cell>
        </row>
      </sheetData>
      <sheetData sheetId="475">
        <row r="9">
          <cell r="A9" t="str">
            <v>A</v>
          </cell>
        </row>
      </sheetData>
      <sheetData sheetId="476" refreshError="1"/>
      <sheetData sheetId="477" refreshError="1"/>
      <sheetData sheetId="478" refreshError="1"/>
      <sheetData sheetId="479" refreshError="1"/>
      <sheetData sheetId="480"/>
      <sheetData sheetId="481" refreshError="1"/>
      <sheetData sheetId="482"/>
      <sheetData sheetId="483" refreshError="1"/>
      <sheetData sheetId="484" refreshError="1"/>
      <sheetData sheetId="485" refreshError="1"/>
      <sheetData sheetId="486" refreshError="1"/>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row r="9">
          <cell r="A9" t="str">
            <v>A</v>
          </cell>
        </row>
      </sheetData>
      <sheetData sheetId="511">
        <row r="9">
          <cell r="A9" t="str">
            <v>A</v>
          </cell>
        </row>
      </sheetData>
      <sheetData sheetId="512">
        <row r="9">
          <cell r="A9" t="str">
            <v>A</v>
          </cell>
        </row>
      </sheetData>
      <sheetData sheetId="513">
        <row r="9">
          <cell r="A9" t="str">
            <v>A</v>
          </cell>
        </row>
      </sheetData>
      <sheetData sheetId="514">
        <row r="9">
          <cell r="A9" t="str">
            <v>A</v>
          </cell>
        </row>
      </sheetData>
      <sheetData sheetId="515">
        <row r="9">
          <cell r="A9" t="str">
            <v>A</v>
          </cell>
        </row>
      </sheetData>
      <sheetData sheetId="516">
        <row r="9">
          <cell r="A9" t="str">
            <v>A</v>
          </cell>
        </row>
      </sheetData>
      <sheetData sheetId="517">
        <row r="9">
          <cell r="A9" t="str">
            <v>A</v>
          </cell>
        </row>
      </sheetData>
      <sheetData sheetId="518">
        <row r="9">
          <cell r="A9" t="str">
            <v>A</v>
          </cell>
        </row>
      </sheetData>
      <sheetData sheetId="519">
        <row r="9">
          <cell r="A9" t="str">
            <v>A</v>
          </cell>
        </row>
      </sheetData>
      <sheetData sheetId="520"/>
      <sheetData sheetId="521">
        <row r="9">
          <cell r="A9" t="str">
            <v>A</v>
          </cell>
        </row>
      </sheetData>
      <sheetData sheetId="522">
        <row r="9">
          <cell r="A9" t="str">
            <v>A</v>
          </cell>
        </row>
      </sheetData>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row r="9">
          <cell r="A9" t="str">
            <v>A</v>
          </cell>
        </row>
      </sheetData>
      <sheetData sheetId="558">
        <row r="9">
          <cell r="A9" t="str">
            <v>A</v>
          </cell>
        </row>
      </sheetData>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efreshError="1"/>
      <sheetData sheetId="565" refreshError="1"/>
      <sheetData sheetId="566" refreshError="1"/>
      <sheetData sheetId="567" refreshError="1"/>
      <sheetData sheetId="568" refreshError="1"/>
      <sheetData sheetId="569">
        <row r="9">
          <cell r="A9" t="str">
            <v>A</v>
          </cell>
        </row>
      </sheetData>
      <sheetData sheetId="570">
        <row r="9">
          <cell r="A9" t="str">
            <v>A</v>
          </cell>
        </row>
      </sheetData>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ow r="9">
          <cell r="A9" t="str">
            <v>A</v>
          </cell>
        </row>
      </sheetData>
      <sheetData sheetId="580">
        <row r="9">
          <cell r="A9" t="str">
            <v>A</v>
          </cell>
        </row>
      </sheetData>
      <sheetData sheetId="581">
        <row r="9">
          <cell r="A9" t="str">
            <v>A</v>
          </cell>
        </row>
      </sheetData>
      <sheetData sheetId="582">
        <row r="9">
          <cell r="A9" t="str">
            <v>A</v>
          </cell>
        </row>
      </sheetData>
      <sheetData sheetId="583">
        <row r="9">
          <cell r="A9" t="str">
            <v>A</v>
          </cell>
        </row>
      </sheetData>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row r="9">
          <cell r="A9" t="str">
            <v>A</v>
          </cell>
        </row>
      </sheetData>
      <sheetData sheetId="599">
        <row r="9">
          <cell r="A9" t="str">
            <v>A</v>
          </cell>
        </row>
      </sheetData>
      <sheetData sheetId="600">
        <row r="9">
          <cell r="A9" t="str">
            <v>A</v>
          </cell>
        </row>
      </sheetData>
      <sheetData sheetId="601">
        <row r="9">
          <cell r="A9" t="str">
            <v>A</v>
          </cell>
        </row>
      </sheetData>
      <sheetData sheetId="602">
        <row r="9">
          <cell r="A9" t="str">
            <v>A</v>
          </cell>
        </row>
      </sheetData>
      <sheetData sheetId="603">
        <row r="9">
          <cell r="A9" t="str">
            <v>A</v>
          </cell>
        </row>
      </sheetData>
      <sheetData sheetId="604">
        <row r="9">
          <cell r="A9" t="str">
            <v>A</v>
          </cell>
        </row>
      </sheetData>
      <sheetData sheetId="605">
        <row r="9">
          <cell r="A9" t="str">
            <v>A</v>
          </cell>
        </row>
      </sheetData>
      <sheetData sheetId="606">
        <row r="9">
          <cell r="A9" t="str">
            <v>A</v>
          </cell>
        </row>
      </sheetData>
      <sheetData sheetId="607">
        <row r="9">
          <cell r="A9" t="str">
            <v>A</v>
          </cell>
        </row>
      </sheetData>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row r="9">
          <cell r="A9" t="str">
            <v>A</v>
          </cell>
        </row>
      </sheetData>
      <sheetData sheetId="653">
        <row r="9">
          <cell r="A9" t="str">
            <v>A</v>
          </cell>
        </row>
      </sheetData>
      <sheetData sheetId="654">
        <row r="9">
          <cell r="A9" t="str">
            <v>A</v>
          </cell>
        </row>
      </sheetData>
      <sheetData sheetId="655">
        <row r="9">
          <cell r="A9" t="str">
            <v>A</v>
          </cell>
        </row>
      </sheetData>
      <sheetData sheetId="656">
        <row r="9">
          <cell r="A9" t="str">
            <v>A</v>
          </cell>
        </row>
      </sheetData>
      <sheetData sheetId="657">
        <row r="9">
          <cell r="A9" t="str">
            <v>A</v>
          </cell>
        </row>
      </sheetData>
      <sheetData sheetId="658">
        <row r="9">
          <cell r="A9" t="str">
            <v>A</v>
          </cell>
        </row>
      </sheetData>
      <sheetData sheetId="659">
        <row r="9">
          <cell r="A9" t="str">
            <v>A</v>
          </cell>
        </row>
      </sheetData>
      <sheetData sheetId="660">
        <row r="9">
          <cell r="A9" t="str">
            <v>A</v>
          </cell>
        </row>
      </sheetData>
      <sheetData sheetId="661">
        <row r="9">
          <cell r="A9" t="str">
            <v>A</v>
          </cell>
        </row>
      </sheetData>
      <sheetData sheetId="662">
        <row r="9">
          <cell r="A9" t="str">
            <v>A</v>
          </cell>
        </row>
      </sheetData>
      <sheetData sheetId="663">
        <row r="9">
          <cell r="A9" t="str">
            <v>A</v>
          </cell>
        </row>
      </sheetData>
      <sheetData sheetId="664">
        <row r="9">
          <cell r="A9" t="str">
            <v>A</v>
          </cell>
        </row>
      </sheetData>
      <sheetData sheetId="665">
        <row r="9">
          <cell r="A9" t="str">
            <v>A</v>
          </cell>
        </row>
      </sheetData>
      <sheetData sheetId="666">
        <row r="9">
          <cell r="A9" t="str">
            <v>A</v>
          </cell>
        </row>
      </sheetData>
      <sheetData sheetId="667">
        <row r="9">
          <cell r="A9" t="str">
            <v>A</v>
          </cell>
        </row>
      </sheetData>
      <sheetData sheetId="668">
        <row r="9">
          <cell r="A9" t="str">
            <v>A</v>
          </cell>
        </row>
      </sheetData>
      <sheetData sheetId="669">
        <row r="9">
          <cell r="A9" t="str">
            <v>A</v>
          </cell>
        </row>
      </sheetData>
      <sheetData sheetId="670">
        <row r="9">
          <cell r="A9" t="str">
            <v>A</v>
          </cell>
        </row>
      </sheetData>
      <sheetData sheetId="671">
        <row r="9">
          <cell r="A9" t="str">
            <v>A</v>
          </cell>
        </row>
      </sheetData>
      <sheetData sheetId="672">
        <row r="9">
          <cell r="A9" t="str">
            <v>A</v>
          </cell>
        </row>
      </sheetData>
      <sheetData sheetId="673">
        <row r="9">
          <cell r="A9" t="str">
            <v>A</v>
          </cell>
        </row>
      </sheetData>
      <sheetData sheetId="674">
        <row r="9">
          <cell r="A9" t="str">
            <v>A</v>
          </cell>
        </row>
      </sheetData>
      <sheetData sheetId="675">
        <row r="9">
          <cell r="A9" t="str">
            <v>A</v>
          </cell>
        </row>
      </sheetData>
      <sheetData sheetId="676">
        <row r="9">
          <cell r="A9" t="str">
            <v>A</v>
          </cell>
        </row>
      </sheetData>
      <sheetData sheetId="677">
        <row r="9">
          <cell r="A9" t="str">
            <v>A</v>
          </cell>
        </row>
      </sheetData>
      <sheetData sheetId="678">
        <row r="9">
          <cell r="A9" t="str">
            <v>A</v>
          </cell>
        </row>
      </sheetData>
      <sheetData sheetId="679">
        <row r="9">
          <cell r="A9" t="str">
            <v>A</v>
          </cell>
        </row>
      </sheetData>
      <sheetData sheetId="680">
        <row r="9">
          <cell r="A9" t="str">
            <v>A</v>
          </cell>
        </row>
      </sheetData>
      <sheetData sheetId="681">
        <row r="9">
          <cell r="A9" t="str">
            <v>A</v>
          </cell>
        </row>
      </sheetData>
      <sheetData sheetId="682">
        <row r="9">
          <cell r="A9" t="str">
            <v>A</v>
          </cell>
        </row>
      </sheetData>
      <sheetData sheetId="683">
        <row r="9">
          <cell r="A9" t="str">
            <v>A</v>
          </cell>
        </row>
      </sheetData>
      <sheetData sheetId="684">
        <row r="9">
          <cell r="A9" t="str">
            <v>A</v>
          </cell>
        </row>
      </sheetData>
      <sheetData sheetId="685">
        <row r="9">
          <cell r="A9" t="str">
            <v>A</v>
          </cell>
        </row>
      </sheetData>
      <sheetData sheetId="686">
        <row r="9">
          <cell r="A9" t="str">
            <v>A</v>
          </cell>
        </row>
      </sheetData>
      <sheetData sheetId="687">
        <row r="9">
          <cell r="A9" t="str">
            <v>A</v>
          </cell>
        </row>
      </sheetData>
      <sheetData sheetId="688">
        <row r="9">
          <cell r="A9" t="str">
            <v>A</v>
          </cell>
        </row>
      </sheetData>
      <sheetData sheetId="689">
        <row r="9">
          <cell r="A9" t="str">
            <v>A</v>
          </cell>
        </row>
      </sheetData>
      <sheetData sheetId="690">
        <row r="9">
          <cell r="A9" t="str">
            <v>A</v>
          </cell>
        </row>
      </sheetData>
      <sheetData sheetId="691">
        <row r="9">
          <cell r="A9" t="str">
            <v>A</v>
          </cell>
        </row>
      </sheetData>
      <sheetData sheetId="692">
        <row r="9">
          <cell r="A9" t="str">
            <v>A</v>
          </cell>
        </row>
      </sheetData>
      <sheetData sheetId="693">
        <row r="9">
          <cell r="A9" t="str">
            <v>A</v>
          </cell>
        </row>
      </sheetData>
      <sheetData sheetId="694">
        <row r="9">
          <cell r="A9" t="str">
            <v>A</v>
          </cell>
        </row>
      </sheetData>
      <sheetData sheetId="695">
        <row r="9">
          <cell r="A9" t="str">
            <v>A</v>
          </cell>
        </row>
      </sheetData>
      <sheetData sheetId="696">
        <row r="9">
          <cell r="A9" t="str">
            <v>A</v>
          </cell>
        </row>
      </sheetData>
      <sheetData sheetId="697">
        <row r="9">
          <cell r="A9" t="str">
            <v>A</v>
          </cell>
        </row>
      </sheetData>
      <sheetData sheetId="698">
        <row r="9">
          <cell r="A9" t="str">
            <v>A</v>
          </cell>
        </row>
      </sheetData>
      <sheetData sheetId="699">
        <row r="9">
          <cell r="A9" t="str">
            <v>A</v>
          </cell>
        </row>
      </sheetData>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ow r="9">
          <cell r="A9" t="str">
            <v>A</v>
          </cell>
        </row>
      </sheetData>
      <sheetData sheetId="715">
        <row r="9">
          <cell r="A9" t="str">
            <v>A</v>
          </cell>
        </row>
      </sheetData>
      <sheetData sheetId="716">
        <row r="9">
          <cell r="A9" t="str">
            <v>A</v>
          </cell>
        </row>
      </sheetData>
      <sheetData sheetId="717">
        <row r="9">
          <cell r="A9" t="str">
            <v>A</v>
          </cell>
        </row>
      </sheetData>
      <sheetData sheetId="718">
        <row r="9">
          <cell r="A9" t="str">
            <v>A</v>
          </cell>
        </row>
      </sheetData>
      <sheetData sheetId="719">
        <row r="9">
          <cell r="A9" t="str">
            <v>A</v>
          </cell>
        </row>
      </sheetData>
      <sheetData sheetId="720">
        <row r="9">
          <cell r="A9" t="str">
            <v>A</v>
          </cell>
        </row>
      </sheetData>
      <sheetData sheetId="721">
        <row r="9">
          <cell r="A9" t="str">
            <v>A</v>
          </cell>
        </row>
      </sheetData>
      <sheetData sheetId="722">
        <row r="9">
          <cell r="A9" t="str">
            <v>A</v>
          </cell>
        </row>
      </sheetData>
      <sheetData sheetId="723">
        <row r="9">
          <cell r="A9" t="str">
            <v>A</v>
          </cell>
        </row>
      </sheetData>
      <sheetData sheetId="724">
        <row r="9">
          <cell r="A9" t="str">
            <v>A</v>
          </cell>
        </row>
      </sheetData>
      <sheetData sheetId="725">
        <row r="9">
          <cell r="A9" t="str">
            <v>A</v>
          </cell>
        </row>
      </sheetData>
      <sheetData sheetId="726">
        <row r="9">
          <cell r="A9" t="str">
            <v>A</v>
          </cell>
        </row>
      </sheetData>
      <sheetData sheetId="727">
        <row r="9">
          <cell r="A9" t="str">
            <v>A</v>
          </cell>
        </row>
      </sheetData>
      <sheetData sheetId="728">
        <row r="9">
          <cell r="A9" t="str">
            <v>A</v>
          </cell>
        </row>
      </sheetData>
      <sheetData sheetId="729">
        <row r="9">
          <cell r="A9" t="str">
            <v>A</v>
          </cell>
        </row>
      </sheetData>
      <sheetData sheetId="730">
        <row r="9">
          <cell r="A9" t="str">
            <v>A</v>
          </cell>
        </row>
      </sheetData>
      <sheetData sheetId="731">
        <row r="9">
          <cell r="A9" t="str">
            <v>A</v>
          </cell>
        </row>
      </sheetData>
      <sheetData sheetId="732">
        <row r="9">
          <cell r="A9" t="str">
            <v>A</v>
          </cell>
        </row>
      </sheetData>
      <sheetData sheetId="733">
        <row r="9">
          <cell r="A9" t="str">
            <v>A</v>
          </cell>
        </row>
      </sheetData>
      <sheetData sheetId="734">
        <row r="9">
          <cell r="A9" t="str">
            <v>A</v>
          </cell>
        </row>
      </sheetData>
      <sheetData sheetId="735">
        <row r="9">
          <cell r="A9" t="str">
            <v>A</v>
          </cell>
        </row>
      </sheetData>
      <sheetData sheetId="736">
        <row r="9">
          <cell r="A9" t="str">
            <v>A</v>
          </cell>
        </row>
      </sheetData>
      <sheetData sheetId="737">
        <row r="9">
          <cell r="A9" t="str">
            <v>A</v>
          </cell>
        </row>
      </sheetData>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ow r="9">
          <cell r="A9" t="str">
            <v>A</v>
          </cell>
        </row>
      </sheetData>
      <sheetData sheetId="759">
        <row r="9">
          <cell r="A9" t="str">
            <v>A</v>
          </cell>
        </row>
      </sheetData>
      <sheetData sheetId="760">
        <row r="9">
          <cell r="A9" t="str">
            <v>A</v>
          </cell>
        </row>
      </sheetData>
      <sheetData sheetId="761">
        <row r="9">
          <cell r="A9" t="str">
            <v>A</v>
          </cell>
        </row>
      </sheetData>
      <sheetData sheetId="762">
        <row r="9">
          <cell r="A9" t="str">
            <v>A</v>
          </cell>
        </row>
      </sheetData>
      <sheetData sheetId="763">
        <row r="9">
          <cell r="A9" t="str">
            <v>A</v>
          </cell>
        </row>
      </sheetData>
      <sheetData sheetId="764">
        <row r="9">
          <cell r="A9" t="str">
            <v>A</v>
          </cell>
        </row>
      </sheetData>
      <sheetData sheetId="765">
        <row r="9">
          <cell r="A9" t="str">
            <v>A</v>
          </cell>
        </row>
      </sheetData>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row r="9">
          <cell r="A9" t="str">
            <v>A</v>
          </cell>
        </row>
      </sheetData>
      <sheetData sheetId="780">
        <row r="9">
          <cell r="A9" t="str">
            <v>A</v>
          </cell>
        </row>
      </sheetData>
      <sheetData sheetId="781">
        <row r="9">
          <cell r="A9" t="str">
            <v>A</v>
          </cell>
        </row>
      </sheetData>
      <sheetData sheetId="782">
        <row r="9">
          <cell r="A9" t="str">
            <v>A</v>
          </cell>
        </row>
      </sheetData>
      <sheetData sheetId="783">
        <row r="9">
          <cell r="A9" t="str">
            <v>A</v>
          </cell>
        </row>
      </sheetData>
      <sheetData sheetId="784">
        <row r="9">
          <cell r="A9" t="str">
            <v>A</v>
          </cell>
        </row>
      </sheetData>
      <sheetData sheetId="785">
        <row r="9">
          <cell r="A9" t="str">
            <v>A</v>
          </cell>
        </row>
      </sheetData>
      <sheetData sheetId="786">
        <row r="9">
          <cell r="A9" t="str">
            <v>A</v>
          </cell>
        </row>
      </sheetData>
      <sheetData sheetId="787">
        <row r="9">
          <cell r="A9" t="str">
            <v>A</v>
          </cell>
        </row>
      </sheetData>
      <sheetData sheetId="788">
        <row r="9">
          <cell r="A9" t="str">
            <v>A</v>
          </cell>
        </row>
      </sheetData>
      <sheetData sheetId="789">
        <row r="9">
          <cell r="A9" t="str">
            <v>A</v>
          </cell>
        </row>
      </sheetData>
      <sheetData sheetId="790">
        <row r="9">
          <cell r="A9" t="str">
            <v>A</v>
          </cell>
        </row>
      </sheetData>
      <sheetData sheetId="791">
        <row r="9">
          <cell r="A9" t="str">
            <v>A</v>
          </cell>
        </row>
      </sheetData>
      <sheetData sheetId="792">
        <row r="9">
          <cell r="A9" t="str">
            <v>A</v>
          </cell>
        </row>
      </sheetData>
      <sheetData sheetId="793">
        <row r="9">
          <cell r="A9" t="str">
            <v>A</v>
          </cell>
        </row>
      </sheetData>
      <sheetData sheetId="794">
        <row r="9">
          <cell r="A9" t="str">
            <v>A</v>
          </cell>
        </row>
      </sheetData>
      <sheetData sheetId="795">
        <row r="9">
          <cell r="A9" t="str">
            <v>A</v>
          </cell>
        </row>
      </sheetData>
      <sheetData sheetId="796">
        <row r="9">
          <cell r="A9" t="str">
            <v>A</v>
          </cell>
        </row>
      </sheetData>
      <sheetData sheetId="797">
        <row r="9">
          <cell r="A9" t="str">
            <v>A</v>
          </cell>
        </row>
      </sheetData>
      <sheetData sheetId="798">
        <row r="9">
          <cell r="A9" t="str">
            <v>A</v>
          </cell>
        </row>
      </sheetData>
      <sheetData sheetId="799">
        <row r="9">
          <cell r="A9" t="str">
            <v>A</v>
          </cell>
        </row>
      </sheetData>
      <sheetData sheetId="800">
        <row r="9">
          <cell r="A9" t="str">
            <v>A</v>
          </cell>
        </row>
      </sheetData>
      <sheetData sheetId="801">
        <row r="9">
          <cell r="A9" t="str">
            <v>A</v>
          </cell>
        </row>
      </sheetData>
      <sheetData sheetId="802">
        <row r="9">
          <cell r="A9" t="str">
            <v>A</v>
          </cell>
        </row>
      </sheetData>
      <sheetData sheetId="803">
        <row r="9">
          <cell r="A9" t="str">
            <v>A</v>
          </cell>
        </row>
      </sheetData>
      <sheetData sheetId="804">
        <row r="9">
          <cell r="A9" t="str">
            <v>A</v>
          </cell>
        </row>
      </sheetData>
      <sheetData sheetId="805">
        <row r="9">
          <cell r="A9" t="str">
            <v>A</v>
          </cell>
        </row>
      </sheetData>
      <sheetData sheetId="806">
        <row r="9">
          <cell r="A9" t="str">
            <v>A</v>
          </cell>
        </row>
      </sheetData>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sheetData sheetId="838"/>
      <sheetData sheetId="839" refreshError="1"/>
      <sheetData sheetId="840">
        <row r="9">
          <cell r="A9" t="str">
            <v>A</v>
          </cell>
        </row>
      </sheetData>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sheetData sheetId="853" refreshError="1"/>
      <sheetData sheetId="854" refreshError="1"/>
      <sheetData sheetId="855" refreshError="1"/>
      <sheetData sheetId="856" refreshError="1"/>
      <sheetData sheetId="857" refreshError="1"/>
      <sheetData sheetId="858" refreshError="1"/>
      <sheetData sheetId="859">
        <row r="9">
          <cell r="A9" t="str">
            <v>A</v>
          </cell>
        </row>
      </sheetData>
      <sheetData sheetId="860">
        <row r="9">
          <cell r="A9" t="str">
            <v>A</v>
          </cell>
        </row>
      </sheetData>
      <sheetData sheetId="861">
        <row r="9">
          <cell r="A9" t="str">
            <v>A</v>
          </cell>
        </row>
      </sheetData>
      <sheetData sheetId="862">
        <row r="9">
          <cell r="A9" t="str">
            <v>A</v>
          </cell>
        </row>
      </sheetData>
      <sheetData sheetId="863">
        <row r="9">
          <cell r="A9" t="str">
            <v>A</v>
          </cell>
        </row>
      </sheetData>
      <sheetData sheetId="864">
        <row r="9">
          <cell r="A9" t="str">
            <v>A</v>
          </cell>
        </row>
      </sheetData>
      <sheetData sheetId="865">
        <row r="9">
          <cell r="A9" t="str">
            <v>A</v>
          </cell>
        </row>
      </sheetData>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efreshError="1"/>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ow r="9">
          <cell r="A9" t="str">
            <v>A</v>
          </cell>
        </row>
      </sheetData>
      <sheetData sheetId="949">
        <row r="9">
          <cell r="A9" t="str">
            <v>A</v>
          </cell>
        </row>
      </sheetData>
      <sheetData sheetId="950">
        <row r="9">
          <cell r="A9" t="str">
            <v>A</v>
          </cell>
        </row>
      </sheetData>
      <sheetData sheetId="951">
        <row r="9">
          <cell r="A9" t="str">
            <v>A</v>
          </cell>
        </row>
      </sheetData>
      <sheetData sheetId="952">
        <row r="9">
          <cell r="A9" t="str">
            <v>A</v>
          </cell>
        </row>
      </sheetData>
      <sheetData sheetId="953">
        <row r="9">
          <cell r="A9" t="str">
            <v>A</v>
          </cell>
        </row>
      </sheetData>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efreshError="1"/>
      <sheetData sheetId="1051">
        <row r="9">
          <cell r="A9" t="str">
            <v>A</v>
          </cell>
        </row>
      </sheetData>
      <sheetData sheetId="1052"/>
      <sheetData sheetId="1053"/>
      <sheetData sheetId="1054">
        <row r="9">
          <cell r="A9" t="str">
            <v>A</v>
          </cell>
        </row>
      </sheetData>
      <sheetData sheetId="1055">
        <row r="9">
          <cell r="A9" t="str">
            <v>A</v>
          </cell>
        </row>
      </sheetData>
      <sheetData sheetId="1056">
        <row r="9">
          <cell r="A9" t="str">
            <v>A</v>
          </cell>
        </row>
      </sheetData>
      <sheetData sheetId="1057">
        <row r="9">
          <cell r="A9" t="str">
            <v>A</v>
          </cell>
        </row>
      </sheetData>
      <sheetData sheetId="1058" refreshError="1"/>
      <sheetData sheetId="1059" refreshError="1"/>
      <sheetData sheetId="1060" refreshError="1"/>
      <sheetData sheetId="1061" refreshError="1"/>
      <sheetData sheetId="1062" refreshError="1"/>
      <sheetData sheetId="1063" refreshError="1"/>
      <sheetData sheetId="1064" refreshError="1"/>
      <sheetData sheetId="1065">
        <row r="9">
          <cell r="A9" t="str">
            <v>A</v>
          </cell>
        </row>
      </sheetData>
      <sheetData sheetId="1066" refreshError="1"/>
      <sheetData sheetId="1067" refreshError="1"/>
      <sheetData sheetId="1068" refreshError="1"/>
      <sheetData sheetId="1069"/>
      <sheetData sheetId="1070">
        <row r="9">
          <cell r="A9" t="str">
            <v>A</v>
          </cell>
        </row>
      </sheetData>
      <sheetData sheetId="1071">
        <row r="9">
          <cell r="A9" t="str">
            <v>A</v>
          </cell>
        </row>
      </sheetData>
      <sheetData sheetId="1072">
        <row r="9">
          <cell r="A9" t="str">
            <v>A</v>
          </cell>
        </row>
      </sheetData>
      <sheetData sheetId="1073">
        <row r="9">
          <cell r="A9" t="str">
            <v>A</v>
          </cell>
        </row>
      </sheetData>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ow r="9">
          <cell r="A9" t="str">
            <v>A</v>
          </cell>
        </row>
      </sheetData>
      <sheetData sheetId="1097">
        <row r="9">
          <cell r="A9" t="str">
            <v>A</v>
          </cell>
        </row>
      </sheetData>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ow r="9">
          <cell r="A9" t="str">
            <v>A</v>
          </cell>
        </row>
      </sheetData>
      <sheetData sheetId="1109" refreshError="1"/>
      <sheetData sheetId="1110">
        <row r="9">
          <cell r="A9" t="str">
            <v>A</v>
          </cell>
        </row>
      </sheetData>
      <sheetData sheetId="1111" refreshError="1"/>
      <sheetData sheetId="1112" refreshError="1"/>
      <sheetData sheetId="1113" refreshError="1"/>
      <sheetData sheetId="1114" refreshError="1"/>
      <sheetData sheetId="1115" refreshError="1"/>
      <sheetData sheetId="1116" refreshError="1"/>
      <sheetData sheetId="1117"/>
      <sheetData sheetId="1118" refreshError="1"/>
      <sheetData sheetId="1119"/>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efreshError="1"/>
      <sheetData sheetId="1146"/>
      <sheetData sheetId="1147" refreshError="1"/>
      <sheetData sheetId="1148" refreshError="1"/>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efreshError="1"/>
      <sheetData sheetId="1310" refreshError="1"/>
      <sheetData sheetId="1311" refreshError="1"/>
      <sheetData sheetId="1312" refreshError="1"/>
      <sheetData sheetId="1313" refreshError="1"/>
      <sheetData sheetId="1314" refreshError="1"/>
      <sheetData sheetId="1315">
        <row r="9">
          <cell r="A9" t="str">
            <v>A</v>
          </cell>
        </row>
      </sheetData>
      <sheetData sheetId="1316">
        <row r="9">
          <cell r="A9" t="str">
            <v>A</v>
          </cell>
        </row>
      </sheetData>
      <sheetData sheetId="1317">
        <row r="9">
          <cell r="A9" t="str">
            <v>A</v>
          </cell>
        </row>
      </sheetData>
      <sheetData sheetId="1318">
        <row r="9">
          <cell r="A9" t="str">
            <v>A</v>
          </cell>
        </row>
      </sheetData>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sheetData sheetId="1334">
        <row r="9">
          <cell r="A9" t="str">
            <v>A</v>
          </cell>
        </row>
      </sheetData>
      <sheetData sheetId="1335">
        <row r="9">
          <cell r="A9" t="str">
            <v>A</v>
          </cell>
        </row>
      </sheetData>
      <sheetData sheetId="1336">
        <row r="9">
          <cell r="A9" t="str">
            <v>A</v>
          </cell>
        </row>
      </sheetData>
      <sheetData sheetId="1337">
        <row r="9">
          <cell r="A9" t="str">
            <v>A</v>
          </cell>
        </row>
      </sheetData>
      <sheetData sheetId="1338">
        <row r="9">
          <cell r="A9" t="str">
            <v>A</v>
          </cell>
        </row>
      </sheetData>
      <sheetData sheetId="1339" refreshError="1"/>
      <sheetData sheetId="1340" refreshError="1"/>
      <sheetData sheetId="1341" refreshError="1"/>
      <sheetData sheetId="1342" refreshError="1"/>
      <sheetData sheetId="1343" refreshError="1"/>
      <sheetData sheetId="1344" refreshError="1"/>
      <sheetData sheetId="1345">
        <row r="9">
          <cell r="A9" t="str">
            <v>A</v>
          </cell>
        </row>
      </sheetData>
      <sheetData sheetId="1346">
        <row r="9">
          <cell r="A9" t="str">
            <v>A</v>
          </cell>
        </row>
      </sheetData>
      <sheetData sheetId="1347">
        <row r="9">
          <cell r="A9" t="str">
            <v>A</v>
          </cell>
        </row>
      </sheetData>
      <sheetData sheetId="1348">
        <row r="9">
          <cell r="A9" t="str">
            <v>A</v>
          </cell>
        </row>
      </sheetData>
      <sheetData sheetId="1349">
        <row r="9">
          <cell r="A9" t="str">
            <v>A</v>
          </cell>
        </row>
      </sheetData>
      <sheetData sheetId="1350">
        <row r="9">
          <cell r="A9" t="str">
            <v>A</v>
          </cell>
        </row>
      </sheetData>
      <sheetData sheetId="1351">
        <row r="9">
          <cell r="A9" t="str">
            <v>A</v>
          </cell>
        </row>
      </sheetData>
      <sheetData sheetId="1352">
        <row r="9">
          <cell r="A9" t="str">
            <v>A</v>
          </cell>
        </row>
      </sheetData>
      <sheetData sheetId="1353">
        <row r="9">
          <cell r="A9" t="str">
            <v>A</v>
          </cell>
        </row>
      </sheetData>
      <sheetData sheetId="1354">
        <row r="9">
          <cell r="A9" t="str">
            <v>A</v>
          </cell>
        </row>
      </sheetData>
      <sheetData sheetId="1355">
        <row r="9">
          <cell r="A9" t="str">
            <v>A</v>
          </cell>
        </row>
      </sheetData>
      <sheetData sheetId="1356">
        <row r="9">
          <cell r="A9" t="str">
            <v>A</v>
          </cell>
        </row>
      </sheetData>
      <sheetData sheetId="1357">
        <row r="9">
          <cell r="A9" t="str">
            <v>A</v>
          </cell>
        </row>
      </sheetData>
      <sheetData sheetId="1358">
        <row r="9">
          <cell r="A9" t="str">
            <v>A</v>
          </cell>
        </row>
      </sheetData>
      <sheetData sheetId="1359">
        <row r="9">
          <cell r="A9" t="str">
            <v>A</v>
          </cell>
        </row>
      </sheetData>
      <sheetData sheetId="1360">
        <row r="9">
          <cell r="A9" t="str">
            <v>A</v>
          </cell>
        </row>
      </sheetData>
      <sheetData sheetId="1361">
        <row r="9">
          <cell r="A9" t="str">
            <v>A</v>
          </cell>
        </row>
      </sheetData>
      <sheetData sheetId="1362">
        <row r="9">
          <cell r="A9" t="str">
            <v>A</v>
          </cell>
        </row>
      </sheetData>
      <sheetData sheetId="1363">
        <row r="9">
          <cell r="A9" t="str">
            <v>A</v>
          </cell>
        </row>
      </sheetData>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ow r="9">
          <cell r="A9" t="str">
            <v>A</v>
          </cell>
        </row>
      </sheetData>
      <sheetData sheetId="1373">
        <row r="9">
          <cell r="A9" t="str">
            <v>A</v>
          </cell>
        </row>
      </sheetData>
      <sheetData sheetId="1374">
        <row r="9">
          <cell r="A9" t="str">
            <v>A</v>
          </cell>
        </row>
      </sheetData>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ow r="9">
          <cell r="A9" t="str">
            <v>A</v>
          </cell>
        </row>
      </sheetData>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ow r="9">
          <cell r="A9" t="str">
            <v>A</v>
          </cell>
        </row>
      </sheetData>
      <sheetData sheetId="1467">
        <row r="9">
          <cell r="A9" t="str">
            <v>A</v>
          </cell>
        </row>
      </sheetData>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efreshError="1"/>
      <sheetData sheetId="1691" refreshError="1"/>
      <sheetData sheetId="1692">
        <row r="9">
          <cell r="A9" t="str">
            <v>A</v>
          </cell>
        </row>
      </sheetData>
      <sheetData sheetId="1693">
        <row r="9">
          <cell r="A9" t="str">
            <v>A</v>
          </cell>
        </row>
      </sheetData>
      <sheetData sheetId="1694">
        <row r="9">
          <cell r="A9" t="str">
            <v>A</v>
          </cell>
        </row>
      </sheetData>
      <sheetData sheetId="1695">
        <row r="9">
          <cell r="A9" t="str">
            <v>A</v>
          </cell>
        </row>
      </sheetData>
      <sheetData sheetId="1696">
        <row r="9">
          <cell r="A9" t="str">
            <v>A</v>
          </cell>
        </row>
      </sheetData>
      <sheetData sheetId="1697">
        <row r="9">
          <cell r="A9" t="str">
            <v>A</v>
          </cell>
        </row>
      </sheetData>
      <sheetData sheetId="1698">
        <row r="9">
          <cell r="A9" t="str">
            <v>A</v>
          </cell>
        </row>
      </sheetData>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ow r="9">
          <cell r="A9" t="str">
            <v>A</v>
          </cell>
        </row>
      </sheetData>
      <sheetData sheetId="1705">
        <row r="9">
          <cell r="A9" t="str">
            <v>A</v>
          </cell>
        </row>
      </sheetData>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efreshError="1"/>
      <sheetData sheetId="1713" refreshError="1"/>
      <sheetData sheetId="1714"/>
      <sheetData sheetId="1715" refreshError="1"/>
      <sheetData sheetId="1716" refreshError="1"/>
      <sheetData sheetId="1717">
        <row r="9">
          <cell r="A9" t="str">
            <v>A</v>
          </cell>
        </row>
      </sheetData>
      <sheetData sheetId="1718">
        <row r="9">
          <cell r="A9" t="str">
            <v>A</v>
          </cell>
        </row>
      </sheetData>
      <sheetData sheetId="1719" refreshError="1"/>
      <sheetData sheetId="1720" refreshError="1"/>
      <sheetData sheetId="1721" refreshError="1"/>
      <sheetData sheetId="1722" refreshError="1"/>
      <sheetData sheetId="1723">
        <row r="9">
          <cell r="A9" t="str">
            <v>A</v>
          </cell>
        </row>
      </sheetData>
      <sheetData sheetId="1724"/>
      <sheetData sheetId="1725"/>
      <sheetData sheetId="1726">
        <row r="9">
          <cell r="A9" t="str">
            <v>A</v>
          </cell>
        </row>
      </sheetData>
      <sheetData sheetId="1727">
        <row r="9">
          <cell r="A9" t="str">
            <v>A</v>
          </cell>
        </row>
      </sheetData>
      <sheetData sheetId="1728" refreshError="1"/>
      <sheetData sheetId="1729" refreshError="1"/>
      <sheetData sheetId="1730" refreshError="1"/>
      <sheetData sheetId="1731" refreshError="1"/>
      <sheetData sheetId="1732" refreshError="1"/>
      <sheetData sheetId="1733" refreshError="1"/>
      <sheetData sheetId="1734" refreshError="1"/>
      <sheetData sheetId="1735">
        <row r="9">
          <cell r="A9" t="str">
            <v>A</v>
          </cell>
        </row>
      </sheetData>
      <sheetData sheetId="1736" refreshError="1"/>
      <sheetData sheetId="1737" refreshError="1"/>
      <sheetData sheetId="1738" refreshError="1"/>
      <sheetData sheetId="1739" refreshError="1"/>
      <sheetData sheetId="1740" refreshError="1"/>
      <sheetData sheetId="1741" refreshError="1"/>
      <sheetData sheetId="1742">
        <row r="9">
          <cell r="A9" t="str">
            <v>A</v>
          </cell>
        </row>
      </sheetData>
      <sheetData sheetId="1743">
        <row r="9">
          <cell r="A9" t="str">
            <v>A</v>
          </cell>
        </row>
      </sheetData>
      <sheetData sheetId="1744">
        <row r="9">
          <cell r="A9" t="str">
            <v>A</v>
          </cell>
        </row>
      </sheetData>
      <sheetData sheetId="1745"/>
      <sheetData sheetId="1746">
        <row r="9">
          <cell r="A9" t="str">
            <v>A</v>
          </cell>
        </row>
      </sheetData>
      <sheetData sheetId="1747">
        <row r="9">
          <cell r="A9" t="str">
            <v>A</v>
          </cell>
        </row>
      </sheetData>
      <sheetData sheetId="1748"/>
      <sheetData sheetId="1749">
        <row r="9">
          <cell r="A9" t="str">
            <v>A</v>
          </cell>
        </row>
      </sheetData>
      <sheetData sheetId="1750">
        <row r="9">
          <cell r="A9" t="str">
            <v>A</v>
          </cell>
        </row>
      </sheetData>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ow r="9">
          <cell r="A9" t="str">
            <v>A</v>
          </cell>
        </row>
      </sheetData>
      <sheetData sheetId="1766" refreshError="1"/>
      <sheetData sheetId="1767" refreshError="1"/>
      <sheetData sheetId="1768" refreshError="1"/>
      <sheetData sheetId="1769">
        <row r="9">
          <cell r="A9" t="str">
            <v>A</v>
          </cell>
        </row>
      </sheetData>
      <sheetData sheetId="1770">
        <row r="9">
          <cell r="A9" t="str">
            <v>A</v>
          </cell>
        </row>
      </sheetData>
      <sheetData sheetId="1771">
        <row r="9">
          <cell r="A9" t="str">
            <v>A</v>
          </cell>
        </row>
      </sheetData>
      <sheetData sheetId="1772">
        <row r="9">
          <cell r="A9" t="str">
            <v>A</v>
          </cell>
        </row>
      </sheetData>
      <sheetData sheetId="1773">
        <row r="9">
          <cell r="A9" t="str">
            <v>A</v>
          </cell>
        </row>
      </sheetData>
      <sheetData sheetId="1774">
        <row r="9">
          <cell r="A9" t="str">
            <v>A</v>
          </cell>
        </row>
      </sheetData>
      <sheetData sheetId="1775">
        <row r="9">
          <cell r="A9" t="str">
            <v>A</v>
          </cell>
        </row>
      </sheetData>
      <sheetData sheetId="1776">
        <row r="9">
          <cell r="A9" t="str">
            <v>A</v>
          </cell>
        </row>
      </sheetData>
      <sheetData sheetId="1777">
        <row r="9">
          <cell r="A9" t="str">
            <v>A</v>
          </cell>
        </row>
      </sheetData>
      <sheetData sheetId="1778" refreshError="1"/>
      <sheetData sheetId="1779" refreshError="1"/>
      <sheetData sheetId="1780" refreshError="1"/>
      <sheetData sheetId="1781" refreshError="1"/>
      <sheetData sheetId="1782" refreshError="1"/>
      <sheetData sheetId="1783">
        <row r="9">
          <cell r="A9" t="str">
            <v>A</v>
          </cell>
        </row>
      </sheetData>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sheetData sheetId="1794"/>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ow r="9">
          <cell r="A9" t="str">
            <v>A</v>
          </cell>
        </row>
      </sheetData>
      <sheetData sheetId="1816" refreshError="1"/>
      <sheetData sheetId="1817" refreshError="1"/>
      <sheetData sheetId="1818" refreshError="1"/>
      <sheetData sheetId="1819" refreshError="1"/>
      <sheetData sheetId="1820" refreshError="1"/>
      <sheetData sheetId="1821" refreshError="1"/>
      <sheetData sheetId="1822" refreshError="1"/>
      <sheetData sheetId="1823">
        <row r="9">
          <cell r="A9" t="str">
            <v>A</v>
          </cell>
        </row>
      </sheetData>
      <sheetData sheetId="1824">
        <row r="9">
          <cell r="A9" t="str">
            <v>A</v>
          </cell>
        </row>
      </sheetData>
      <sheetData sheetId="1825" refreshError="1"/>
      <sheetData sheetId="1826" refreshError="1"/>
      <sheetData sheetId="1827"/>
      <sheetData sheetId="1828" refreshError="1"/>
      <sheetData sheetId="1829">
        <row r="9">
          <cell r="A9" t="str">
            <v>A</v>
          </cell>
        </row>
      </sheetData>
      <sheetData sheetId="1830" refreshError="1"/>
      <sheetData sheetId="1831" refreshError="1"/>
      <sheetData sheetId="1832" refreshError="1"/>
      <sheetData sheetId="1833" refreshError="1"/>
      <sheetData sheetId="1834" refreshError="1"/>
      <sheetData sheetId="1835" refreshError="1"/>
      <sheetData sheetId="1836" refreshError="1"/>
      <sheetData sheetId="1837">
        <row r="9">
          <cell r="A9" t="str">
            <v>A</v>
          </cell>
        </row>
      </sheetData>
      <sheetData sheetId="1838">
        <row r="9">
          <cell r="A9" t="str">
            <v>A</v>
          </cell>
        </row>
      </sheetData>
      <sheetData sheetId="1839">
        <row r="9">
          <cell r="A9" t="str">
            <v>A</v>
          </cell>
        </row>
      </sheetData>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ow r="9">
          <cell r="A9" t="str">
            <v>A</v>
          </cell>
        </row>
      </sheetData>
      <sheetData sheetId="2067">
        <row r="9">
          <cell r="A9" t="str">
            <v>A</v>
          </cell>
        </row>
      </sheetData>
      <sheetData sheetId="2068">
        <row r="9">
          <cell r="A9" t="str">
            <v>A</v>
          </cell>
        </row>
      </sheetData>
      <sheetData sheetId="2069">
        <row r="9">
          <cell r="A9" t="str">
            <v>A</v>
          </cell>
        </row>
      </sheetData>
      <sheetData sheetId="2070" refreshError="1"/>
      <sheetData sheetId="2071" refreshError="1"/>
      <sheetData sheetId="2072">
        <row r="9">
          <cell r="A9" t="str">
            <v>A</v>
          </cell>
        </row>
      </sheetData>
      <sheetData sheetId="2073">
        <row r="9">
          <cell r="A9" t="str">
            <v>A</v>
          </cell>
        </row>
      </sheetData>
      <sheetData sheetId="2074">
        <row r="9">
          <cell r="A9" t="str">
            <v>A</v>
          </cell>
        </row>
      </sheetData>
      <sheetData sheetId="2075">
        <row r="9">
          <cell r="A9" t="str">
            <v>A</v>
          </cell>
        </row>
      </sheetData>
      <sheetData sheetId="2076" refreshError="1"/>
      <sheetData sheetId="2077" refreshError="1"/>
      <sheetData sheetId="2078" refreshError="1"/>
      <sheetData sheetId="2079">
        <row r="9">
          <cell r="A9" t="str">
            <v>A</v>
          </cell>
        </row>
      </sheetData>
      <sheetData sheetId="2080">
        <row r="9">
          <cell r="A9" t="str">
            <v>A</v>
          </cell>
        </row>
      </sheetData>
      <sheetData sheetId="2081">
        <row r="9">
          <cell r="A9" t="str">
            <v>A</v>
          </cell>
        </row>
      </sheetData>
      <sheetData sheetId="2082">
        <row r="9">
          <cell r="A9" t="str">
            <v>A</v>
          </cell>
        </row>
      </sheetData>
      <sheetData sheetId="2083"/>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sheetData sheetId="2096"/>
      <sheetData sheetId="2097" refreshError="1"/>
      <sheetData sheetId="2098" refreshError="1"/>
      <sheetData sheetId="2099" refreshError="1"/>
      <sheetData sheetId="2100" refreshError="1"/>
      <sheetData sheetId="2101" refreshError="1"/>
      <sheetData sheetId="2102" refreshError="1"/>
      <sheetData sheetId="2103" refreshError="1"/>
      <sheetData sheetId="2104">
        <row r="9">
          <cell r="A9" t="str">
            <v>A</v>
          </cell>
        </row>
      </sheetData>
      <sheetData sheetId="2105" refreshError="1"/>
      <sheetData sheetId="2106" refreshError="1"/>
      <sheetData sheetId="2107" refreshError="1"/>
      <sheetData sheetId="2108" refreshError="1"/>
      <sheetData sheetId="2109">
        <row r="9">
          <cell r="A9" t="str">
            <v>A</v>
          </cell>
        </row>
      </sheetData>
      <sheetData sheetId="2110"/>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9">
          <cell r="A9" t="str">
            <v>A</v>
          </cell>
        </row>
      </sheetData>
      <sheetData sheetId="2137"/>
      <sheetData sheetId="2138" refreshError="1"/>
      <sheetData sheetId="2139" refreshError="1"/>
      <sheetData sheetId="2140"/>
      <sheetData sheetId="2141"/>
      <sheetData sheetId="2142"/>
      <sheetData sheetId="2143"/>
      <sheetData sheetId="2144" refreshError="1"/>
      <sheetData sheetId="2145" refreshError="1"/>
      <sheetData sheetId="2146" refreshError="1"/>
      <sheetData sheetId="2147" refreshError="1"/>
      <sheetData sheetId="2148" refreshError="1"/>
      <sheetData sheetId="2149" refreshError="1"/>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refreshError="1"/>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refreshError="1"/>
      <sheetData sheetId="2186" refreshError="1"/>
      <sheetData sheetId="2187"/>
      <sheetData sheetId="2188"/>
      <sheetData sheetId="2189"/>
      <sheetData sheetId="2190"/>
      <sheetData sheetId="2191"/>
      <sheetData sheetId="2192"/>
      <sheetData sheetId="2193"/>
      <sheetData sheetId="2194"/>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ow r="9">
          <cell r="A9" t="str">
            <v>A</v>
          </cell>
        </row>
      </sheetData>
      <sheetData sheetId="2447" refreshError="1"/>
      <sheetData sheetId="2448" refreshError="1"/>
      <sheetData sheetId="2449">
        <row r="9">
          <cell r="A9" t="str">
            <v>A</v>
          </cell>
        </row>
      </sheetData>
      <sheetData sheetId="2450" refreshError="1"/>
      <sheetData sheetId="2451" refreshError="1"/>
      <sheetData sheetId="2452" refreshError="1"/>
      <sheetData sheetId="2453" refreshError="1"/>
      <sheetData sheetId="2454" refreshError="1"/>
      <sheetData sheetId="2455" refreshError="1"/>
      <sheetData sheetId="2456" refreshError="1"/>
      <sheetData sheetId="2457">
        <row r="9">
          <cell r="A9" t="str">
            <v>A</v>
          </cell>
        </row>
      </sheetData>
      <sheetData sheetId="2458">
        <row r="9">
          <cell r="A9" t="str">
            <v>A</v>
          </cell>
        </row>
      </sheetData>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ow r="9">
          <cell r="A9" t="str">
            <v>A</v>
          </cell>
        </row>
      </sheetData>
      <sheetData sheetId="2478" refreshError="1"/>
      <sheetData sheetId="2479" refreshError="1"/>
      <sheetData sheetId="2480" refreshError="1"/>
      <sheetData sheetId="2481" refreshError="1"/>
      <sheetData sheetId="2482"/>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efreshError="1"/>
      <sheetData sheetId="2816" refreshError="1"/>
      <sheetData sheetId="2817" refreshError="1"/>
      <sheetData sheetId="2818" refreshError="1"/>
      <sheetData sheetId="2819" refreshError="1"/>
      <sheetData sheetId="2820" refreshError="1"/>
      <sheetData sheetId="2821">
        <row r="9">
          <cell r="A9" t="str">
            <v>A</v>
          </cell>
        </row>
      </sheetData>
      <sheetData sheetId="2822" refreshError="1"/>
      <sheetData sheetId="2823">
        <row r="9">
          <cell r="A9" t="str">
            <v>A</v>
          </cell>
        </row>
      </sheetData>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ow r="9">
          <cell r="A9" t="str">
            <v>A</v>
          </cell>
        </row>
      </sheetData>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ow r="9">
          <cell r="A9" t="str">
            <v>A</v>
          </cell>
        </row>
      </sheetData>
      <sheetData sheetId="3032" refreshError="1"/>
      <sheetData sheetId="3033">
        <row r="9">
          <cell r="A9" t="str">
            <v>A</v>
          </cell>
        </row>
      </sheetData>
      <sheetData sheetId="3034">
        <row r="9">
          <cell r="A9" t="str">
            <v>A</v>
          </cell>
        </row>
      </sheetData>
      <sheetData sheetId="3035">
        <row r="9">
          <cell r="A9" t="str">
            <v>A</v>
          </cell>
        </row>
      </sheetData>
      <sheetData sheetId="3036" refreshError="1"/>
      <sheetData sheetId="3037" refreshError="1"/>
      <sheetData sheetId="3038" refreshError="1"/>
      <sheetData sheetId="3039" refreshError="1"/>
      <sheetData sheetId="3040" refreshError="1"/>
      <sheetData sheetId="3041" refreshError="1"/>
      <sheetData sheetId="3042">
        <row r="9">
          <cell r="A9" t="str">
            <v>A</v>
          </cell>
        </row>
      </sheetData>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sheetData sheetId="3063"/>
      <sheetData sheetId="3064"/>
      <sheetData sheetId="3065"/>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ow r="9">
          <cell r="A9" t="str">
            <v>A</v>
          </cell>
        </row>
      </sheetData>
      <sheetData sheetId="3111">
        <row r="9">
          <cell r="A9" t="str">
            <v>A</v>
          </cell>
        </row>
      </sheetData>
      <sheetData sheetId="3112">
        <row r="9">
          <cell r="A9" t="str">
            <v>A</v>
          </cell>
        </row>
      </sheetData>
      <sheetData sheetId="3113">
        <row r="9">
          <cell r="A9" t="str">
            <v>A</v>
          </cell>
        </row>
      </sheetData>
      <sheetData sheetId="3114">
        <row r="9">
          <cell r="A9" t="str">
            <v>A</v>
          </cell>
        </row>
      </sheetData>
      <sheetData sheetId="3115">
        <row r="9">
          <cell r="A9" t="str">
            <v>A</v>
          </cell>
        </row>
      </sheetData>
      <sheetData sheetId="3116">
        <row r="9">
          <cell r="A9" t="str">
            <v>A</v>
          </cell>
        </row>
      </sheetData>
      <sheetData sheetId="3117">
        <row r="9">
          <cell r="A9" t="str">
            <v>A</v>
          </cell>
        </row>
      </sheetData>
      <sheetData sheetId="3118">
        <row r="9">
          <cell r="A9" t="str">
            <v>A</v>
          </cell>
        </row>
      </sheetData>
      <sheetData sheetId="3119">
        <row r="9">
          <cell r="A9" t="str">
            <v>A</v>
          </cell>
        </row>
      </sheetData>
      <sheetData sheetId="3120">
        <row r="9">
          <cell r="A9" t="str">
            <v>A</v>
          </cell>
        </row>
      </sheetData>
      <sheetData sheetId="3121">
        <row r="9">
          <cell r="A9" t="str">
            <v>A</v>
          </cell>
        </row>
      </sheetData>
      <sheetData sheetId="3122">
        <row r="9">
          <cell r="A9" t="str">
            <v>A</v>
          </cell>
        </row>
      </sheetData>
      <sheetData sheetId="3123">
        <row r="9">
          <cell r="A9" t="str">
            <v>A</v>
          </cell>
        </row>
      </sheetData>
      <sheetData sheetId="3124">
        <row r="9">
          <cell r="A9" t="str">
            <v>A</v>
          </cell>
        </row>
      </sheetData>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efreshError="1"/>
      <sheetData sheetId="3136" refreshError="1"/>
      <sheetData sheetId="3137" refreshError="1"/>
      <sheetData sheetId="3138" refreshError="1"/>
      <sheetData sheetId="3139"/>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ow r="9">
          <cell r="A9" t="str">
            <v>A</v>
          </cell>
        </row>
      </sheetData>
      <sheetData sheetId="3205">
        <row r="9">
          <cell r="A9" t="str">
            <v>A</v>
          </cell>
        </row>
      </sheetData>
      <sheetData sheetId="3206">
        <row r="9">
          <cell r="A9" t="str">
            <v>A</v>
          </cell>
        </row>
      </sheetData>
      <sheetData sheetId="3207">
        <row r="9">
          <cell r="A9" t="str">
            <v>A</v>
          </cell>
        </row>
      </sheetData>
      <sheetData sheetId="3208" refreshError="1"/>
      <sheetData sheetId="3209" refreshError="1"/>
      <sheetData sheetId="3210" refreshError="1"/>
      <sheetData sheetId="3211" refreshError="1"/>
      <sheetData sheetId="3212" refreshError="1"/>
      <sheetData sheetId="3213" refreshError="1"/>
      <sheetData sheetId="3214" refreshError="1"/>
      <sheetData sheetId="3215"/>
      <sheetData sheetId="3216"/>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ow r="9">
          <cell r="A9" t="str">
            <v>A</v>
          </cell>
        </row>
      </sheetData>
      <sheetData sheetId="3228">
        <row r="9">
          <cell r="A9" t="str">
            <v>A</v>
          </cell>
        </row>
      </sheetData>
      <sheetData sheetId="3229">
        <row r="9">
          <cell r="A9" t="str">
            <v>A</v>
          </cell>
        </row>
      </sheetData>
      <sheetData sheetId="3230">
        <row r="9">
          <cell r="A9" t="str">
            <v>A</v>
          </cell>
        </row>
      </sheetData>
      <sheetData sheetId="3231">
        <row r="9">
          <cell r="A9" t="str">
            <v>A</v>
          </cell>
        </row>
      </sheetData>
      <sheetData sheetId="3232">
        <row r="9">
          <cell r="A9" t="str">
            <v>A</v>
          </cell>
        </row>
      </sheetData>
      <sheetData sheetId="3233">
        <row r="9">
          <cell r="A9" t="str">
            <v>A</v>
          </cell>
        </row>
      </sheetData>
      <sheetData sheetId="3234">
        <row r="9">
          <cell r="A9" t="str">
            <v>A</v>
          </cell>
        </row>
      </sheetData>
      <sheetData sheetId="3235">
        <row r="9">
          <cell r="A9" t="str">
            <v>A</v>
          </cell>
        </row>
      </sheetData>
      <sheetData sheetId="3236">
        <row r="9">
          <cell r="A9" t="str">
            <v>A</v>
          </cell>
        </row>
      </sheetData>
      <sheetData sheetId="3237">
        <row r="9">
          <cell r="A9" t="str">
            <v>A</v>
          </cell>
        </row>
      </sheetData>
      <sheetData sheetId="3238">
        <row r="9">
          <cell r="A9" t="str">
            <v>A</v>
          </cell>
        </row>
      </sheetData>
      <sheetData sheetId="3239">
        <row r="9">
          <cell r="A9" t="str">
            <v>A</v>
          </cell>
        </row>
      </sheetData>
      <sheetData sheetId="3240">
        <row r="9">
          <cell r="A9" t="str">
            <v>A</v>
          </cell>
        </row>
      </sheetData>
      <sheetData sheetId="3241">
        <row r="9">
          <cell r="A9" t="str">
            <v>A</v>
          </cell>
        </row>
      </sheetData>
      <sheetData sheetId="3242">
        <row r="9">
          <cell r="A9" t="str">
            <v>A</v>
          </cell>
        </row>
      </sheetData>
      <sheetData sheetId="3243">
        <row r="9">
          <cell r="A9" t="str">
            <v>A</v>
          </cell>
        </row>
      </sheetData>
      <sheetData sheetId="3244">
        <row r="9">
          <cell r="A9" t="str">
            <v>A</v>
          </cell>
        </row>
      </sheetData>
      <sheetData sheetId="3245">
        <row r="9">
          <cell r="A9" t="str">
            <v>A</v>
          </cell>
        </row>
      </sheetData>
      <sheetData sheetId="3246">
        <row r="9">
          <cell r="A9" t="str">
            <v>A</v>
          </cell>
        </row>
      </sheetData>
      <sheetData sheetId="3247">
        <row r="9">
          <cell r="A9" t="str">
            <v>A</v>
          </cell>
        </row>
      </sheetData>
      <sheetData sheetId="3248">
        <row r="9">
          <cell r="A9" t="str">
            <v>A</v>
          </cell>
        </row>
      </sheetData>
      <sheetData sheetId="3249">
        <row r="9">
          <cell r="A9" t="str">
            <v>A</v>
          </cell>
        </row>
      </sheetData>
      <sheetData sheetId="3250">
        <row r="9">
          <cell r="A9" t="str">
            <v>A</v>
          </cell>
        </row>
      </sheetData>
      <sheetData sheetId="3251">
        <row r="9">
          <cell r="A9" t="str">
            <v>A</v>
          </cell>
        </row>
      </sheetData>
      <sheetData sheetId="3252">
        <row r="9">
          <cell r="A9" t="str">
            <v>A</v>
          </cell>
        </row>
      </sheetData>
      <sheetData sheetId="3253">
        <row r="9">
          <cell r="A9" t="str">
            <v>A</v>
          </cell>
        </row>
      </sheetData>
      <sheetData sheetId="3254">
        <row r="9">
          <cell r="A9" t="str">
            <v>A</v>
          </cell>
        </row>
      </sheetData>
      <sheetData sheetId="3255">
        <row r="9">
          <cell r="A9" t="str">
            <v>A</v>
          </cell>
        </row>
      </sheetData>
      <sheetData sheetId="3256">
        <row r="9">
          <cell r="A9" t="str">
            <v>A</v>
          </cell>
        </row>
      </sheetData>
      <sheetData sheetId="3257">
        <row r="9">
          <cell r="A9" t="str">
            <v>A</v>
          </cell>
        </row>
      </sheetData>
      <sheetData sheetId="3258">
        <row r="9">
          <cell r="A9" t="str">
            <v>A</v>
          </cell>
        </row>
      </sheetData>
      <sheetData sheetId="3259" refreshError="1"/>
      <sheetData sheetId="3260">
        <row r="9">
          <cell r="A9" t="str">
            <v>A</v>
          </cell>
        </row>
      </sheetData>
      <sheetData sheetId="3261">
        <row r="9">
          <cell r="A9" t="str">
            <v>A</v>
          </cell>
        </row>
      </sheetData>
      <sheetData sheetId="3262">
        <row r="9">
          <cell r="A9" t="str">
            <v>A</v>
          </cell>
        </row>
      </sheetData>
      <sheetData sheetId="3263">
        <row r="9">
          <cell r="A9" t="str">
            <v>A</v>
          </cell>
        </row>
      </sheetData>
      <sheetData sheetId="3264">
        <row r="9">
          <cell r="A9" t="str">
            <v>A</v>
          </cell>
        </row>
      </sheetData>
      <sheetData sheetId="3265">
        <row r="9">
          <cell r="A9" t="str">
            <v>A</v>
          </cell>
        </row>
      </sheetData>
      <sheetData sheetId="3266">
        <row r="9">
          <cell r="A9" t="str">
            <v>A</v>
          </cell>
        </row>
      </sheetData>
      <sheetData sheetId="3267">
        <row r="9">
          <cell r="A9" t="str">
            <v>A</v>
          </cell>
        </row>
      </sheetData>
      <sheetData sheetId="3268">
        <row r="9">
          <cell r="A9" t="str">
            <v>A</v>
          </cell>
        </row>
      </sheetData>
      <sheetData sheetId="3269">
        <row r="9">
          <cell r="A9" t="str">
            <v>A</v>
          </cell>
        </row>
      </sheetData>
      <sheetData sheetId="3270">
        <row r="9">
          <cell r="A9" t="str">
            <v>A</v>
          </cell>
        </row>
      </sheetData>
      <sheetData sheetId="3271">
        <row r="9">
          <cell r="A9" t="str">
            <v>A</v>
          </cell>
        </row>
      </sheetData>
      <sheetData sheetId="3272">
        <row r="9">
          <cell r="A9" t="str">
            <v>A</v>
          </cell>
        </row>
      </sheetData>
      <sheetData sheetId="3273">
        <row r="9">
          <cell r="A9" t="str">
            <v>A</v>
          </cell>
        </row>
      </sheetData>
      <sheetData sheetId="3274">
        <row r="9">
          <cell r="A9" t="str">
            <v>A</v>
          </cell>
        </row>
      </sheetData>
      <sheetData sheetId="3275">
        <row r="9">
          <cell r="A9" t="str">
            <v>A</v>
          </cell>
        </row>
      </sheetData>
      <sheetData sheetId="3276">
        <row r="9">
          <cell r="A9" t="str">
            <v>A</v>
          </cell>
        </row>
      </sheetData>
      <sheetData sheetId="3277">
        <row r="9">
          <cell r="A9" t="str">
            <v>A</v>
          </cell>
        </row>
      </sheetData>
      <sheetData sheetId="3278">
        <row r="9">
          <cell r="A9" t="str">
            <v>A</v>
          </cell>
        </row>
      </sheetData>
      <sheetData sheetId="3279">
        <row r="9">
          <cell r="A9" t="str">
            <v>A</v>
          </cell>
        </row>
      </sheetData>
      <sheetData sheetId="3280">
        <row r="9">
          <cell r="A9" t="str">
            <v>A</v>
          </cell>
        </row>
      </sheetData>
      <sheetData sheetId="3281">
        <row r="9">
          <cell r="A9" t="str">
            <v>A</v>
          </cell>
        </row>
      </sheetData>
      <sheetData sheetId="3282">
        <row r="9">
          <cell r="A9" t="str">
            <v>A</v>
          </cell>
        </row>
      </sheetData>
      <sheetData sheetId="3283">
        <row r="9">
          <cell r="A9" t="str">
            <v>A</v>
          </cell>
        </row>
      </sheetData>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ow r="9">
          <cell r="A9" t="str">
            <v>A</v>
          </cell>
        </row>
      </sheetData>
      <sheetData sheetId="3289">
        <row r="9">
          <cell r="A9" t="str">
            <v>A</v>
          </cell>
        </row>
      </sheetData>
      <sheetData sheetId="3290">
        <row r="9">
          <cell r="A9" t="str">
            <v>A</v>
          </cell>
        </row>
      </sheetData>
      <sheetData sheetId="3291">
        <row r="9">
          <cell r="A9" t="str">
            <v>A</v>
          </cell>
        </row>
      </sheetData>
      <sheetData sheetId="3292">
        <row r="9">
          <cell r="A9" t="str">
            <v>A</v>
          </cell>
        </row>
      </sheetData>
      <sheetData sheetId="3293">
        <row r="9">
          <cell r="A9" t="str">
            <v>A</v>
          </cell>
        </row>
      </sheetData>
      <sheetData sheetId="3294">
        <row r="9">
          <cell r="A9" t="str">
            <v>A</v>
          </cell>
        </row>
      </sheetData>
      <sheetData sheetId="3295">
        <row r="9">
          <cell r="A9" t="str">
            <v>A</v>
          </cell>
        </row>
      </sheetData>
      <sheetData sheetId="3296">
        <row r="9">
          <cell r="A9" t="str">
            <v>A</v>
          </cell>
        </row>
      </sheetData>
      <sheetData sheetId="3297">
        <row r="9">
          <cell r="A9" t="str">
            <v>A</v>
          </cell>
        </row>
      </sheetData>
      <sheetData sheetId="3298">
        <row r="9">
          <cell r="A9" t="str">
            <v>A</v>
          </cell>
        </row>
      </sheetData>
      <sheetData sheetId="3299">
        <row r="9">
          <cell r="A9" t="str">
            <v>A</v>
          </cell>
        </row>
      </sheetData>
      <sheetData sheetId="3300">
        <row r="9">
          <cell r="A9" t="str">
            <v>A</v>
          </cell>
        </row>
      </sheetData>
      <sheetData sheetId="3301">
        <row r="9">
          <cell r="A9" t="str">
            <v>A</v>
          </cell>
        </row>
      </sheetData>
      <sheetData sheetId="3302">
        <row r="9">
          <cell r="A9" t="str">
            <v>A</v>
          </cell>
        </row>
      </sheetData>
      <sheetData sheetId="3303">
        <row r="9">
          <cell r="A9" t="str">
            <v>A</v>
          </cell>
        </row>
      </sheetData>
      <sheetData sheetId="3304">
        <row r="9">
          <cell r="A9" t="str">
            <v>A</v>
          </cell>
        </row>
      </sheetData>
      <sheetData sheetId="3305">
        <row r="9">
          <cell r="A9" t="str">
            <v>A</v>
          </cell>
        </row>
      </sheetData>
      <sheetData sheetId="3306">
        <row r="9">
          <cell r="A9" t="str">
            <v>A</v>
          </cell>
        </row>
      </sheetData>
      <sheetData sheetId="3307">
        <row r="9">
          <cell r="A9" t="str">
            <v>A</v>
          </cell>
        </row>
      </sheetData>
      <sheetData sheetId="3308">
        <row r="9">
          <cell r="A9" t="str">
            <v>A</v>
          </cell>
        </row>
      </sheetData>
      <sheetData sheetId="3309">
        <row r="9">
          <cell r="A9" t="str">
            <v>A</v>
          </cell>
        </row>
      </sheetData>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ow r="9">
          <cell r="A9" t="str">
            <v>A</v>
          </cell>
        </row>
      </sheetData>
      <sheetData sheetId="3317">
        <row r="9">
          <cell r="A9" t="str">
            <v>A</v>
          </cell>
        </row>
      </sheetData>
      <sheetData sheetId="3318">
        <row r="9">
          <cell r="A9" t="str">
            <v>A</v>
          </cell>
        </row>
      </sheetData>
      <sheetData sheetId="3319">
        <row r="9">
          <cell r="A9" t="str">
            <v>A</v>
          </cell>
        </row>
      </sheetData>
      <sheetData sheetId="3320">
        <row r="9">
          <cell r="A9" t="str">
            <v>A</v>
          </cell>
        </row>
      </sheetData>
      <sheetData sheetId="3321">
        <row r="9">
          <cell r="A9" t="str">
            <v>A</v>
          </cell>
        </row>
      </sheetData>
      <sheetData sheetId="3322">
        <row r="9">
          <cell r="A9" t="str">
            <v>A</v>
          </cell>
        </row>
      </sheetData>
      <sheetData sheetId="3323">
        <row r="9">
          <cell r="A9" t="str">
            <v>A</v>
          </cell>
        </row>
      </sheetData>
      <sheetData sheetId="3324">
        <row r="9">
          <cell r="A9" t="str">
            <v>A</v>
          </cell>
        </row>
      </sheetData>
      <sheetData sheetId="3325">
        <row r="9">
          <cell r="A9" t="str">
            <v>A</v>
          </cell>
        </row>
      </sheetData>
      <sheetData sheetId="3326">
        <row r="9">
          <cell r="A9" t="str">
            <v>A</v>
          </cell>
        </row>
      </sheetData>
      <sheetData sheetId="3327">
        <row r="9">
          <cell r="A9" t="str">
            <v>A</v>
          </cell>
        </row>
      </sheetData>
      <sheetData sheetId="3328">
        <row r="9">
          <cell r="A9" t="str">
            <v>A</v>
          </cell>
        </row>
      </sheetData>
      <sheetData sheetId="3329">
        <row r="9">
          <cell r="A9" t="str">
            <v>A</v>
          </cell>
        </row>
      </sheetData>
      <sheetData sheetId="3330">
        <row r="9">
          <cell r="A9" t="str">
            <v>A</v>
          </cell>
        </row>
      </sheetData>
      <sheetData sheetId="3331">
        <row r="9">
          <cell r="A9" t="str">
            <v>A</v>
          </cell>
        </row>
      </sheetData>
      <sheetData sheetId="3332">
        <row r="9">
          <cell r="A9" t="str">
            <v>A</v>
          </cell>
        </row>
      </sheetData>
      <sheetData sheetId="3333">
        <row r="9">
          <cell r="A9" t="str">
            <v>A</v>
          </cell>
        </row>
      </sheetData>
      <sheetData sheetId="3334">
        <row r="9">
          <cell r="A9" t="str">
            <v>A</v>
          </cell>
        </row>
      </sheetData>
      <sheetData sheetId="3335">
        <row r="9">
          <cell r="A9" t="str">
            <v>A</v>
          </cell>
        </row>
      </sheetData>
      <sheetData sheetId="3336">
        <row r="9">
          <cell r="A9" t="str">
            <v>A</v>
          </cell>
        </row>
      </sheetData>
      <sheetData sheetId="3337">
        <row r="9">
          <cell r="A9" t="str">
            <v>A</v>
          </cell>
        </row>
      </sheetData>
      <sheetData sheetId="3338">
        <row r="9">
          <cell r="A9" t="str">
            <v>A</v>
          </cell>
        </row>
      </sheetData>
      <sheetData sheetId="3339">
        <row r="9">
          <cell r="A9" t="str">
            <v>A</v>
          </cell>
        </row>
      </sheetData>
      <sheetData sheetId="3340">
        <row r="9">
          <cell r="A9" t="str">
            <v>A</v>
          </cell>
        </row>
      </sheetData>
      <sheetData sheetId="3341">
        <row r="9">
          <cell r="A9" t="str">
            <v>A</v>
          </cell>
        </row>
      </sheetData>
      <sheetData sheetId="3342">
        <row r="9">
          <cell r="A9" t="str">
            <v>A</v>
          </cell>
        </row>
      </sheetData>
      <sheetData sheetId="3343">
        <row r="9">
          <cell r="A9" t="str">
            <v>A</v>
          </cell>
        </row>
      </sheetData>
      <sheetData sheetId="3344">
        <row r="9">
          <cell r="A9" t="str">
            <v>A</v>
          </cell>
        </row>
      </sheetData>
      <sheetData sheetId="3345">
        <row r="9">
          <cell r="A9" t="str">
            <v>A</v>
          </cell>
        </row>
      </sheetData>
      <sheetData sheetId="3346">
        <row r="9">
          <cell r="A9" t="str">
            <v>A</v>
          </cell>
        </row>
      </sheetData>
      <sheetData sheetId="3347">
        <row r="9">
          <cell r="A9" t="str">
            <v>A</v>
          </cell>
        </row>
      </sheetData>
      <sheetData sheetId="3348">
        <row r="9">
          <cell r="A9" t="str">
            <v>A</v>
          </cell>
        </row>
      </sheetData>
      <sheetData sheetId="3349">
        <row r="9">
          <cell r="A9" t="str">
            <v>A</v>
          </cell>
        </row>
      </sheetData>
      <sheetData sheetId="3350">
        <row r="9">
          <cell r="A9" t="str">
            <v>A</v>
          </cell>
        </row>
      </sheetData>
      <sheetData sheetId="3351">
        <row r="9">
          <cell r="A9" t="str">
            <v>A</v>
          </cell>
        </row>
      </sheetData>
      <sheetData sheetId="3352">
        <row r="9">
          <cell r="A9" t="str">
            <v>A</v>
          </cell>
        </row>
      </sheetData>
      <sheetData sheetId="3353">
        <row r="9">
          <cell r="A9" t="str">
            <v>A</v>
          </cell>
        </row>
      </sheetData>
      <sheetData sheetId="3354">
        <row r="9">
          <cell r="A9" t="str">
            <v>A</v>
          </cell>
        </row>
      </sheetData>
      <sheetData sheetId="3355">
        <row r="9">
          <cell r="A9" t="str">
            <v>A</v>
          </cell>
        </row>
      </sheetData>
      <sheetData sheetId="3356">
        <row r="9">
          <cell r="A9" t="str">
            <v>A</v>
          </cell>
        </row>
      </sheetData>
      <sheetData sheetId="3357">
        <row r="9">
          <cell r="A9" t="str">
            <v>A</v>
          </cell>
        </row>
      </sheetData>
      <sheetData sheetId="3358">
        <row r="9">
          <cell r="A9" t="str">
            <v>A</v>
          </cell>
        </row>
      </sheetData>
      <sheetData sheetId="3359">
        <row r="9">
          <cell r="A9" t="str">
            <v>A</v>
          </cell>
        </row>
      </sheetData>
      <sheetData sheetId="3360">
        <row r="9">
          <cell r="A9" t="str">
            <v>A</v>
          </cell>
        </row>
      </sheetData>
      <sheetData sheetId="3361">
        <row r="9">
          <cell r="A9" t="str">
            <v>A</v>
          </cell>
        </row>
      </sheetData>
      <sheetData sheetId="3362">
        <row r="9">
          <cell r="A9" t="str">
            <v>A</v>
          </cell>
        </row>
      </sheetData>
      <sheetData sheetId="3363">
        <row r="9">
          <cell r="A9" t="str">
            <v>A</v>
          </cell>
        </row>
      </sheetData>
      <sheetData sheetId="3364">
        <row r="9">
          <cell r="A9" t="str">
            <v>A</v>
          </cell>
        </row>
      </sheetData>
      <sheetData sheetId="3365">
        <row r="9">
          <cell r="A9" t="str">
            <v>A</v>
          </cell>
        </row>
      </sheetData>
      <sheetData sheetId="3366">
        <row r="9">
          <cell r="A9" t="str">
            <v>A</v>
          </cell>
        </row>
      </sheetData>
      <sheetData sheetId="3367">
        <row r="9">
          <cell r="A9" t="str">
            <v>A</v>
          </cell>
        </row>
      </sheetData>
      <sheetData sheetId="3368">
        <row r="9">
          <cell r="A9" t="str">
            <v>A</v>
          </cell>
        </row>
      </sheetData>
      <sheetData sheetId="3369">
        <row r="9">
          <cell r="A9" t="str">
            <v>A</v>
          </cell>
        </row>
      </sheetData>
      <sheetData sheetId="3370">
        <row r="9">
          <cell r="A9" t="str">
            <v>A</v>
          </cell>
        </row>
      </sheetData>
      <sheetData sheetId="3371">
        <row r="9">
          <cell r="A9" t="str">
            <v>A</v>
          </cell>
        </row>
      </sheetData>
      <sheetData sheetId="3372">
        <row r="9">
          <cell r="A9" t="str">
            <v>A</v>
          </cell>
        </row>
      </sheetData>
      <sheetData sheetId="3373">
        <row r="9">
          <cell r="A9" t="str">
            <v>A</v>
          </cell>
        </row>
      </sheetData>
      <sheetData sheetId="3374">
        <row r="9">
          <cell r="A9" t="str">
            <v>A</v>
          </cell>
        </row>
      </sheetData>
      <sheetData sheetId="3375">
        <row r="9">
          <cell r="A9" t="str">
            <v>A</v>
          </cell>
        </row>
      </sheetData>
      <sheetData sheetId="3376">
        <row r="9">
          <cell r="A9" t="str">
            <v>A</v>
          </cell>
        </row>
      </sheetData>
      <sheetData sheetId="3377">
        <row r="9">
          <cell r="A9" t="str">
            <v>A</v>
          </cell>
        </row>
      </sheetData>
      <sheetData sheetId="3378">
        <row r="9">
          <cell r="A9" t="str">
            <v>A</v>
          </cell>
        </row>
      </sheetData>
      <sheetData sheetId="3379">
        <row r="9">
          <cell r="A9" t="str">
            <v>A</v>
          </cell>
        </row>
      </sheetData>
      <sheetData sheetId="3380">
        <row r="9">
          <cell r="A9" t="str">
            <v>A</v>
          </cell>
        </row>
      </sheetData>
      <sheetData sheetId="3381">
        <row r="9">
          <cell r="A9" t="str">
            <v>A</v>
          </cell>
        </row>
      </sheetData>
      <sheetData sheetId="3382">
        <row r="9">
          <cell r="A9" t="str">
            <v>A</v>
          </cell>
        </row>
      </sheetData>
      <sheetData sheetId="3383">
        <row r="9">
          <cell r="A9" t="str">
            <v>A</v>
          </cell>
        </row>
      </sheetData>
      <sheetData sheetId="3384">
        <row r="9">
          <cell r="A9" t="str">
            <v>A</v>
          </cell>
        </row>
      </sheetData>
      <sheetData sheetId="3385">
        <row r="9">
          <cell r="A9" t="str">
            <v>A</v>
          </cell>
        </row>
      </sheetData>
      <sheetData sheetId="3386">
        <row r="9">
          <cell r="A9" t="str">
            <v>A</v>
          </cell>
        </row>
      </sheetData>
      <sheetData sheetId="3387">
        <row r="9">
          <cell r="A9" t="str">
            <v>A</v>
          </cell>
        </row>
      </sheetData>
      <sheetData sheetId="3388">
        <row r="9">
          <cell r="A9" t="str">
            <v>A</v>
          </cell>
        </row>
      </sheetData>
      <sheetData sheetId="3389">
        <row r="9">
          <cell r="A9" t="str">
            <v>A</v>
          </cell>
        </row>
      </sheetData>
      <sheetData sheetId="3390">
        <row r="9">
          <cell r="A9" t="str">
            <v>A</v>
          </cell>
        </row>
      </sheetData>
      <sheetData sheetId="3391">
        <row r="9">
          <cell r="A9" t="str">
            <v>A</v>
          </cell>
        </row>
      </sheetData>
      <sheetData sheetId="3392">
        <row r="9">
          <cell r="A9" t="str">
            <v>A</v>
          </cell>
        </row>
      </sheetData>
      <sheetData sheetId="3393">
        <row r="9">
          <cell r="A9" t="str">
            <v>A</v>
          </cell>
        </row>
      </sheetData>
      <sheetData sheetId="3394">
        <row r="9">
          <cell r="A9" t="str">
            <v>A</v>
          </cell>
        </row>
      </sheetData>
      <sheetData sheetId="3395">
        <row r="9">
          <cell r="A9" t="str">
            <v>A</v>
          </cell>
        </row>
      </sheetData>
      <sheetData sheetId="3396">
        <row r="9">
          <cell r="A9" t="str">
            <v>A</v>
          </cell>
        </row>
      </sheetData>
      <sheetData sheetId="3397">
        <row r="9">
          <cell r="A9" t="str">
            <v>A</v>
          </cell>
        </row>
      </sheetData>
      <sheetData sheetId="3398">
        <row r="9">
          <cell r="A9" t="str">
            <v>A</v>
          </cell>
        </row>
      </sheetData>
      <sheetData sheetId="3399">
        <row r="9">
          <cell r="A9" t="str">
            <v>A</v>
          </cell>
        </row>
      </sheetData>
      <sheetData sheetId="3400">
        <row r="9">
          <cell r="A9" t="str">
            <v>A</v>
          </cell>
        </row>
      </sheetData>
      <sheetData sheetId="3401">
        <row r="9">
          <cell r="A9" t="str">
            <v>A</v>
          </cell>
        </row>
      </sheetData>
      <sheetData sheetId="3402">
        <row r="9">
          <cell r="A9" t="str">
            <v>A</v>
          </cell>
        </row>
      </sheetData>
      <sheetData sheetId="3403">
        <row r="9">
          <cell r="A9" t="str">
            <v>A</v>
          </cell>
        </row>
      </sheetData>
      <sheetData sheetId="3404">
        <row r="9">
          <cell r="A9" t="str">
            <v>A</v>
          </cell>
        </row>
      </sheetData>
      <sheetData sheetId="3405">
        <row r="9">
          <cell r="A9" t="str">
            <v>A</v>
          </cell>
        </row>
      </sheetData>
      <sheetData sheetId="3406">
        <row r="9">
          <cell r="A9" t="str">
            <v>A</v>
          </cell>
        </row>
      </sheetData>
      <sheetData sheetId="3407">
        <row r="9">
          <cell r="A9" t="str">
            <v>A</v>
          </cell>
        </row>
      </sheetData>
      <sheetData sheetId="3408">
        <row r="9">
          <cell r="A9" t="str">
            <v>A</v>
          </cell>
        </row>
      </sheetData>
      <sheetData sheetId="3409">
        <row r="9">
          <cell r="A9" t="str">
            <v>A</v>
          </cell>
        </row>
      </sheetData>
      <sheetData sheetId="3410">
        <row r="9">
          <cell r="A9" t="str">
            <v>A</v>
          </cell>
        </row>
      </sheetData>
      <sheetData sheetId="3411">
        <row r="9">
          <cell r="A9" t="str">
            <v>A</v>
          </cell>
        </row>
      </sheetData>
      <sheetData sheetId="3412">
        <row r="9">
          <cell r="A9" t="str">
            <v>A</v>
          </cell>
        </row>
      </sheetData>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ow r="9">
          <cell r="A9" t="str">
            <v>A</v>
          </cell>
        </row>
      </sheetData>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row r="9">
          <cell r="A9" t="str">
            <v>A</v>
          </cell>
        </row>
      </sheetData>
      <sheetData sheetId="3443">
        <row r="9">
          <cell r="A9" t="str">
            <v>A</v>
          </cell>
        </row>
      </sheetData>
      <sheetData sheetId="3444">
        <row r="9">
          <cell r="A9" t="str">
            <v>A</v>
          </cell>
        </row>
      </sheetData>
      <sheetData sheetId="3445">
        <row r="9">
          <cell r="A9" t="str">
            <v>A</v>
          </cell>
        </row>
      </sheetData>
      <sheetData sheetId="3446">
        <row r="9">
          <cell r="A9" t="str">
            <v>A</v>
          </cell>
        </row>
      </sheetData>
      <sheetData sheetId="3447">
        <row r="9">
          <cell r="A9" t="str">
            <v>A</v>
          </cell>
        </row>
      </sheetData>
      <sheetData sheetId="3448">
        <row r="9">
          <cell r="A9" t="str">
            <v>A</v>
          </cell>
        </row>
      </sheetData>
      <sheetData sheetId="3449">
        <row r="9">
          <cell r="A9" t="str">
            <v>A</v>
          </cell>
        </row>
      </sheetData>
      <sheetData sheetId="3450">
        <row r="9">
          <cell r="A9" t="str">
            <v>A</v>
          </cell>
        </row>
      </sheetData>
      <sheetData sheetId="3451">
        <row r="9">
          <cell r="A9" t="str">
            <v>A</v>
          </cell>
        </row>
      </sheetData>
      <sheetData sheetId="3452">
        <row r="9">
          <cell r="A9" t="str">
            <v>A</v>
          </cell>
        </row>
      </sheetData>
      <sheetData sheetId="3453">
        <row r="9">
          <cell r="A9" t="str">
            <v>A</v>
          </cell>
        </row>
      </sheetData>
      <sheetData sheetId="3454">
        <row r="9">
          <cell r="A9" t="str">
            <v>A</v>
          </cell>
        </row>
      </sheetData>
      <sheetData sheetId="3455">
        <row r="9">
          <cell r="A9" t="str">
            <v>A</v>
          </cell>
        </row>
      </sheetData>
      <sheetData sheetId="3456">
        <row r="9">
          <cell r="A9" t="str">
            <v>A</v>
          </cell>
        </row>
      </sheetData>
      <sheetData sheetId="3457">
        <row r="9">
          <cell r="A9" t="str">
            <v>A</v>
          </cell>
        </row>
      </sheetData>
      <sheetData sheetId="3458">
        <row r="9">
          <cell r="A9" t="str">
            <v>A</v>
          </cell>
        </row>
      </sheetData>
      <sheetData sheetId="3459">
        <row r="9">
          <cell r="A9" t="str">
            <v>A</v>
          </cell>
        </row>
      </sheetData>
      <sheetData sheetId="3460">
        <row r="9">
          <cell r="A9" t="str">
            <v>A</v>
          </cell>
        </row>
      </sheetData>
      <sheetData sheetId="3461">
        <row r="9">
          <cell r="A9" t="str">
            <v>A</v>
          </cell>
        </row>
      </sheetData>
      <sheetData sheetId="3462">
        <row r="9">
          <cell r="A9" t="str">
            <v>A</v>
          </cell>
        </row>
      </sheetData>
      <sheetData sheetId="3463">
        <row r="9">
          <cell r="A9" t="str">
            <v>A</v>
          </cell>
        </row>
      </sheetData>
      <sheetData sheetId="3464">
        <row r="9">
          <cell r="A9" t="str">
            <v>A</v>
          </cell>
        </row>
      </sheetData>
      <sheetData sheetId="3465">
        <row r="9">
          <cell r="A9" t="str">
            <v>A</v>
          </cell>
        </row>
      </sheetData>
      <sheetData sheetId="3466">
        <row r="9">
          <cell r="A9" t="str">
            <v>A</v>
          </cell>
        </row>
      </sheetData>
      <sheetData sheetId="3467">
        <row r="9">
          <cell r="A9" t="str">
            <v>A</v>
          </cell>
        </row>
      </sheetData>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ow r="9">
          <cell r="A9" t="str">
            <v>A</v>
          </cell>
        </row>
      </sheetData>
      <sheetData sheetId="3476">
        <row r="9">
          <cell r="A9" t="str">
            <v>A</v>
          </cell>
        </row>
      </sheetData>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efreshError="1"/>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ow r="9">
          <cell r="A9" t="str">
            <v>A</v>
          </cell>
        </row>
      </sheetData>
      <sheetData sheetId="3500">
        <row r="9">
          <cell r="A9" t="str">
            <v>A</v>
          </cell>
        </row>
      </sheetData>
      <sheetData sheetId="3501">
        <row r="9">
          <cell r="A9" t="str">
            <v>A</v>
          </cell>
        </row>
      </sheetData>
      <sheetData sheetId="3502">
        <row r="9">
          <cell r="A9" t="str">
            <v>A</v>
          </cell>
        </row>
      </sheetData>
      <sheetData sheetId="3503">
        <row r="9">
          <cell r="A9" t="str">
            <v>A</v>
          </cell>
        </row>
      </sheetData>
      <sheetData sheetId="3504" refreshError="1"/>
      <sheetData sheetId="3505">
        <row r="9">
          <cell r="A9" t="str">
            <v>A</v>
          </cell>
        </row>
      </sheetData>
      <sheetData sheetId="3506" refreshError="1"/>
      <sheetData sheetId="3507">
        <row r="9">
          <cell r="A9" t="str">
            <v>A</v>
          </cell>
        </row>
      </sheetData>
      <sheetData sheetId="3508">
        <row r="9">
          <cell r="A9" t="str">
            <v>A</v>
          </cell>
        </row>
      </sheetData>
      <sheetData sheetId="3509">
        <row r="9">
          <cell r="A9" t="str">
            <v>A</v>
          </cell>
        </row>
      </sheetData>
      <sheetData sheetId="3510">
        <row r="9">
          <cell r="A9" t="str">
            <v>A</v>
          </cell>
        </row>
      </sheetData>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efreshError="1"/>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efreshError="1"/>
      <sheetData sheetId="3528">
        <row r="9">
          <cell r="A9" t="str">
            <v>A</v>
          </cell>
        </row>
      </sheetData>
      <sheetData sheetId="3529">
        <row r="9">
          <cell r="A9" t="str">
            <v>A</v>
          </cell>
        </row>
      </sheetData>
      <sheetData sheetId="3530">
        <row r="9">
          <cell r="A9" t="str">
            <v>A</v>
          </cell>
        </row>
      </sheetData>
      <sheetData sheetId="3531" refreshError="1"/>
      <sheetData sheetId="3532" refreshError="1"/>
      <sheetData sheetId="3533">
        <row r="9">
          <cell r="A9" t="str">
            <v>A</v>
          </cell>
        </row>
      </sheetData>
      <sheetData sheetId="3534" refreshError="1"/>
      <sheetData sheetId="3535">
        <row r="9">
          <cell r="A9" t="str">
            <v>A</v>
          </cell>
        </row>
      </sheetData>
      <sheetData sheetId="3536">
        <row r="9">
          <cell r="A9" t="str">
            <v>A</v>
          </cell>
        </row>
      </sheetData>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ow r="9">
          <cell r="A9" t="str">
            <v>A</v>
          </cell>
        </row>
      </sheetData>
      <sheetData sheetId="3547" refreshError="1"/>
      <sheetData sheetId="3548" refreshError="1"/>
      <sheetData sheetId="3549" refreshError="1"/>
      <sheetData sheetId="3550">
        <row r="9">
          <cell r="A9" t="str">
            <v>A</v>
          </cell>
        </row>
      </sheetData>
      <sheetData sheetId="3551">
        <row r="9">
          <cell r="A9" t="str">
            <v>A</v>
          </cell>
        </row>
      </sheetData>
      <sheetData sheetId="3552">
        <row r="9">
          <cell r="A9" t="str">
            <v>A</v>
          </cell>
        </row>
      </sheetData>
      <sheetData sheetId="3553">
        <row r="9">
          <cell r="A9" t="str">
            <v>A</v>
          </cell>
        </row>
      </sheetData>
      <sheetData sheetId="3554">
        <row r="9">
          <cell r="A9" t="str">
            <v>A</v>
          </cell>
        </row>
      </sheetData>
      <sheetData sheetId="3555">
        <row r="9">
          <cell r="A9" t="str">
            <v>A</v>
          </cell>
        </row>
      </sheetData>
      <sheetData sheetId="3556">
        <row r="9">
          <cell r="A9" t="str">
            <v>A</v>
          </cell>
        </row>
      </sheetData>
      <sheetData sheetId="3557">
        <row r="9">
          <cell r="A9" t="str">
            <v>A</v>
          </cell>
        </row>
      </sheetData>
      <sheetData sheetId="3558" refreshError="1"/>
      <sheetData sheetId="3559" refreshError="1"/>
      <sheetData sheetId="3560">
        <row r="9">
          <cell r="A9" t="str">
            <v>A</v>
          </cell>
        </row>
      </sheetData>
      <sheetData sheetId="3561" refreshError="1"/>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efreshError="1"/>
      <sheetData sheetId="3570">
        <row r="9">
          <cell r="A9" t="str">
            <v>A</v>
          </cell>
        </row>
      </sheetData>
      <sheetData sheetId="3571">
        <row r="9">
          <cell r="A9" t="str">
            <v>A</v>
          </cell>
        </row>
      </sheetData>
      <sheetData sheetId="3572" refreshError="1"/>
      <sheetData sheetId="3573" refreshError="1"/>
      <sheetData sheetId="3574" refreshError="1"/>
      <sheetData sheetId="3575" refreshError="1"/>
      <sheetData sheetId="3576" refreshError="1"/>
      <sheetData sheetId="3577" refreshError="1"/>
      <sheetData sheetId="3578">
        <row r="9">
          <cell r="A9" t="str">
            <v>A</v>
          </cell>
        </row>
      </sheetData>
      <sheetData sheetId="3579" refreshError="1"/>
      <sheetData sheetId="3580">
        <row r="9">
          <cell r="A9" t="str">
            <v>A</v>
          </cell>
        </row>
      </sheetData>
      <sheetData sheetId="3581">
        <row r="9">
          <cell r="A9" t="str">
            <v>A</v>
          </cell>
        </row>
      </sheetData>
      <sheetData sheetId="3582">
        <row r="9">
          <cell r="A9" t="str">
            <v>A</v>
          </cell>
        </row>
      </sheetData>
      <sheetData sheetId="3583">
        <row r="9">
          <cell r="A9" t="str">
            <v>A</v>
          </cell>
        </row>
      </sheetData>
      <sheetData sheetId="3584">
        <row r="9">
          <cell r="A9" t="str">
            <v>A</v>
          </cell>
        </row>
      </sheetData>
      <sheetData sheetId="3585">
        <row r="9">
          <cell r="A9" t="str">
            <v>A</v>
          </cell>
        </row>
      </sheetData>
      <sheetData sheetId="3586">
        <row r="9">
          <cell r="A9" t="str">
            <v>A</v>
          </cell>
        </row>
      </sheetData>
      <sheetData sheetId="3587" refreshError="1"/>
      <sheetData sheetId="3588" refreshError="1"/>
      <sheetData sheetId="3589">
        <row r="9">
          <cell r="A9" t="str">
            <v>A</v>
          </cell>
        </row>
      </sheetData>
      <sheetData sheetId="3590">
        <row r="9">
          <cell r="A9" t="str">
            <v>A</v>
          </cell>
        </row>
      </sheetData>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ow r="9">
          <cell r="A9" t="str">
            <v>A</v>
          </cell>
        </row>
      </sheetData>
      <sheetData sheetId="3607">
        <row r="9">
          <cell r="A9" t="str">
            <v>A</v>
          </cell>
        </row>
      </sheetData>
      <sheetData sheetId="3608">
        <row r="9">
          <cell r="A9" t="str">
            <v>A</v>
          </cell>
        </row>
      </sheetData>
      <sheetData sheetId="3609">
        <row r="9">
          <cell r="A9" t="str">
            <v>A</v>
          </cell>
        </row>
      </sheetData>
      <sheetData sheetId="3610">
        <row r="9">
          <cell r="A9" t="str">
            <v>A</v>
          </cell>
        </row>
      </sheetData>
      <sheetData sheetId="3611">
        <row r="9">
          <cell r="A9" t="str">
            <v>A</v>
          </cell>
        </row>
      </sheetData>
      <sheetData sheetId="3612">
        <row r="9">
          <cell r="A9" t="str">
            <v>A</v>
          </cell>
        </row>
      </sheetData>
      <sheetData sheetId="3613">
        <row r="9">
          <cell r="A9" t="str">
            <v>A</v>
          </cell>
        </row>
      </sheetData>
      <sheetData sheetId="3614">
        <row r="9">
          <cell r="A9" t="str">
            <v>A</v>
          </cell>
        </row>
      </sheetData>
      <sheetData sheetId="3615">
        <row r="9">
          <cell r="A9" t="str">
            <v>A</v>
          </cell>
        </row>
      </sheetData>
      <sheetData sheetId="3616">
        <row r="9">
          <cell r="A9" t="str">
            <v>A</v>
          </cell>
        </row>
      </sheetData>
      <sheetData sheetId="3617">
        <row r="9">
          <cell r="A9" t="str">
            <v>A</v>
          </cell>
        </row>
      </sheetData>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ow r="9">
          <cell r="A9" t="str">
            <v>A</v>
          </cell>
        </row>
      </sheetData>
      <sheetData sheetId="3624">
        <row r="9">
          <cell r="A9" t="str">
            <v>A</v>
          </cell>
        </row>
      </sheetData>
      <sheetData sheetId="3625">
        <row r="9">
          <cell r="A9" t="str">
            <v>A</v>
          </cell>
        </row>
      </sheetData>
      <sheetData sheetId="3626">
        <row r="9">
          <cell r="A9" t="str">
            <v>A</v>
          </cell>
        </row>
      </sheetData>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ow r="9">
          <cell r="A9" t="str">
            <v>A</v>
          </cell>
        </row>
      </sheetData>
      <sheetData sheetId="3723">
        <row r="9">
          <cell r="A9" t="str">
            <v>A</v>
          </cell>
        </row>
      </sheetData>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efreshError="1"/>
      <sheetData sheetId="3795" refreshError="1"/>
      <sheetData sheetId="3796" refreshError="1"/>
      <sheetData sheetId="3797" refreshError="1"/>
      <sheetData sheetId="3798" refreshError="1"/>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ow r="9">
          <cell r="A9" t="str">
            <v>A</v>
          </cell>
        </row>
      </sheetData>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ow r="9">
          <cell r="A9" t="str">
            <v>A</v>
          </cell>
        </row>
      </sheetData>
      <sheetData sheetId="3810">
        <row r="9">
          <cell r="A9" t="str">
            <v>A</v>
          </cell>
        </row>
      </sheetData>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efreshError="1"/>
      <sheetData sheetId="3816">
        <row r="9">
          <cell r="A9" t="str">
            <v>A</v>
          </cell>
        </row>
      </sheetData>
      <sheetData sheetId="3817">
        <row r="9">
          <cell r="A9" t="str">
            <v>A</v>
          </cell>
        </row>
      </sheetData>
      <sheetData sheetId="3818">
        <row r="9">
          <cell r="A9" t="str">
            <v>A</v>
          </cell>
        </row>
      </sheetData>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ow r="9">
          <cell r="A9" t="str">
            <v>A</v>
          </cell>
        </row>
      </sheetData>
      <sheetData sheetId="3874" refreshError="1"/>
      <sheetData sheetId="3875">
        <row r="9">
          <cell r="A9" t="str">
            <v>A</v>
          </cell>
        </row>
      </sheetData>
      <sheetData sheetId="3876">
        <row r="9">
          <cell r="A9" t="str">
            <v>A</v>
          </cell>
        </row>
      </sheetData>
      <sheetData sheetId="3877">
        <row r="9">
          <cell r="A9" t="str">
            <v>A</v>
          </cell>
        </row>
      </sheetData>
      <sheetData sheetId="3878">
        <row r="9">
          <cell r="A9" t="str">
            <v>A</v>
          </cell>
        </row>
      </sheetData>
      <sheetData sheetId="3879" refreshError="1"/>
      <sheetData sheetId="3880" refreshError="1"/>
      <sheetData sheetId="3881" refreshError="1"/>
      <sheetData sheetId="3882" refreshError="1"/>
      <sheetData sheetId="3883" refreshError="1"/>
      <sheetData sheetId="3884">
        <row r="9">
          <cell r="A9" t="str">
            <v>A</v>
          </cell>
        </row>
      </sheetData>
      <sheetData sheetId="3885">
        <row r="9">
          <cell r="A9" t="str">
            <v>A</v>
          </cell>
        </row>
      </sheetData>
      <sheetData sheetId="3886">
        <row r="9">
          <cell r="A9" t="str">
            <v>A</v>
          </cell>
        </row>
      </sheetData>
      <sheetData sheetId="3887">
        <row r="9">
          <cell r="A9" t="str">
            <v>A</v>
          </cell>
        </row>
      </sheetData>
      <sheetData sheetId="3888" refreshError="1"/>
      <sheetData sheetId="3889" refreshError="1"/>
      <sheetData sheetId="3890">
        <row r="9">
          <cell r="A9" t="str">
            <v>A</v>
          </cell>
        </row>
      </sheetData>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ow r="9">
          <cell r="A9" t="str">
            <v>A</v>
          </cell>
        </row>
      </sheetData>
      <sheetData sheetId="3900" refreshError="1"/>
      <sheetData sheetId="3901">
        <row r="9">
          <cell r="A9" t="str">
            <v>A</v>
          </cell>
        </row>
      </sheetData>
      <sheetData sheetId="3902" refreshError="1"/>
      <sheetData sheetId="3903" refreshError="1"/>
      <sheetData sheetId="3904" refreshError="1"/>
      <sheetData sheetId="3905" refreshError="1"/>
      <sheetData sheetId="3906" refreshError="1"/>
      <sheetData sheetId="3907">
        <row r="9">
          <cell r="A9" t="str">
            <v>A</v>
          </cell>
        </row>
      </sheetData>
      <sheetData sheetId="3908">
        <row r="9">
          <cell r="A9" t="str">
            <v>A</v>
          </cell>
        </row>
      </sheetData>
      <sheetData sheetId="3909">
        <row r="9">
          <cell r="A9" t="str">
            <v>A</v>
          </cell>
        </row>
      </sheetData>
      <sheetData sheetId="3910">
        <row r="9">
          <cell r="A9" t="str">
            <v>A</v>
          </cell>
        </row>
      </sheetData>
      <sheetData sheetId="3911">
        <row r="9">
          <cell r="A9" t="str">
            <v>A</v>
          </cell>
        </row>
      </sheetData>
      <sheetData sheetId="3912">
        <row r="9">
          <cell r="A9" t="str">
            <v>A</v>
          </cell>
        </row>
      </sheetData>
      <sheetData sheetId="3913">
        <row r="9">
          <cell r="A9" t="str">
            <v>A</v>
          </cell>
        </row>
      </sheetData>
      <sheetData sheetId="3914">
        <row r="9">
          <cell r="A9" t="str">
            <v>A</v>
          </cell>
        </row>
      </sheetData>
      <sheetData sheetId="3915">
        <row r="9">
          <cell r="A9" t="str">
            <v>A</v>
          </cell>
        </row>
      </sheetData>
      <sheetData sheetId="3916">
        <row r="9">
          <cell r="A9" t="str">
            <v>A</v>
          </cell>
        </row>
      </sheetData>
      <sheetData sheetId="3917">
        <row r="9">
          <cell r="A9" t="str">
            <v>A</v>
          </cell>
        </row>
      </sheetData>
      <sheetData sheetId="3918">
        <row r="9">
          <cell r="A9" t="str">
            <v>A</v>
          </cell>
        </row>
      </sheetData>
      <sheetData sheetId="3919">
        <row r="9">
          <cell r="A9" t="str">
            <v>A</v>
          </cell>
        </row>
      </sheetData>
      <sheetData sheetId="3920">
        <row r="9">
          <cell r="A9" t="str">
            <v>A</v>
          </cell>
        </row>
      </sheetData>
      <sheetData sheetId="3921">
        <row r="9">
          <cell r="A9" t="str">
            <v>A</v>
          </cell>
        </row>
      </sheetData>
      <sheetData sheetId="3922">
        <row r="9">
          <cell r="A9" t="str">
            <v>A</v>
          </cell>
        </row>
      </sheetData>
      <sheetData sheetId="3923">
        <row r="9">
          <cell r="A9" t="str">
            <v>A</v>
          </cell>
        </row>
      </sheetData>
      <sheetData sheetId="3924">
        <row r="9">
          <cell r="A9" t="str">
            <v>A</v>
          </cell>
        </row>
      </sheetData>
      <sheetData sheetId="3925">
        <row r="9">
          <cell r="A9" t="str">
            <v>A</v>
          </cell>
        </row>
      </sheetData>
      <sheetData sheetId="3926">
        <row r="9">
          <cell r="A9" t="str">
            <v>A</v>
          </cell>
        </row>
      </sheetData>
      <sheetData sheetId="3927">
        <row r="9">
          <cell r="A9" t="str">
            <v>A</v>
          </cell>
        </row>
      </sheetData>
      <sheetData sheetId="3928">
        <row r="9">
          <cell r="A9" t="str">
            <v>A</v>
          </cell>
        </row>
      </sheetData>
      <sheetData sheetId="3929">
        <row r="9">
          <cell r="A9" t="str">
            <v>A</v>
          </cell>
        </row>
      </sheetData>
      <sheetData sheetId="3930">
        <row r="9">
          <cell r="A9" t="str">
            <v>A</v>
          </cell>
        </row>
      </sheetData>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ow r="9">
          <cell r="A9" t="str">
            <v>A</v>
          </cell>
        </row>
      </sheetData>
      <sheetData sheetId="3956" refreshError="1"/>
      <sheetData sheetId="3957"/>
      <sheetData sheetId="3958" refreshError="1"/>
      <sheetData sheetId="3959">
        <row r="9">
          <cell r="A9" t="str">
            <v>A</v>
          </cell>
        </row>
      </sheetData>
      <sheetData sheetId="3960">
        <row r="9">
          <cell r="A9" t="str">
            <v>A</v>
          </cell>
        </row>
      </sheetData>
      <sheetData sheetId="3961">
        <row r="9">
          <cell r="A9" t="str">
            <v>A</v>
          </cell>
        </row>
      </sheetData>
      <sheetData sheetId="3962">
        <row r="9">
          <cell r="A9" t="str">
            <v>A</v>
          </cell>
        </row>
      </sheetData>
      <sheetData sheetId="3963">
        <row r="9">
          <cell r="A9" t="str">
            <v>A</v>
          </cell>
        </row>
      </sheetData>
      <sheetData sheetId="3964">
        <row r="9">
          <cell r="A9" t="str">
            <v>A</v>
          </cell>
        </row>
      </sheetData>
      <sheetData sheetId="3965">
        <row r="9">
          <cell r="A9" t="str">
            <v>A</v>
          </cell>
        </row>
      </sheetData>
      <sheetData sheetId="3966">
        <row r="9">
          <cell r="A9" t="str">
            <v>A</v>
          </cell>
        </row>
      </sheetData>
      <sheetData sheetId="3967">
        <row r="9">
          <cell r="A9" t="str">
            <v>A</v>
          </cell>
        </row>
      </sheetData>
      <sheetData sheetId="3968">
        <row r="9">
          <cell r="A9" t="str">
            <v>A</v>
          </cell>
        </row>
      </sheetData>
      <sheetData sheetId="3969">
        <row r="9">
          <cell r="A9" t="str">
            <v>A</v>
          </cell>
        </row>
      </sheetData>
      <sheetData sheetId="3970">
        <row r="9">
          <cell r="A9" t="str">
            <v>A</v>
          </cell>
        </row>
      </sheetData>
      <sheetData sheetId="3971">
        <row r="9">
          <cell r="A9" t="str">
            <v>A</v>
          </cell>
        </row>
      </sheetData>
      <sheetData sheetId="3972">
        <row r="9">
          <cell r="A9" t="str">
            <v>A</v>
          </cell>
        </row>
      </sheetData>
      <sheetData sheetId="3973">
        <row r="9">
          <cell r="A9" t="str">
            <v>A</v>
          </cell>
        </row>
      </sheetData>
      <sheetData sheetId="3974">
        <row r="9">
          <cell r="A9" t="str">
            <v>A</v>
          </cell>
        </row>
      </sheetData>
      <sheetData sheetId="3975">
        <row r="9">
          <cell r="A9" t="str">
            <v>A</v>
          </cell>
        </row>
      </sheetData>
      <sheetData sheetId="3976">
        <row r="9">
          <cell r="A9" t="str">
            <v>A</v>
          </cell>
        </row>
      </sheetData>
      <sheetData sheetId="3977">
        <row r="9">
          <cell r="A9" t="str">
            <v>A</v>
          </cell>
        </row>
      </sheetData>
      <sheetData sheetId="3978">
        <row r="9">
          <cell r="A9" t="str">
            <v>A</v>
          </cell>
        </row>
      </sheetData>
      <sheetData sheetId="3979">
        <row r="9">
          <cell r="A9" t="str">
            <v>A</v>
          </cell>
        </row>
      </sheetData>
      <sheetData sheetId="3980">
        <row r="9">
          <cell r="A9" t="str">
            <v>A</v>
          </cell>
        </row>
      </sheetData>
      <sheetData sheetId="3981">
        <row r="9">
          <cell r="A9" t="str">
            <v>A</v>
          </cell>
        </row>
      </sheetData>
      <sheetData sheetId="3982">
        <row r="9">
          <cell r="A9" t="str">
            <v>A</v>
          </cell>
        </row>
      </sheetData>
      <sheetData sheetId="3983">
        <row r="9">
          <cell r="A9" t="str">
            <v>A</v>
          </cell>
        </row>
      </sheetData>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sheetData sheetId="3997">
        <row r="9">
          <cell r="A9" t="str">
            <v>A</v>
          </cell>
        </row>
      </sheetData>
      <sheetData sheetId="3998">
        <row r="9">
          <cell r="A9" t="str">
            <v>A</v>
          </cell>
        </row>
      </sheetData>
      <sheetData sheetId="3999">
        <row r="9">
          <cell r="A9" t="str">
            <v>A</v>
          </cell>
        </row>
      </sheetData>
      <sheetData sheetId="4000">
        <row r="9">
          <cell r="A9" t="str">
            <v>A</v>
          </cell>
        </row>
      </sheetData>
      <sheetData sheetId="4001">
        <row r="9">
          <cell r="A9" t="str">
            <v>A</v>
          </cell>
        </row>
      </sheetData>
      <sheetData sheetId="4002">
        <row r="9">
          <cell r="A9" t="str">
            <v>A</v>
          </cell>
        </row>
      </sheetData>
      <sheetData sheetId="4003">
        <row r="9">
          <cell r="A9" t="str">
            <v>A</v>
          </cell>
        </row>
      </sheetData>
      <sheetData sheetId="4004">
        <row r="9">
          <cell r="A9" t="str">
            <v>A</v>
          </cell>
        </row>
      </sheetData>
      <sheetData sheetId="4005">
        <row r="9">
          <cell r="A9" t="str">
            <v>A</v>
          </cell>
        </row>
      </sheetData>
      <sheetData sheetId="4006">
        <row r="9">
          <cell r="A9" t="str">
            <v>A</v>
          </cell>
        </row>
      </sheetData>
      <sheetData sheetId="4007">
        <row r="9">
          <cell r="A9" t="str">
            <v>A</v>
          </cell>
        </row>
      </sheetData>
      <sheetData sheetId="4008">
        <row r="9">
          <cell r="A9" t="str">
            <v>A</v>
          </cell>
        </row>
      </sheetData>
      <sheetData sheetId="4009">
        <row r="9">
          <cell r="A9" t="str">
            <v>A</v>
          </cell>
        </row>
      </sheetData>
      <sheetData sheetId="4010">
        <row r="9">
          <cell r="A9" t="str">
            <v>A</v>
          </cell>
        </row>
      </sheetData>
      <sheetData sheetId="4011">
        <row r="9">
          <cell r="A9" t="str">
            <v>A</v>
          </cell>
        </row>
      </sheetData>
      <sheetData sheetId="4012">
        <row r="9">
          <cell r="A9" t="str">
            <v>A</v>
          </cell>
        </row>
      </sheetData>
      <sheetData sheetId="4013">
        <row r="9">
          <cell r="A9" t="str">
            <v>A</v>
          </cell>
        </row>
      </sheetData>
      <sheetData sheetId="4014">
        <row r="9">
          <cell r="A9" t="str">
            <v>A</v>
          </cell>
        </row>
      </sheetData>
      <sheetData sheetId="4015">
        <row r="9">
          <cell r="A9" t="str">
            <v>A</v>
          </cell>
        </row>
      </sheetData>
      <sheetData sheetId="4016">
        <row r="9">
          <cell r="A9" t="str">
            <v>A</v>
          </cell>
        </row>
      </sheetData>
      <sheetData sheetId="4017">
        <row r="9">
          <cell r="A9" t="str">
            <v>A</v>
          </cell>
        </row>
      </sheetData>
      <sheetData sheetId="4018">
        <row r="9">
          <cell r="A9" t="str">
            <v>A</v>
          </cell>
        </row>
      </sheetData>
      <sheetData sheetId="4019">
        <row r="9">
          <cell r="A9" t="str">
            <v>A</v>
          </cell>
        </row>
      </sheetData>
      <sheetData sheetId="4020">
        <row r="9">
          <cell r="A9" t="str">
            <v>A</v>
          </cell>
        </row>
      </sheetData>
      <sheetData sheetId="4021">
        <row r="9">
          <cell r="A9" t="str">
            <v>A</v>
          </cell>
        </row>
      </sheetData>
      <sheetData sheetId="4022">
        <row r="9">
          <cell r="A9" t="str">
            <v>A</v>
          </cell>
        </row>
      </sheetData>
      <sheetData sheetId="4023">
        <row r="9">
          <cell r="A9" t="str">
            <v>A</v>
          </cell>
        </row>
      </sheetData>
      <sheetData sheetId="4024">
        <row r="9">
          <cell r="A9" t="str">
            <v>A</v>
          </cell>
        </row>
      </sheetData>
      <sheetData sheetId="4025">
        <row r="9">
          <cell r="A9" t="str">
            <v>A</v>
          </cell>
        </row>
      </sheetData>
      <sheetData sheetId="4026">
        <row r="9">
          <cell r="A9" t="str">
            <v>A</v>
          </cell>
        </row>
      </sheetData>
      <sheetData sheetId="4027">
        <row r="9">
          <cell r="A9" t="str">
            <v>A</v>
          </cell>
        </row>
      </sheetData>
      <sheetData sheetId="4028">
        <row r="9">
          <cell r="A9" t="str">
            <v>A</v>
          </cell>
        </row>
      </sheetData>
      <sheetData sheetId="4029">
        <row r="9">
          <cell r="A9" t="str">
            <v>A</v>
          </cell>
        </row>
      </sheetData>
      <sheetData sheetId="4030">
        <row r="9">
          <cell r="A9" t="str">
            <v>A</v>
          </cell>
        </row>
      </sheetData>
      <sheetData sheetId="4031">
        <row r="9">
          <cell r="A9" t="str">
            <v>A</v>
          </cell>
        </row>
      </sheetData>
      <sheetData sheetId="4032" refreshError="1"/>
      <sheetData sheetId="4033" refreshError="1"/>
      <sheetData sheetId="4034" refreshError="1"/>
      <sheetData sheetId="4035" refreshError="1"/>
      <sheetData sheetId="4036" refreshError="1"/>
      <sheetData sheetId="4037">
        <row r="9">
          <cell r="A9" t="str">
            <v>A</v>
          </cell>
        </row>
      </sheetData>
      <sheetData sheetId="4038">
        <row r="9">
          <cell r="A9" t="str">
            <v>A</v>
          </cell>
        </row>
      </sheetData>
      <sheetData sheetId="4039">
        <row r="9">
          <cell r="A9" t="str">
            <v>A</v>
          </cell>
        </row>
      </sheetData>
      <sheetData sheetId="4040">
        <row r="9">
          <cell r="A9" t="str">
            <v>A</v>
          </cell>
        </row>
      </sheetData>
      <sheetData sheetId="4041">
        <row r="9">
          <cell r="A9" t="str">
            <v>A</v>
          </cell>
        </row>
      </sheetData>
      <sheetData sheetId="4042">
        <row r="9">
          <cell r="A9" t="str">
            <v>A</v>
          </cell>
        </row>
      </sheetData>
      <sheetData sheetId="4043">
        <row r="9">
          <cell r="A9" t="str">
            <v>A</v>
          </cell>
        </row>
      </sheetData>
      <sheetData sheetId="4044" refreshError="1"/>
      <sheetData sheetId="4045">
        <row r="9">
          <cell r="A9" t="str">
            <v>A</v>
          </cell>
        </row>
      </sheetData>
      <sheetData sheetId="4046">
        <row r="9">
          <cell r="A9" t="str">
            <v>A</v>
          </cell>
        </row>
      </sheetData>
      <sheetData sheetId="4047">
        <row r="9">
          <cell r="A9" t="str">
            <v>A</v>
          </cell>
        </row>
      </sheetData>
      <sheetData sheetId="4048">
        <row r="9">
          <cell r="A9" t="str">
            <v>A</v>
          </cell>
        </row>
      </sheetData>
      <sheetData sheetId="4049">
        <row r="9">
          <cell r="A9" t="str">
            <v>A</v>
          </cell>
        </row>
      </sheetData>
      <sheetData sheetId="4050">
        <row r="9">
          <cell r="A9" t="str">
            <v>A</v>
          </cell>
        </row>
      </sheetData>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refreshError="1"/>
      <sheetData sheetId="4332"/>
      <sheetData sheetId="4333">
        <row r="9">
          <cell r="A9" t="str">
            <v>A</v>
          </cell>
        </row>
      </sheetData>
      <sheetData sheetId="4334">
        <row r="9">
          <cell r="A9" t="str">
            <v>A</v>
          </cell>
        </row>
      </sheetData>
      <sheetData sheetId="4335">
        <row r="9">
          <cell r="A9" t="str">
            <v>A</v>
          </cell>
        </row>
      </sheetData>
      <sheetData sheetId="4336">
        <row r="9">
          <cell r="A9" t="str">
            <v>A</v>
          </cell>
        </row>
      </sheetData>
      <sheetData sheetId="4337">
        <row r="9">
          <cell r="A9" t="str">
            <v>A</v>
          </cell>
        </row>
      </sheetData>
      <sheetData sheetId="4338">
        <row r="9">
          <cell r="A9" t="str">
            <v>A</v>
          </cell>
        </row>
      </sheetData>
      <sheetData sheetId="4339">
        <row r="9">
          <cell r="A9" t="str">
            <v>A</v>
          </cell>
        </row>
      </sheetData>
      <sheetData sheetId="4340">
        <row r="9">
          <cell r="A9" t="str">
            <v>A</v>
          </cell>
        </row>
      </sheetData>
      <sheetData sheetId="4341">
        <row r="9">
          <cell r="A9" t="str">
            <v>A</v>
          </cell>
        </row>
      </sheetData>
      <sheetData sheetId="4342">
        <row r="9">
          <cell r="A9" t="str">
            <v>A</v>
          </cell>
        </row>
      </sheetData>
      <sheetData sheetId="4343">
        <row r="9">
          <cell r="A9" t="str">
            <v>A</v>
          </cell>
        </row>
      </sheetData>
      <sheetData sheetId="4344">
        <row r="9">
          <cell r="A9" t="str">
            <v>A</v>
          </cell>
        </row>
      </sheetData>
      <sheetData sheetId="4345">
        <row r="9">
          <cell r="A9" t="str">
            <v>A</v>
          </cell>
        </row>
      </sheetData>
      <sheetData sheetId="4346">
        <row r="9">
          <cell r="A9" t="str">
            <v>A</v>
          </cell>
        </row>
      </sheetData>
      <sheetData sheetId="4347">
        <row r="9">
          <cell r="A9" t="str">
            <v>A</v>
          </cell>
        </row>
      </sheetData>
      <sheetData sheetId="4348">
        <row r="9">
          <cell r="A9" t="str">
            <v>A</v>
          </cell>
        </row>
      </sheetData>
      <sheetData sheetId="4349">
        <row r="9">
          <cell r="A9" t="str">
            <v>A</v>
          </cell>
        </row>
      </sheetData>
      <sheetData sheetId="4350">
        <row r="9">
          <cell r="A9" t="str">
            <v>A</v>
          </cell>
        </row>
      </sheetData>
      <sheetData sheetId="4351">
        <row r="9">
          <cell r="A9" t="str">
            <v>A</v>
          </cell>
        </row>
      </sheetData>
      <sheetData sheetId="4352">
        <row r="9">
          <cell r="A9" t="str">
            <v>A</v>
          </cell>
        </row>
      </sheetData>
      <sheetData sheetId="4353">
        <row r="9">
          <cell r="A9" t="str">
            <v>A</v>
          </cell>
        </row>
      </sheetData>
      <sheetData sheetId="4354">
        <row r="9">
          <cell r="A9" t="str">
            <v>A</v>
          </cell>
        </row>
      </sheetData>
      <sheetData sheetId="4355">
        <row r="9">
          <cell r="A9" t="str">
            <v>A</v>
          </cell>
        </row>
      </sheetData>
      <sheetData sheetId="4356">
        <row r="9">
          <cell r="A9" t="str">
            <v>A</v>
          </cell>
        </row>
      </sheetData>
      <sheetData sheetId="4357">
        <row r="9">
          <cell r="A9" t="str">
            <v>A</v>
          </cell>
        </row>
      </sheetData>
      <sheetData sheetId="4358">
        <row r="9">
          <cell r="A9" t="str">
            <v>A</v>
          </cell>
        </row>
      </sheetData>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ow r="9">
          <cell r="A9" t="str">
            <v>A</v>
          </cell>
        </row>
      </sheetData>
      <sheetData sheetId="4400">
        <row r="9">
          <cell r="A9" t="str">
            <v>A</v>
          </cell>
        </row>
      </sheetData>
      <sheetData sheetId="4401">
        <row r="9">
          <cell r="A9" t="str">
            <v>A</v>
          </cell>
        </row>
      </sheetData>
      <sheetData sheetId="4402">
        <row r="9">
          <cell r="A9" t="str">
            <v>A</v>
          </cell>
        </row>
      </sheetData>
      <sheetData sheetId="4403">
        <row r="9">
          <cell r="A9" t="str">
            <v>A</v>
          </cell>
        </row>
      </sheetData>
      <sheetData sheetId="4404">
        <row r="9">
          <cell r="A9" t="str">
            <v>A</v>
          </cell>
        </row>
      </sheetData>
      <sheetData sheetId="4405">
        <row r="9">
          <cell r="A9" t="str">
            <v>A</v>
          </cell>
        </row>
      </sheetData>
      <sheetData sheetId="4406">
        <row r="9">
          <cell r="A9" t="str">
            <v>A</v>
          </cell>
        </row>
      </sheetData>
      <sheetData sheetId="4407">
        <row r="9">
          <cell r="A9" t="str">
            <v>A</v>
          </cell>
        </row>
      </sheetData>
      <sheetData sheetId="4408">
        <row r="9">
          <cell r="A9" t="str">
            <v>A</v>
          </cell>
        </row>
      </sheetData>
      <sheetData sheetId="4409">
        <row r="9">
          <cell r="A9" t="str">
            <v>A</v>
          </cell>
        </row>
      </sheetData>
      <sheetData sheetId="4410">
        <row r="9">
          <cell r="A9" t="str">
            <v>A</v>
          </cell>
        </row>
      </sheetData>
      <sheetData sheetId="4411">
        <row r="9">
          <cell r="A9" t="str">
            <v>A</v>
          </cell>
        </row>
      </sheetData>
      <sheetData sheetId="4412">
        <row r="9">
          <cell r="A9" t="str">
            <v>A</v>
          </cell>
        </row>
      </sheetData>
      <sheetData sheetId="4413">
        <row r="9">
          <cell r="A9" t="str">
            <v>A</v>
          </cell>
        </row>
      </sheetData>
      <sheetData sheetId="4414">
        <row r="9">
          <cell r="A9" t="str">
            <v>A</v>
          </cell>
        </row>
      </sheetData>
      <sheetData sheetId="4415">
        <row r="9">
          <cell r="A9" t="str">
            <v>A</v>
          </cell>
        </row>
      </sheetData>
      <sheetData sheetId="4416">
        <row r="9">
          <cell r="A9" t="str">
            <v>A</v>
          </cell>
        </row>
      </sheetData>
      <sheetData sheetId="4417">
        <row r="9">
          <cell r="A9" t="str">
            <v>A</v>
          </cell>
        </row>
      </sheetData>
      <sheetData sheetId="4418">
        <row r="9">
          <cell r="A9" t="str">
            <v>A</v>
          </cell>
        </row>
      </sheetData>
      <sheetData sheetId="4419">
        <row r="9">
          <cell r="A9" t="str">
            <v>A</v>
          </cell>
        </row>
      </sheetData>
      <sheetData sheetId="4420">
        <row r="9">
          <cell r="A9" t="str">
            <v>A</v>
          </cell>
        </row>
      </sheetData>
      <sheetData sheetId="4421">
        <row r="9">
          <cell r="A9" t="str">
            <v>A</v>
          </cell>
        </row>
      </sheetData>
      <sheetData sheetId="4422">
        <row r="9">
          <cell r="A9" t="str">
            <v>A</v>
          </cell>
        </row>
      </sheetData>
      <sheetData sheetId="4423">
        <row r="9">
          <cell r="A9" t="str">
            <v>A</v>
          </cell>
        </row>
      </sheetData>
      <sheetData sheetId="4424">
        <row r="9">
          <cell r="A9" t="str">
            <v>A</v>
          </cell>
        </row>
      </sheetData>
      <sheetData sheetId="4425">
        <row r="9">
          <cell r="A9" t="str">
            <v>A</v>
          </cell>
        </row>
      </sheetData>
      <sheetData sheetId="4426">
        <row r="9">
          <cell r="A9" t="str">
            <v>A</v>
          </cell>
        </row>
      </sheetData>
      <sheetData sheetId="4427">
        <row r="9">
          <cell r="A9" t="str">
            <v>A</v>
          </cell>
        </row>
      </sheetData>
      <sheetData sheetId="4428">
        <row r="9">
          <cell r="A9" t="str">
            <v>A</v>
          </cell>
        </row>
      </sheetData>
      <sheetData sheetId="4429">
        <row r="9">
          <cell r="A9" t="str">
            <v>A</v>
          </cell>
        </row>
      </sheetData>
      <sheetData sheetId="4430">
        <row r="9">
          <cell r="A9" t="str">
            <v>A</v>
          </cell>
        </row>
      </sheetData>
      <sheetData sheetId="4431">
        <row r="9">
          <cell r="A9" t="str">
            <v>A</v>
          </cell>
        </row>
      </sheetData>
      <sheetData sheetId="4432">
        <row r="9">
          <cell r="A9" t="str">
            <v>A</v>
          </cell>
        </row>
      </sheetData>
      <sheetData sheetId="4433">
        <row r="9">
          <cell r="A9" t="str">
            <v>A</v>
          </cell>
        </row>
      </sheetData>
      <sheetData sheetId="4434">
        <row r="9">
          <cell r="A9" t="str">
            <v>A</v>
          </cell>
        </row>
      </sheetData>
      <sheetData sheetId="4435">
        <row r="9">
          <cell r="A9" t="str">
            <v>A</v>
          </cell>
        </row>
      </sheetData>
      <sheetData sheetId="4436">
        <row r="9">
          <cell r="A9" t="str">
            <v>A</v>
          </cell>
        </row>
      </sheetData>
      <sheetData sheetId="4437">
        <row r="9">
          <cell r="A9" t="str">
            <v>A</v>
          </cell>
        </row>
      </sheetData>
      <sheetData sheetId="4438">
        <row r="9">
          <cell r="A9" t="str">
            <v>A</v>
          </cell>
        </row>
      </sheetData>
      <sheetData sheetId="4439">
        <row r="9">
          <cell r="A9" t="str">
            <v>A</v>
          </cell>
        </row>
      </sheetData>
      <sheetData sheetId="4440">
        <row r="9">
          <cell r="A9" t="str">
            <v>A</v>
          </cell>
        </row>
      </sheetData>
      <sheetData sheetId="4441">
        <row r="9">
          <cell r="A9" t="str">
            <v>A</v>
          </cell>
        </row>
      </sheetData>
      <sheetData sheetId="4442">
        <row r="9">
          <cell r="A9" t="str">
            <v>A</v>
          </cell>
        </row>
      </sheetData>
      <sheetData sheetId="4443">
        <row r="9">
          <cell r="A9" t="str">
            <v>A</v>
          </cell>
        </row>
      </sheetData>
      <sheetData sheetId="4444">
        <row r="9">
          <cell r="A9" t="str">
            <v>A</v>
          </cell>
        </row>
      </sheetData>
      <sheetData sheetId="4445">
        <row r="9">
          <cell r="A9" t="str">
            <v>A</v>
          </cell>
        </row>
      </sheetData>
      <sheetData sheetId="4446">
        <row r="9">
          <cell r="A9" t="str">
            <v>A</v>
          </cell>
        </row>
      </sheetData>
      <sheetData sheetId="4447">
        <row r="9">
          <cell r="A9" t="str">
            <v>A</v>
          </cell>
        </row>
      </sheetData>
      <sheetData sheetId="4448">
        <row r="9">
          <cell r="A9" t="str">
            <v>A</v>
          </cell>
        </row>
      </sheetData>
      <sheetData sheetId="4449">
        <row r="9">
          <cell r="A9" t="str">
            <v>A</v>
          </cell>
        </row>
      </sheetData>
      <sheetData sheetId="4450">
        <row r="9">
          <cell r="A9" t="str">
            <v>A</v>
          </cell>
        </row>
      </sheetData>
      <sheetData sheetId="4451">
        <row r="9">
          <cell r="A9" t="str">
            <v>A</v>
          </cell>
        </row>
      </sheetData>
      <sheetData sheetId="4452">
        <row r="9">
          <cell r="A9" t="str">
            <v>A</v>
          </cell>
        </row>
      </sheetData>
      <sheetData sheetId="4453">
        <row r="9">
          <cell r="A9" t="str">
            <v>A</v>
          </cell>
        </row>
      </sheetData>
      <sheetData sheetId="4454">
        <row r="9">
          <cell r="A9" t="str">
            <v>A</v>
          </cell>
        </row>
      </sheetData>
      <sheetData sheetId="4455">
        <row r="9">
          <cell r="A9" t="str">
            <v>A</v>
          </cell>
        </row>
      </sheetData>
      <sheetData sheetId="4456">
        <row r="9">
          <cell r="A9" t="str">
            <v>A</v>
          </cell>
        </row>
      </sheetData>
      <sheetData sheetId="4457">
        <row r="9">
          <cell r="A9" t="str">
            <v>A</v>
          </cell>
        </row>
      </sheetData>
      <sheetData sheetId="4458">
        <row r="9">
          <cell r="A9" t="str">
            <v>A</v>
          </cell>
        </row>
      </sheetData>
      <sheetData sheetId="4459">
        <row r="9">
          <cell r="A9" t="str">
            <v>A</v>
          </cell>
        </row>
      </sheetData>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ow r="9">
          <cell r="A9" t="str">
            <v>A</v>
          </cell>
        </row>
      </sheetData>
      <sheetData sheetId="4576">
        <row r="9">
          <cell r="A9" t="str">
            <v>A</v>
          </cell>
        </row>
      </sheetData>
      <sheetData sheetId="4577">
        <row r="9">
          <cell r="A9" t="str">
            <v>A</v>
          </cell>
        </row>
      </sheetData>
      <sheetData sheetId="4578">
        <row r="9">
          <cell r="A9" t="str">
            <v>A</v>
          </cell>
        </row>
      </sheetData>
      <sheetData sheetId="4579">
        <row r="9">
          <cell r="A9" t="str">
            <v>A</v>
          </cell>
        </row>
      </sheetData>
      <sheetData sheetId="4580">
        <row r="9">
          <cell r="A9" t="str">
            <v>A</v>
          </cell>
        </row>
      </sheetData>
      <sheetData sheetId="4581">
        <row r="9">
          <cell r="A9" t="str">
            <v>A</v>
          </cell>
        </row>
      </sheetData>
      <sheetData sheetId="4582">
        <row r="9">
          <cell r="A9" t="str">
            <v>A</v>
          </cell>
        </row>
      </sheetData>
      <sheetData sheetId="4583">
        <row r="9">
          <cell r="A9" t="str">
            <v>A</v>
          </cell>
        </row>
      </sheetData>
      <sheetData sheetId="4584">
        <row r="9">
          <cell r="A9" t="str">
            <v>A</v>
          </cell>
        </row>
      </sheetData>
      <sheetData sheetId="4585">
        <row r="9">
          <cell r="A9" t="str">
            <v>A</v>
          </cell>
        </row>
      </sheetData>
      <sheetData sheetId="4586">
        <row r="9">
          <cell r="A9" t="str">
            <v>A</v>
          </cell>
        </row>
      </sheetData>
      <sheetData sheetId="4587">
        <row r="9">
          <cell r="A9" t="str">
            <v>A</v>
          </cell>
        </row>
      </sheetData>
      <sheetData sheetId="4588">
        <row r="9">
          <cell r="A9" t="str">
            <v>A</v>
          </cell>
        </row>
      </sheetData>
      <sheetData sheetId="4589">
        <row r="9">
          <cell r="A9" t="str">
            <v>A</v>
          </cell>
        </row>
      </sheetData>
      <sheetData sheetId="4590">
        <row r="9">
          <cell r="A9" t="str">
            <v>A</v>
          </cell>
        </row>
      </sheetData>
      <sheetData sheetId="4591">
        <row r="9">
          <cell r="A9" t="str">
            <v>A</v>
          </cell>
        </row>
      </sheetData>
      <sheetData sheetId="4592">
        <row r="9">
          <cell r="A9" t="str">
            <v>A</v>
          </cell>
        </row>
      </sheetData>
      <sheetData sheetId="4593">
        <row r="9">
          <cell r="A9" t="str">
            <v>A</v>
          </cell>
        </row>
      </sheetData>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ow r="9">
          <cell r="A9" t="str">
            <v>A</v>
          </cell>
        </row>
      </sheetData>
      <sheetData sheetId="4605">
        <row r="9">
          <cell r="A9" t="str">
            <v>A</v>
          </cell>
        </row>
      </sheetData>
      <sheetData sheetId="4606">
        <row r="9">
          <cell r="A9" t="str">
            <v>A</v>
          </cell>
        </row>
      </sheetData>
      <sheetData sheetId="4607">
        <row r="9">
          <cell r="A9" t="str">
            <v>A</v>
          </cell>
        </row>
      </sheetData>
      <sheetData sheetId="4608" refreshError="1"/>
      <sheetData sheetId="4609">
        <row r="9">
          <cell r="A9" t="str">
            <v>A</v>
          </cell>
        </row>
      </sheetData>
      <sheetData sheetId="4610" refreshError="1"/>
      <sheetData sheetId="4611" refreshError="1"/>
      <sheetData sheetId="4612" refreshError="1"/>
      <sheetData sheetId="4613">
        <row r="9">
          <cell r="A9" t="str">
            <v>A</v>
          </cell>
        </row>
      </sheetData>
      <sheetData sheetId="4614" refreshError="1"/>
      <sheetData sheetId="4615">
        <row r="9">
          <cell r="A9" t="str">
            <v>A</v>
          </cell>
        </row>
      </sheetData>
      <sheetData sheetId="4616" refreshError="1"/>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ow r="9">
          <cell r="A9" t="str">
            <v>A</v>
          </cell>
        </row>
      </sheetData>
      <sheetData sheetId="4666">
        <row r="9">
          <cell r="A9" t="str">
            <v>A</v>
          </cell>
        </row>
      </sheetData>
      <sheetData sheetId="4667">
        <row r="9">
          <cell r="A9" t="str">
            <v>A</v>
          </cell>
        </row>
      </sheetData>
      <sheetData sheetId="4668" refreshError="1"/>
      <sheetData sheetId="4669" refreshError="1"/>
      <sheetData sheetId="4670"/>
      <sheetData sheetId="4671">
        <row r="9">
          <cell r="A9" t="str">
            <v>A</v>
          </cell>
        </row>
      </sheetData>
      <sheetData sheetId="4672">
        <row r="9">
          <cell r="A9" t="str">
            <v>A</v>
          </cell>
        </row>
      </sheetData>
      <sheetData sheetId="4673">
        <row r="9">
          <cell r="A9" t="str">
            <v>A</v>
          </cell>
        </row>
      </sheetData>
      <sheetData sheetId="4674">
        <row r="9">
          <cell r="A9" t="str">
            <v>A</v>
          </cell>
        </row>
      </sheetData>
      <sheetData sheetId="4675">
        <row r="9">
          <cell r="A9" t="str">
            <v>A</v>
          </cell>
        </row>
      </sheetData>
      <sheetData sheetId="4676">
        <row r="9">
          <cell r="A9" t="str">
            <v>A</v>
          </cell>
        </row>
      </sheetData>
      <sheetData sheetId="4677">
        <row r="9">
          <cell r="A9" t="str">
            <v>A</v>
          </cell>
        </row>
      </sheetData>
      <sheetData sheetId="4678">
        <row r="9">
          <cell r="A9" t="str">
            <v>A</v>
          </cell>
        </row>
      </sheetData>
      <sheetData sheetId="4679">
        <row r="9">
          <cell r="A9" t="str">
            <v>A</v>
          </cell>
        </row>
      </sheetData>
      <sheetData sheetId="4680">
        <row r="9">
          <cell r="A9" t="str">
            <v>A</v>
          </cell>
        </row>
      </sheetData>
      <sheetData sheetId="4681">
        <row r="9">
          <cell r="A9" t="str">
            <v>A</v>
          </cell>
        </row>
      </sheetData>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ow r="9">
          <cell r="A9" t="str">
            <v>A</v>
          </cell>
        </row>
      </sheetData>
      <sheetData sheetId="4695">
        <row r="9">
          <cell r="A9" t="str">
            <v>A</v>
          </cell>
        </row>
      </sheetData>
      <sheetData sheetId="4696">
        <row r="9">
          <cell r="A9" t="str">
            <v>A</v>
          </cell>
        </row>
      </sheetData>
      <sheetData sheetId="4697">
        <row r="9">
          <cell r="A9" t="str">
            <v>A</v>
          </cell>
        </row>
      </sheetData>
      <sheetData sheetId="4698">
        <row r="9">
          <cell r="A9" t="str">
            <v>A</v>
          </cell>
        </row>
      </sheetData>
      <sheetData sheetId="4699">
        <row r="9">
          <cell r="A9" t="str">
            <v>A</v>
          </cell>
        </row>
      </sheetData>
      <sheetData sheetId="4700">
        <row r="9">
          <cell r="A9" t="str">
            <v>A</v>
          </cell>
        </row>
      </sheetData>
      <sheetData sheetId="4701">
        <row r="9">
          <cell r="A9" t="str">
            <v>A</v>
          </cell>
        </row>
      </sheetData>
      <sheetData sheetId="4702">
        <row r="9">
          <cell r="A9" t="str">
            <v>A</v>
          </cell>
        </row>
      </sheetData>
      <sheetData sheetId="4703">
        <row r="9">
          <cell r="A9" t="str">
            <v>A</v>
          </cell>
        </row>
      </sheetData>
      <sheetData sheetId="4704">
        <row r="9">
          <cell r="A9" t="str">
            <v>A</v>
          </cell>
        </row>
      </sheetData>
      <sheetData sheetId="4705">
        <row r="9">
          <cell r="A9" t="str">
            <v>A</v>
          </cell>
        </row>
      </sheetData>
      <sheetData sheetId="4706" refreshError="1"/>
      <sheetData sheetId="4707" refreshError="1"/>
      <sheetData sheetId="4708" refreshError="1"/>
      <sheetData sheetId="4709" refreshError="1"/>
      <sheetData sheetId="4710" refreshError="1"/>
      <sheetData sheetId="4711">
        <row r="9">
          <cell r="A9" t="str">
            <v>A</v>
          </cell>
        </row>
      </sheetData>
      <sheetData sheetId="4712">
        <row r="9">
          <cell r="A9" t="str">
            <v>A</v>
          </cell>
        </row>
      </sheetData>
      <sheetData sheetId="4713">
        <row r="9">
          <cell r="A9" t="str">
            <v>A</v>
          </cell>
        </row>
      </sheetData>
      <sheetData sheetId="4714">
        <row r="9">
          <cell r="A9" t="str">
            <v>A</v>
          </cell>
        </row>
      </sheetData>
      <sheetData sheetId="4715">
        <row r="9">
          <cell r="A9" t="str">
            <v>A</v>
          </cell>
        </row>
      </sheetData>
      <sheetData sheetId="4716">
        <row r="9">
          <cell r="A9" t="str">
            <v>A</v>
          </cell>
        </row>
      </sheetData>
      <sheetData sheetId="4717">
        <row r="9">
          <cell r="A9" t="str">
            <v>A</v>
          </cell>
        </row>
      </sheetData>
      <sheetData sheetId="4718">
        <row r="9">
          <cell r="A9" t="str">
            <v>A</v>
          </cell>
        </row>
      </sheetData>
      <sheetData sheetId="4719">
        <row r="9">
          <cell r="A9" t="str">
            <v>A</v>
          </cell>
        </row>
      </sheetData>
      <sheetData sheetId="4720">
        <row r="9">
          <cell r="A9" t="str">
            <v>A</v>
          </cell>
        </row>
      </sheetData>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ow r="9">
          <cell r="A9" t="str">
            <v>A</v>
          </cell>
        </row>
      </sheetData>
      <sheetData sheetId="4733">
        <row r="9">
          <cell r="A9" t="str">
            <v>A</v>
          </cell>
        </row>
      </sheetData>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ow r="9">
          <cell r="A9" t="str">
            <v>A</v>
          </cell>
        </row>
      </sheetData>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ow r="9">
          <cell r="A9" t="str">
            <v>A</v>
          </cell>
        </row>
      </sheetData>
      <sheetData sheetId="4773">
        <row r="9">
          <cell r="A9" t="str">
            <v>A</v>
          </cell>
        </row>
      </sheetData>
      <sheetData sheetId="4774">
        <row r="9">
          <cell r="A9" t="str">
            <v>A</v>
          </cell>
        </row>
      </sheetData>
      <sheetData sheetId="4775">
        <row r="9">
          <cell r="A9" t="str">
            <v>A</v>
          </cell>
        </row>
      </sheetData>
      <sheetData sheetId="4776">
        <row r="9">
          <cell r="A9" t="str">
            <v>A</v>
          </cell>
        </row>
      </sheetData>
      <sheetData sheetId="4777">
        <row r="9">
          <cell r="A9" t="str">
            <v>A</v>
          </cell>
        </row>
      </sheetData>
      <sheetData sheetId="4778">
        <row r="9">
          <cell r="A9" t="str">
            <v>A</v>
          </cell>
        </row>
      </sheetData>
      <sheetData sheetId="4779">
        <row r="9">
          <cell r="A9" t="str">
            <v>A</v>
          </cell>
        </row>
      </sheetData>
      <sheetData sheetId="4780">
        <row r="9">
          <cell r="A9" t="str">
            <v>A</v>
          </cell>
        </row>
      </sheetData>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ow r="9">
          <cell r="A9" t="str">
            <v>A</v>
          </cell>
        </row>
      </sheetData>
      <sheetData sheetId="4819">
        <row r="9">
          <cell r="A9" t="str">
            <v>A</v>
          </cell>
        </row>
      </sheetData>
      <sheetData sheetId="4820">
        <row r="9">
          <cell r="A9" t="str">
            <v>A</v>
          </cell>
        </row>
      </sheetData>
      <sheetData sheetId="4821">
        <row r="9">
          <cell r="A9" t="str">
            <v>A</v>
          </cell>
        </row>
      </sheetData>
      <sheetData sheetId="4822">
        <row r="9">
          <cell r="A9" t="str">
            <v>A</v>
          </cell>
        </row>
      </sheetData>
      <sheetData sheetId="4823">
        <row r="9">
          <cell r="A9" t="str">
            <v>A</v>
          </cell>
        </row>
      </sheetData>
      <sheetData sheetId="4824">
        <row r="9">
          <cell r="A9" t="str">
            <v>A</v>
          </cell>
        </row>
      </sheetData>
      <sheetData sheetId="4825">
        <row r="9">
          <cell r="A9" t="str">
            <v>A</v>
          </cell>
        </row>
      </sheetData>
      <sheetData sheetId="4826">
        <row r="9">
          <cell r="A9" t="str">
            <v>A</v>
          </cell>
        </row>
      </sheetData>
      <sheetData sheetId="4827">
        <row r="9">
          <cell r="A9" t="str">
            <v>A</v>
          </cell>
        </row>
      </sheetData>
      <sheetData sheetId="4828">
        <row r="9">
          <cell r="A9" t="str">
            <v>A</v>
          </cell>
        </row>
      </sheetData>
      <sheetData sheetId="4829">
        <row r="9">
          <cell r="A9" t="str">
            <v>A</v>
          </cell>
        </row>
      </sheetData>
      <sheetData sheetId="4830">
        <row r="9">
          <cell r="A9" t="str">
            <v>A</v>
          </cell>
        </row>
      </sheetData>
      <sheetData sheetId="4831">
        <row r="9">
          <cell r="A9" t="str">
            <v>A</v>
          </cell>
        </row>
      </sheetData>
      <sheetData sheetId="4832">
        <row r="9">
          <cell r="A9" t="str">
            <v>A</v>
          </cell>
        </row>
      </sheetData>
      <sheetData sheetId="4833">
        <row r="9">
          <cell r="A9" t="str">
            <v>A</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ow r="9">
          <cell r="A9" t="str">
            <v>A</v>
          </cell>
        </row>
      </sheetData>
      <sheetData sheetId="5028">
        <row r="9">
          <cell r="A9" t="str">
            <v>A</v>
          </cell>
        </row>
      </sheetData>
      <sheetData sheetId="5029">
        <row r="9">
          <cell r="A9" t="str">
            <v>A</v>
          </cell>
        </row>
      </sheetData>
      <sheetData sheetId="5030">
        <row r="9">
          <cell r="A9" t="str">
            <v>A</v>
          </cell>
        </row>
      </sheetData>
      <sheetData sheetId="5031">
        <row r="9">
          <cell r="A9" t="str">
            <v>A</v>
          </cell>
        </row>
      </sheetData>
      <sheetData sheetId="5032">
        <row r="9">
          <cell r="A9" t="str">
            <v>A</v>
          </cell>
        </row>
      </sheetData>
      <sheetData sheetId="5033">
        <row r="9">
          <cell r="A9" t="str">
            <v>A</v>
          </cell>
        </row>
      </sheetData>
      <sheetData sheetId="5034">
        <row r="9">
          <cell r="A9" t="str">
            <v>A</v>
          </cell>
        </row>
      </sheetData>
      <sheetData sheetId="5035">
        <row r="9">
          <cell r="A9" t="str">
            <v>A</v>
          </cell>
        </row>
      </sheetData>
      <sheetData sheetId="5036">
        <row r="9">
          <cell r="A9" t="str">
            <v>A</v>
          </cell>
        </row>
      </sheetData>
      <sheetData sheetId="5037">
        <row r="9">
          <cell r="A9" t="str">
            <v>A</v>
          </cell>
        </row>
      </sheetData>
      <sheetData sheetId="5038">
        <row r="9">
          <cell r="A9" t="str">
            <v>A</v>
          </cell>
        </row>
      </sheetData>
      <sheetData sheetId="5039">
        <row r="9">
          <cell r="A9" t="str">
            <v>A</v>
          </cell>
        </row>
      </sheetData>
      <sheetData sheetId="5040">
        <row r="9">
          <cell r="A9" t="str">
            <v>A</v>
          </cell>
        </row>
      </sheetData>
      <sheetData sheetId="5041">
        <row r="9">
          <cell r="A9" t="str">
            <v>A</v>
          </cell>
        </row>
      </sheetData>
      <sheetData sheetId="5042">
        <row r="9">
          <cell r="A9" t="str">
            <v>A</v>
          </cell>
        </row>
      </sheetData>
      <sheetData sheetId="5043">
        <row r="9">
          <cell r="A9" t="str">
            <v>A</v>
          </cell>
        </row>
      </sheetData>
      <sheetData sheetId="5044">
        <row r="9">
          <cell r="A9" t="str">
            <v>A</v>
          </cell>
        </row>
      </sheetData>
      <sheetData sheetId="5045">
        <row r="9">
          <cell r="A9" t="str">
            <v>A</v>
          </cell>
        </row>
      </sheetData>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ow r="9">
          <cell r="A9" t="str">
            <v>A</v>
          </cell>
        </row>
      </sheetData>
      <sheetData sheetId="5085">
        <row r="9">
          <cell r="A9" t="str">
            <v>A</v>
          </cell>
        </row>
      </sheetData>
      <sheetData sheetId="5086">
        <row r="9">
          <cell r="A9" t="str">
            <v>A</v>
          </cell>
        </row>
      </sheetData>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ow r="9">
          <cell r="A9" t="str">
            <v>A</v>
          </cell>
        </row>
      </sheetData>
      <sheetData sheetId="5095">
        <row r="9">
          <cell r="A9" t="str">
            <v>A</v>
          </cell>
        </row>
      </sheetData>
      <sheetData sheetId="5096">
        <row r="9">
          <cell r="A9" t="str">
            <v>A</v>
          </cell>
        </row>
      </sheetData>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ow r="9">
          <cell r="A9" t="str">
            <v>A</v>
          </cell>
        </row>
      </sheetData>
      <sheetData sheetId="5102">
        <row r="9">
          <cell r="A9" t="str">
            <v>A</v>
          </cell>
        </row>
      </sheetData>
      <sheetData sheetId="5103">
        <row r="9">
          <cell r="A9" t="str">
            <v>A</v>
          </cell>
        </row>
      </sheetData>
      <sheetData sheetId="5104">
        <row r="9">
          <cell r="A9" t="str">
            <v>A</v>
          </cell>
        </row>
      </sheetData>
      <sheetData sheetId="5105">
        <row r="9">
          <cell r="A9" t="str">
            <v>A</v>
          </cell>
        </row>
      </sheetData>
      <sheetData sheetId="5106">
        <row r="9">
          <cell r="A9" t="str">
            <v>A</v>
          </cell>
        </row>
      </sheetData>
      <sheetData sheetId="5107">
        <row r="9">
          <cell r="A9" t="str">
            <v>A</v>
          </cell>
        </row>
      </sheetData>
      <sheetData sheetId="5108">
        <row r="9">
          <cell r="A9" t="str">
            <v>A</v>
          </cell>
        </row>
      </sheetData>
      <sheetData sheetId="5109">
        <row r="9">
          <cell r="A9" t="str">
            <v>A</v>
          </cell>
        </row>
      </sheetData>
      <sheetData sheetId="5110">
        <row r="9">
          <cell r="A9" t="str">
            <v>A</v>
          </cell>
        </row>
      </sheetData>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ow r="9">
          <cell r="A9" t="str">
            <v>A</v>
          </cell>
        </row>
      </sheetData>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ow r="9">
          <cell r="A9" t="str">
            <v>A</v>
          </cell>
        </row>
      </sheetData>
      <sheetData sheetId="5485">
        <row r="9">
          <cell r="A9" t="str">
            <v>A</v>
          </cell>
        </row>
      </sheetData>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ow r="9">
          <cell r="A9" t="str">
            <v>A</v>
          </cell>
        </row>
      </sheetData>
      <sheetData sheetId="5499">
        <row r="9">
          <cell r="A9" t="str">
            <v>A</v>
          </cell>
        </row>
      </sheetData>
      <sheetData sheetId="5500">
        <row r="9">
          <cell r="A9" t="str">
            <v>A</v>
          </cell>
        </row>
      </sheetData>
      <sheetData sheetId="5501">
        <row r="9">
          <cell r="A9" t="str">
            <v>A</v>
          </cell>
        </row>
      </sheetData>
      <sheetData sheetId="5502">
        <row r="9">
          <cell r="A9" t="str">
            <v>A</v>
          </cell>
        </row>
      </sheetData>
      <sheetData sheetId="5503">
        <row r="9">
          <cell r="A9" t="str">
            <v>A</v>
          </cell>
        </row>
      </sheetData>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ow r="9">
          <cell r="A9" t="str">
            <v>A</v>
          </cell>
        </row>
      </sheetData>
      <sheetData sheetId="5524">
        <row r="9">
          <cell r="A9" t="str">
            <v>A</v>
          </cell>
        </row>
      </sheetData>
      <sheetData sheetId="5525">
        <row r="9">
          <cell r="A9" t="str">
            <v>A</v>
          </cell>
        </row>
      </sheetData>
      <sheetData sheetId="5526">
        <row r="9">
          <cell r="A9" t="str">
            <v>A</v>
          </cell>
        </row>
      </sheetData>
      <sheetData sheetId="5527">
        <row r="9">
          <cell r="A9" t="str">
            <v>A</v>
          </cell>
        </row>
      </sheetData>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ow r="9">
          <cell r="A9" t="str">
            <v>A</v>
          </cell>
        </row>
      </sheetData>
      <sheetData sheetId="5537">
        <row r="9">
          <cell r="A9" t="str">
            <v>A</v>
          </cell>
        </row>
      </sheetData>
      <sheetData sheetId="5538">
        <row r="9">
          <cell r="A9" t="str">
            <v>A</v>
          </cell>
        </row>
      </sheetData>
      <sheetData sheetId="5539">
        <row r="9">
          <cell r="A9" t="str">
            <v>A</v>
          </cell>
        </row>
      </sheetData>
      <sheetData sheetId="5540">
        <row r="9">
          <cell r="A9" t="str">
            <v>A</v>
          </cell>
        </row>
      </sheetData>
      <sheetData sheetId="5541">
        <row r="9">
          <cell r="A9" t="str">
            <v>A</v>
          </cell>
        </row>
      </sheetData>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ow r="9">
          <cell r="A9" t="str">
            <v>A</v>
          </cell>
        </row>
      </sheetData>
      <sheetData sheetId="5551">
        <row r="9">
          <cell r="A9" t="str">
            <v>A</v>
          </cell>
        </row>
      </sheetData>
      <sheetData sheetId="5552">
        <row r="9">
          <cell r="A9" t="str">
            <v>A</v>
          </cell>
        </row>
      </sheetData>
      <sheetData sheetId="5553">
        <row r="9">
          <cell r="A9" t="str">
            <v>A</v>
          </cell>
        </row>
      </sheetData>
      <sheetData sheetId="5554">
        <row r="9">
          <cell r="A9" t="str">
            <v>A</v>
          </cell>
        </row>
      </sheetData>
      <sheetData sheetId="5555">
        <row r="9">
          <cell r="A9" t="str">
            <v>A</v>
          </cell>
        </row>
      </sheetData>
      <sheetData sheetId="5556">
        <row r="9">
          <cell r="A9" t="str">
            <v>A</v>
          </cell>
        </row>
      </sheetData>
      <sheetData sheetId="5557">
        <row r="9">
          <cell r="A9" t="str">
            <v>A</v>
          </cell>
        </row>
      </sheetData>
      <sheetData sheetId="5558">
        <row r="9">
          <cell r="A9" t="str">
            <v>A</v>
          </cell>
        </row>
      </sheetData>
      <sheetData sheetId="5559">
        <row r="9">
          <cell r="A9" t="str">
            <v>A</v>
          </cell>
        </row>
      </sheetData>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efreshError="1"/>
      <sheetData sheetId="5717">
        <row r="9">
          <cell r="A9" t="str">
            <v>A</v>
          </cell>
        </row>
      </sheetData>
      <sheetData sheetId="5718">
        <row r="9">
          <cell r="A9" t="str">
            <v>A</v>
          </cell>
        </row>
      </sheetData>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row r="9">
          <cell r="A9" t="str">
            <v>A</v>
          </cell>
        </row>
      </sheetData>
      <sheetData sheetId="5724">
        <row r="9">
          <cell r="A9" t="str">
            <v>A</v>
          </cell>
        </row>
      </sheetData>
      <sheetData sheetId="5725">
        <row r="9">
          <cell r="A9" t="str">
            <v>A</v>
          </cell>
        </row>
      </sheetData>
      <sheetData sheetId="5726">
        <row r="9">
          <cell r="A9" t="str">
            <v>A</v>
          </cell>
        </row>
      </sheetData>
      <sheetData sheetId="5727">
        <row r="9">
          <cell r="A9" t="str">
            <v>A</v>
          </cell>
        </row>
      </sheetData>
      <sheetData sheetId="5728">
        <row r="9">
          <cell r="A9" t="str">
            <v>A</v>
          </cell>
        </row>
      </sheetData>
      <sheetData sheetId="5729">
        <row r="9">
          <cell r="A9" t="str">
            <v>A</v>
          </cell>
        </row>
      </sheetData>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ow r="9">
          <cell r="A9" t="str">
            <v>A</v>
          </cell>
        </row>
      </sheetData>
      <sheetData sheetId="5736">
        <row r="9">
          <cell r="A9" t="str">
            <v>A</v>
          </cell>
        </row>
      </sheetData>
      <sheetData sheetId="5737">
        <row r="9">
          <cell r="A9" t="str">
            <v>A</v>
          </cell>
        </row>
      </sheetData>
      <sheetData sheetId="5738" refreshError="1"/>
      <sheetData sheetId="5739" refreshError="1"/>
      <sheetData sheetId="5740" refreshError="1"/>
      <sheetData sheetId="5741" refreshError="1"/>
      <sheetData sheetId="5742" refreshError="1"/>
      <sheetData sheetId="5743" refreshError="1"/>
      <sheetData sheetId="5744">
        <row r="9">
          <cell r="A9" t="str">
            <v>A</v>
          </cell>
        </row>
      </sheetData>
      <sheetData sheetId="5745">
        <row r="9">
          <cell r="A9" t="str">
            <v>A</v>
          </cell>
        </row>
      </sheetData>
      <sheetData sheetId="5746">
        <row r="9">
          <cell r="A9" t="str">
            <v>A</v>
          </cell>
        </row>
      </sheetData>
      <sheetData sheetId="5747">
        <row r="9">
          <cell r="A9" t="str">
            <v>A</v>
          </cell>
        </row>
      </sheetData>
      <sheetData sheetId="5748">
        <row r="9">
          <cell r="A9" t="str">
            <v>A</v>
          </cell>
        </row>
      </sheetData>
      <sheetData sheetId="5749">
        <row r="9">
          <cell r="A9" t="str">
            <v>A</v>
          </cell>
        </row>
      </sheetData>
      <sheetData sheetId="5750">
        <row r="9">
          <cell r="A9" t="str">
            <v>A</v>
          </cell>
        </row>
      </sheetData>
      <sheetData sheetId="5751">
        <row r="9">
          <cell r="A9" t="str">
            <v>A</v>
          </cell>
        </row>
      </sheetData>
      <sheetData sheetId="5752">
        <row r="9">
          <cell r="A9" t="str">
            <v>A</v>
          </cell>
        </row>
      </sheetData>
      <sheetData sheetId="5753">
        <row r="9">
          <cell r="A9" t="str">
            <v>A</v>
          </cell>
        </row>
      </sheetData>
      <sheetData sheetId="5754">
        <row r="9">
          <cell r="A9" t="str">
            <v>A</v>
          </cell>
        </row>
      </sheetData>
      <sheetData sheetId="5755">
        <row r="9">
          <cell r="A9" t="str">
            <v>A</v>
          </cell>
        </row>
      </sheetData>
      <sheetData sheetId="5756">
        <row r="9">
          <cell r="A9" t="str">
            <v>A</v>
          </cell>
        </row>
      </sheetData>
      <sheetData sheetId="5757">
        <row r="9">
          <cell r="A9" t="str">
            <v>A</v>
          </cell>
        </row>
      </sheetData>
      <sheetData sheetId="5758">
        <row r="9">
          <cell r="A9" t="str">
            <v>A</v>
          </cell>
        </row>
      </sheetData>
      <sheetData sheetId="5759">
        <row r="9">
          <cell r="A9" t="str">
            <v>A</v>
          </cell>
        </row>
      </sheetData>
      <sheetData sheetId="5760">
        <row r="9">
          <cell r="A9" t="str">
            <v>A</v>
          </cell>
        </row>
      </sheetData>
      <sheetData sheetId="5761">
        <row r="9">
          <cell r="A9" t="str">
            <v>A</v>
          </cell>
        </row>
      </sheetData>
      <sheetData sheetId="5762">
        <row r="9">
          <cell r="A9" t="str">
            <v>A</v>
          </cell>
        </row>
      </sheetData>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ow r="9">
          <cell r="A9" t="str">
            <v>A</v>
          </cell>
        </row>
      </sheetData>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ow r="9">
          <cell r="A9" t="str">
            <v>A</v>
          </cell>
        </row>
      </sheetData>
      <sheetData sheetId="5815">
        <row r="9">
          <cell r="A9" t="str">
            <v>A</v>
          </cell>
        </row>
      </sheetData>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ow r="9">
          <cell r="A9" t="str">
            <v>A</v>
          </cell>
        </row>
      </sheetData>
      <sheetData sheetId="5827">
        <row r="9">
          <cell r="A9" t="str">
            <v>A</v>
          </cell>
        </row>
      </sheetData>
      <sheetData sheetId="5828">
        <row r="9">
          <cell r="A9" t="str">
            <v>A</v>
          </cell>
        </row>
      </sheetData>
      <sheetData sheetId="5829">
        <row r="9">
          <cell r="A9" t="str">
            <v>A</v>
          </cell>
        </row>
      </sheetData>
      <sheetData sheetId="5830">
        <row r="9">
          <cell r="A9" t="str">
            <v>A</v>
          </cell>
        </row>
      </sheetData>
      <sheetData sheetId="5831">
        <row r="9">
          <cell r="A9" t="str">
            <v>A</v>
          </cell>
        </row>
      </sheetData>
      <sheetData sheetId="5832">
        <row r="9">
          <cell r="A9" t="str">
            <v>A</v>
          </cell>
        </row>
      </sheetData>
      <sheetData sheetId="5833">
        <row r="9">
          <cell r="A9" t="str">
            <v>A</v>
          </cell>
        </row>
      </sheetData>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ow r="9">
          <cell r="A9" t="str">
            <v>A</v>
          </cell>
        </row>
      </sheetData>
      <sheetData sheetId="5885">
        <row r="9">
          <cell r="A9" t="str">
            <v>A</v>
          </cell>
        </row>
      </sheetData>
      <sheetData sheetId="5886">
        <row r="9">
          <cell r="A9" t="str">
            <v>A</v>
          </cell>
        </row>
      </sheetData>
      <sheetData sheetId="5887">
        <row r="9">
          <cell r="A9" t="str">
            <v>A</v>
          </cell>
        </row>
      </sheetData>
      <sheetData sheetId="5888">
        <row r="9">
          <cell r="A9" t="str">
            <v>A</v>
          </cell>
        </row>
      </sheetData>
      <sheetData sheetId="5889">
        <row r="9">
          <cell r="A9" t="str">
            <v>A</v>
          </cell>
        </row>
      </sheetData>
      <sheetData sheetId="5890">
        <row r="9">
          <cell r="A9" t="str">
            <v>A</v>
          </cell>
        </row>
      </sheetData>
      <sheetData sheetId="5891">
        <row r="9">
          <cell r="A9" t="str">
            <v>A</v>
          </cell>
        </row>
      </sheetData>
      <sheetData sheetId="5892">
        <row r="9">
          <cell r="A9" t="str">
            <v>A</v>
          </cell>
        </row>
      </sheetData>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ow r="9">
          <cell r="A9" t="str">
            <v>A</v>
          </cell>
        </row>
      </sheetData>
      <sheetData sheetId="5898">
        <row r="9">
          <cell r="A9" t="str">
            <v>A</v>
          </cell>
        </row>
      </sheetData>
      <sheetData sheetId="5899">
        <row r="9">
          <cell r="A9" t="str">
            <v>A</v>
          </cell>
        </row>
      </sheetData>
      <sheetData sheetId="5900">
        <row r="9">
          <cell r="A9" t="str">
            <v>A</v>
          </cell>
        </row>
      </sheetData>
      <sheetData sheetId="5901">
        <row r="9">
          <cell r="A9" t="str">
            <v>A</v>
          </cell>
        </row>
      </sheetData>
      <sheetData sheetId="5902">
        <row r="9">
          <cell r="A9" t="str">
            <v>A</v>
          </cell>
        </row>
      </sheetData>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ow r="9">
          <cell r="A9" t="str">
            <v>A</v>
          </cell>
        </row>
      </sheetData>
      <sheetData sheetId="5912">
        <row r="9">
          <cell r="A9" t="str">
            <v>A</v>
          </cell>
        </row>
      </sheetData>
      <sheetData sheetId="5913">
        <row r="9">
          <cell r="A9" t="str">
            <v>A</v>
          </cell>
        </row>
      </sheetData>
      <sheetData sheetId="5914">
        <row r="9">
          <cell r="A9" t="str">
            <v>A</v>
          </cell>
        </row>
      </sheetData>
      <sheetData sheetId="5915">
        <row r="9">
          <cell r="A9" t="str">
            <v>A</v>
          </cell>
        </row>
      </sheetData>
      <sheetData sheetId="5916">
        <row r="9">
          <cell r="A9" t="str">
            <v>A</v>
          </cell>
        </row>
      </sheetData>
      <sheetData sheetId="5917">
        <row r="9">
          <cell r="A9" t="str">
            <v>A</v>
          </cell>
        </row>
      </sheetData>
      <sheetData sheetId="5918">
        <row r="9">
          <cell r="A9" t="str">
            <v>A</v>
          </cell>
        </row>
      </sheetData>
      <sheetData sheetId="5919">
        <row r="9">
          <cell r="A9" t="str">
            <v>A</v>
          </cell>
        </row>
      </sheetData>
      <sheetData sheetId="5920">
        <row r="9">
          <cell r="A9" t="str">
            <v>A</v>
          </cell>
        </row>
      </sheetData>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efreshError="1"/>
      <sheetData sheetId="6073">
        <row r="9">
          <cell r="A9" t="str">
            <v>A</v>
          </cell>
        </row>
      </sheetData>
      <sheetData sheetId="6074">
        <row r="9">
          <cell r="A9" t="str">
            <v>A</v>
          </cell>
        </row>
      </sheetData>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row r="9">
          <cell r="A9" t="str">
            <v>A</v>
          </cell>
        </row>
      </sheetData>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row r="9">
          <cell r="A9" t="str">
            <v>A</v>
          </cell>
        </row>
      </sheetData>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ow r="9">
          <cell r="A9" t="str">
            <v>A</v>
          </cell>
        </row>
      </sheetData>
      <sheetData sheetId="6092">
        <row r="9">
          <cell r="A9" t="str">
            <v>A</v>
          </cell>
        </row>
      </sheetData>
      <sheetData sheetId="6093">
        <row r="9">
          <cell r="A9" t="str">
            <v>A</v>
          </cell>
        </row>
      </sheetData>
      <sheetData sheetId="6094" refreshError="1"/>
      <sheetData sheetId="6095" refreshError="1"/>
      <sheetData sheetId="6096" refreshError="1"/>
      <sheetData sheetId="6097" refreshError="1"/>
      <sheetData sheetId="6098" refreshError="1"/>
      <sheetData sheetId="6099" refreshError="1"/>
      <sheetData sheetId="6100">
        <row r="9">
          <cell r="A9" t="str">
            <v>A</v>
          </cell>
        </row>
      </sheetData>
      <sheetData sheetId="6101">
        <row r="9">
          <cell r="A9" t="str">
            <v>A</v>
          </cell>
        </row>
      </sheetData>
      <sheetData sheetId="6102">
        <row r="9">
          <cell r="A9" t="str">
            <v>A</v>
          </cell>
        </row>
      </sheetData>
      <sheetData sheetId="6103">
        <row r="9">
          <cell r="A9" t="str">
            <v>A</v>
          </cell>
        </row>
      </sheetData>
      <sheetData sheetId="6104">
        <row r="9">
          <cell r="A9" t="str">
            <v>A</v>
          </cell>
        </row>
      </sheetData>
      <sheetData sheetId="6105">
        <row r="9">
          <cell r="A9" t="str">
            <v>A</v>
          </cell>
        </row>
      </sheetData>
      <sheetData sheetId="6106">
        <row r="9">
          <cell r="A9" t="str">
            <v>A</v>
          </cell>
        </row>
      </sheetData>
      <sheetData sheetId="6107">
        <row r="9">
          <cell r="A9" t="str">
            <v>A</v>
          </cell>
        </row>
      </sheetData>
      <sheetData sheetId="6108">
        <row r="9">
          <cell r="A9" t="str">
            <v>A</v>
          </cell>
        </row>
      </sheetData>
      <sheetData sheetId="6109">
        <row r="9">
          <cell r="A9" t="str">
            <v>A</v>
          </cell>
        </row>
      </sheetData>
      <sheetData sheetId="6110">
        <row r="9">
          <cell r="A9" t="str">
            <v>A</v>
          </cell>
        </row>
      </sheetData>
      <sheetData sheetId="6111">
        <row r="9">
          <cell r="A9" t="str">
            <v>A</v>
          </cell>
        </row>
      </sheetData>
      <sheetData sheetId="6112">
        <row r="9">
          <cell r="A9" t="str">
            <v>A</v>
          </cell>
        </row>
      </sheetData>
      <sheetData sheetId="6113">
        <row r="9">
          <cell r="A9" t="str">
            <v>A</v>
          </cell>
        </row>
      </sheetData>
      <sheetData sheetId="6114">
        <row r="9">
          <cell r="A9" t="str">
            <v>A</v>
          </cell>
        </row>
      </sheetData>
      <sheetData sheetId="6115">
        <row r="9">
          <cell r="A9" t="str">
            <v>A</v>
          </cell>
        </row>
      </sheetData>
      <sheetData sheetId="6116">
        <row r="9">
          <cell r="A9" t="str">
            <v>A</v>
          </cell>
        </row>
      </sheetData>
      <sheetData sheetId="6117">
        <row r="9">
          <cell r="A9" t="str">
            <v>A</v>
          </cell>
        </row>
      </sheetData>
      <sheetData sheetId="6118">
        <row r="9">
          <cell r="A9" t="str">
            <v>A</v>
          </cell>
        </row>
      </sheetData>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ow r="9">
          <cell r="A9" t="str">
            <v>A</v>
          </cell>
        </row>
      </sheetData>
      <sheetData sheetId="6137">
        <row r="9">
          <cell r="A9" t="str">
            <v>A</v>
          </cell>
        </row>
      </sheetData>
      <sheetData sheetId="6138">
        <row r="9">
          <cell r="A9" t="str">
            <v>A</v>
          </cell>
        </row>
      </sheetData>
      <sheetData sheetId="6139">
        <row r="9">
          <cell r="A9" t="str">
            <v>A</v>
          </cell>
        </row>
      </sheetData>
      <sheetData sheetId="6140">
        <row r="9">
          <cell r="A9" t="str">
            <v>A</v>
          </cell>
        </row>
      </sheetData>
      <sheetData sheetId="6141">
        <row r="9">
          <cell r="A9" t="str">
            <v>A</v>
          </cell>
        </row>
      </sheetData>
      <sheetData sheetId="6142">
        <row r="9">
          <cell r="A9" t="str">
            <v>A</v>
          </cell>
        </row>
      </sheetData>
      <sheetData sheetId="6143">
        <row r="9">
          <cell r="A9" t="str">
            <v>A</v>
          </cell>
        </row>
      </sheetData>
      <sheetData sheetId="6144">
        <row r="9">
          <cell r="A9" t="str">
            <v>A</v>
          </cell>
        </row>
      </sheetData>
      <sheetData sheetId="6145">
        <row r="9">
          <cell r="A9" t="str">
            <v>A</v>
          </cell>
        </row>
      </sheetData>
      <sheetData sheetId="6146">
        <row r="9">
          <cell r="A9" t="str">
            <v>A</v>
          </cell>
        </row>
      </sheetData>
      <sheetData sheetId="6147">
        <row r="9">
          <cell r="A9" t="str">
            <v>A</v>
          </cell>
        </row>
      </sheetData>
      <sheetData sheetId="6148">
        <row r="9">
          <cell r="A9" t="str">
            <v>A</v>
          </cell>
        </row>
      </sheetData>
      <sheetData sheetId="6149">
        <row r="9">
          <cell r="A9" t="str">
            <v>A</v>
          </cell>
        </row>
      </sheetData>
      <sheetData sheetId="6150">
        <row r="9">
          <cell r="A9" t="str">
            <v>A</v>
          </cell>
        </row>
      </sheetData>
      <sheetData sheetId="6151">
        <row r="9">
          <cell r="A9" t="str">
            <v>A</v>
          </cell>
        </row>
      </sheetData>
      <sheetData sheetId="6152">
        <row r="9">
          <cell r="A9" t="str">
            <v>A</v>
          </cell>
        </row>
      </sheetData>
      <sheetData sheetId="6153">
        <row r="9">
          <cell r="A9" t="str">
            <v>A</v>
          </cell>
        </row>
      </sheetData>
      <sheetData sheetId="6154">
        <row r="9">
          <cell r="A9" t="str">
            <v>A</v>
          </cell>
        </row>
      </sheetData>
      <sheetData sheetId="6155">
        <row r="9">
          <cell r="A9" t="str">
            <v>A</v>
          </cell>
        </row>
      </sheetData>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ow r="9">
          <cell r="A9" t="str">
            <v>A</v>
          </cell>
        </row>
      </sheetData>
      <sheetData sheetId="6163">
        <row r="9">
          <cell r="A9" t="str">
            <v>A</v>
          </cell>
        </row>
      </sheetData>
      <sheetData sheetId="6164">
        <row r="9">
          <cell r="A9" t="str">
            <v>A</v>
          </cell>
        </row>
      </sheetData>
      <sheetData sheetId="6165">
        <row r="9">
          <cell r="A9" t="str">
            <v>A</v>
          </cell>
        </row>
      </sheetData>
      <sheetData sheetId="6166">
        <row r="9">
          <cell r="A9" t="str">
            <v>A</v>
          </cell>
        </row>
      </sheetData>
      <sheetData sheetId="6167">
        <row r="9">
          <cell r="A9" t="str">
            <v>A</v>
          </cell>
        </row>
      </sheetData>
      <sheetData sheetId="6168">
        <row r="9">
          <cell r="A9" t="str">
            <v>A</v>
          </cell>
        </row>
      </sheetData>
      <sheetData sheetId="6169">
        <row r="9">
          <cell r="A9" t="str">
            <v>A</v>
          </cell>
        </row>
      </sheetData>
      <sheetData sheetId="6170">
        <row r="9">
          <cell r="A9" t="str">
            <v>A</v>
          </cell>
        </row>
      </sheetData>
      <sheetData sheetId="6171">
        <row r="9">
          <cell r="A9" t="str">
            <v>A</v>
          </cell>
        </row>
      </sheetData>
      <sheetData sheetId="6172">
        <row r="9">
          <cell r="A9" t="str">
            <v>A</v>
          </cell>
        </row>
      </sheetData>
      <sheetData sheetId="6173">
        <row r="9">
          <cell r="A9" t="str">
            <v>A</v>
          </cell>
        </row>
      </sheetData>
      <sheetData sheetId="6174">
        <row r="9">
          <cell r="A9" t="str">
            <v>A</v>
          </cell>
        </row>
      </sheetData>
      <sheetData sheetId="6175">
        <row r="9">
          <cell r="A9" t="str">
            <v>A</v>
          </cell>
        </row>
      </sheetData>
      <sheetData sheetId="6176">
        <row r="9">
          <cell r="A9" t="str">
            <v>A</v>
          </cell>
        </row>
      </sheetData>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row r="9">
          <cell r="A9" t="str">
            <v>A</v>
          </cell>
        </row>
      </sheetData>
      <sheetData sheetId="6184">
        <row r="9">
          <cell r="A9" t="str">
            <v>A</v>
          </cell>
        </row>
      </sheetData>
      <sheetData sheetId="6185">
        <row r="9">
          <cell r="A9" t="str">
            <v>A</v>
          </cell>
        </row>
      </sheetData>
      <sheetData sheetId="6186">
        <row r="9">
          <cell r="A9" t="str">
            <v>A</v>
          </cell>
        </row>
      </sheetData>
      <sheetData sheetId="6187">
        <row r="9">
          <cell r="A9" t="str">
            <v>A</v>
          </cell>
        </row>
      </sheetData>
      <sheetData sheetId="6188">
        <row r="9">
          <cell r="A9" t="str">
            <v>A</v>
          </cell>
        </row>
      </sheetData>
      <sheetData sheetId="6189">
        <row r="9">
          <cell r="A9" t="str">
            <v>A</v>
          </cell>
        </row>
      </sheetData>
      <sheetData sheetId="6190">
        <row r="9">
          <cell r="A9" t="str">
            <v>A</v>
          </cell>
        </row>
      </sheetData>
      <sheetData sheetId="6191">
        <row r="9">
          <cell r="A9" t="str">
            <v>A</v>
          </cell>
        </row>
      </sheetData>
      <sheetData sheetId="6192">
        <row r="9">
          <cell r="A9" t="str">
            <v>A</v>
          </cell>
        </row>
      </sheetData>
      <sheetData sheetId="6193">
        <row r="9">
          <cell r="A9" t="str">
            <v>A</v>
          </cell>
        </row>
      </sheetData>
      <sheetData sheetId="6194">
        <row r="9">
          <cell r="A9" t="str">
            <v>A</v>
          </cell>
        </row>
      </sheetData>
      <sheetData sheetId="6195">
        <row r="9">
          <cell r="A9" t="str">
            <v>A</v>
          </cell>
        </row>
      </sheetData>
      <sheetData sheetId="6196">
        <row r="9">
          <cell r="A9" t="str">
            <v>A</v>
          </cell>
        </row>
      </sheetData>
      <sheetData sheetId="6197">
        <row r="9">
          <cell r="A9" t="str">
            <v>A</v>
          </cell>
        </row>
      </sheetData>
      <sheetData sheetId="6198">
        <row r="9">
          <cell r="A9" t="str">
            <v>A</v>
          </cell>
        </row>
      </sheetData>
      <sheetData sheetId="6199">
        <row r="9">
          <cell r="A9" t="str">
            <v>A</v>
          </cell>
        </row>
      </sheetData>
      <sheetData sheetId="6200">
        <row r="9">
          <cell r="A9" t="str">
            <v>A</v>
          </cell>
        </row>
      </sheetData>
      <sheetData sheetId="6201">
        <row r="9">
          <cell r="A9" t="str">
            <v>A</v>
          </cell>
        </row>
      </sheetData>
      <sheetData sheetId="6202">
        <row r="9">
          <cell r="A9" t="str">
            <v>A</v>
          </cell>
        </row>
      </sheetData>
      <sheetData sheetId="6203">
        <row r="9">
          <cell r="A9" t="str">
            <v>A</v>
          </cell>
        </row>
      </sheetData>
      <sheetData sheetId="6204">
        <row r="9">
          <cell r="A9" t="str">
            <v>A</v>
          </cell>
        </row>
      </sheetData>
      <sheetData sheetId="6205">
        <row r="9">
          <cell r="A9" t="str">
            <v>A</v>
          </cell>
        </row>
      </sheetData>
      <sheetData sheetId="6206">
        <row r="9">
          <cell r="A9" t="str">
            <v>A</v>
          </cell>
        </row>
      </sheetData>
      <sheetData sheetId="6207">
        <row r="9">
          <cell r="A9" t="str">
            <v>A</v>
          </cell>
        </row>
      </sheetData>
      <sheetData sheetId="6208">
        <row r="9">
          <cell r="A9" t="str">
            <v>A</v>
          </cell>
        </row>
      </sheetData>
      <sheetData sheetId="6209">
        <row r="9">
          <cell r="A9" t="str">
            <v>A</v>
          </cell>
        </row>
      </sheetData>
      <sheetData sheetId="6210">
        <row r="9">
          <cell r="A9" t="str">
            <v>A</v>
          </cell>
        </row>
      </sheetData>
      <sheetData sheetId="6211">
        <row r="9">
          <cell r="A9" t="str">
            <v>A</v>
          </cell>
        </row>
      </sheetData>
      <sheetData sheetId="6212">
        <row r="9">
          <cell r="A9" t="str">
            <v>A</v>
          </cell>
        </row>
      </sheetData>
      <sheetData sheetId="6213">
        <row r="9">
          <cell r="A9" t="str">
            <v>A</v>
          </cell>
        </row>
      </sheetData>
      <sheetData sheetId="6214">
        <row r="9">
          <cell r="A9" t="str">
            <v>A</v>
          </cell>
        </row>
      </sheetData>
      <sheetData sheetId="6215">
        <row r="9">
          <cell r="A9" t="str">
            <v>A</v>
          </cell>
        </row>
      </sheetData>
      <sheetData sheetId="6216">
        <row r="9">
          <cell r="A9" t="str">
            <v>A</v>
          </cell>
        </row>
      </sheetData>
      <sheetData sheetId="6217">
        <row r="9">
          <cell r="A9" t="str">
            <v>A</v>
          </cell>
        </row>
      </sheetData>
      <sheetData sheetId="6218">
        <row r="9">
          <cell r="A9" t="str">
            <v>A</v>
          </cell>
        </row>
      </sheetData>
      <sheetData sheetId="6219">
        <row r="9">
          <cell r="A9" t="str">
            <v>A</v>
          </cell>
        </row>
      </sheetData>
      <sheetData sheetId="6220">
        <row r="9">
          <cell r="A9" t="str">
            <v>A</v>
          </cell>
        </row>
      </sheetData>
      <sheetData sheetId="6221">
        <row r="9">
          <cell r="A9" t="str">
            <v>A</v>
          </cell>
        </row>
      </sheetData>
      <sheetData sheetId="6222">
        <row r="9">
          <cell r="A9" t="str">
            <v>A</v>
          </cell>
        </row>
      </sheetData>
      <sheetData sheetId="6223">
        <row r="9">
          <cell r="A9" t="str">
            <v>A</v>
          </cell>
        </row>
      </sheetData>
      <sheetData sheetId="6224">
        <row r="9">
          <cell r="A9" t="str">
            <v>A</v>
          </cell>
        </row>
      </sheetData>
      <sheetData sheetId="6225">
        <row r="9">
          <cell r="A9" t="str">
            <v>A</v>
          </cell>
        </row>
      </sheetData>
      <sheetData sheetId="6226">
        <row r="9">
          <cell r="A9" t="str">
            <v>A</v>
          </cell>
        </row>
      </sheetData>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ow r="9">
          <cell r="A9" t="str">
            <v>A</v>
          </cell>
        </row>
      </sheetData>
      <sheetData sheetId="6631">
        <row r="9">
          <cell r="A9" t="str">
            <v>A</v>
          </cell>
        </row>
      </sheetData>
      <sheetData sheetId="6632">
        <row r="9">
          <cell r="A9" t="str">
            <v>A</v>
          </cell>
        </row>
      </sheetData>
      <sheetData sheetId="6633">
        <row r="9">
          <cell r="A9" t="str">
            <v>A</v>
          </cell>
        </row>
      </sheetData>
      <sheetData sheetId="6634">
        <row r="9">
          <cell r="A9" t="str">
            <v>A</v>
          </cell>
        </row>
      </sheetData>
      <sheetData sheetId="6635">
        <row r="9">
          <cell r="A9" t="str">
            <v>A</v>
          </cell>
        </row>
      </sheetData>
      <sheetData sheetId="6636">
        <row r="9">
          <cell r="A9" t="str">
            <v>A</v>
          </cell>
        </row>
      </sheetData>
      <sheetData sheetId="6637">
        <row r="9">
          <cell r="A9" t="str">
            <v>A</v>
          </cell>
        </row>
      </sheetData>
      <sheetData sheetId="6638">
        <row r="9">
          <cell r="A9" t="str">
            <v>A</v>
          </cell>
        </row>
      </sheetData>
      <sheetData sheetId="6639">
        <row r="9">
          <cell r="A9" t="str">
            <v>A</v>
          </cell>
        </row>
      </sheetData>
      <sheetData sheetId="6640">
        <row r="9">
          <cell r="A9" t="str">
            <v>A</v>
          </cell>
        </row>
      </sheetData>
      <sheetData sheetId="6641">
        <row r="9">
          <cell r="A9" t="str">
            <v>A</v>
          </cell>
        </row>
      </sheetData>
      <sheetData sheetId="6642">
        <row r="9">
          <cell r="A9" t="str">
            <v>A</v>
          </cell>
        </row>
      </sheetData>
      <sheetData sheetId="6643">
        <row r="9">
          <cell r="A9" t="str">
            <v>A</v>
          </cell>
        </row>
      </sheetData>
      <sheetData sheetId="6644">
        <row r="9">
          <cell r="A9" t="str">
            <v>A</v>
          </cell>
        </row>
      </sheetData>
      <sheetData sheetId="6645">
        <row r="9">
          <cell r="A9" t="str">
            <v>A</v>
          </cell>
        </row>
      </sheetData>
      <sheetData sheetId="6646">
        <row r="9">
          <cell r="A9" t="str">
            <v>A</v>
          </cell>
        </row>
      </sheetData>
      <sheetData sheetId="6647">
        <row r="9">
          <cell r="A9" t="str">
            <v>A</v>
          </cell>
        </row>
      </sheetData>
      <sheetData sheetId="6648">
        <row r="9">
          <cell r="A9" t="str">
            <v>A</v>
          </cell>
        </row>
      </sheetData>
      <sheetData sheetId="6649">
        <row r="9">
          <cell r="A9" t="str">
            <v>A</v>
          </cell>
        </row>
      </sheetData>
      <sheetData sheetId="6650">
        <row r="9">
          <cell r="A9" t="str">
            <v>A</v>
          </cell>
        </row>
      </sheetData>
      <sheetData sheetId="6651">
        <row r="9">
          <cell r="A9" t="str">
            <v>A</v>
          </cell>
        </row>
      </sheetData>
      <sheetData sheetId="6652">
        <row r="9">
          <cell r="A9" t="str">
            <v>A</v>
          </cell>
        </row>
      </sheetData>
      <sheetData sheetId="6653">
        <row r="9">
          <cell r="A9" t="str">
            <v>A</v>
          </cell>
        </row>
      </sheetData>
      <sheetData sheetId="6654">
        <row r="9">
          <cell r="A9" t="str">
            <v>A</v>
          </cell>
        </row>
      </sheetData>
      <sheetData sheetId="6655">
        <row r="9">
          <cell r="A9" t="str">
            <v>A</v>
          </cell>
        </row>
      </sheetData>
      <sheetData sheetId="6656">
        <row r="9">
          <cell r="A9" t="str">
            <v>A</v>
          </cell>
        </row>
      </sheetData>
      <sheetData sheetId="6657">
        <row r="9">
          <cell r="A9" t="str">
            <v>A</v>
          </cell>
        </row>
      </sheetData>
      <sheetData sheetId="6658">
        <row r="9">
          <cell r="A9" t="str">
            <v>A</v>
          </cell>
        </row>
      </sheetData>
      <sheetData sheetId="6659">
        <row r="9">
          <cell r="A9" t="str">
            <v>A</v>
          </cell>
        </row>
      </sheetData>
      <sheetData sheetId="6660">
        <row r="9">
          <cell r="A9" t="str">
            <v>A</v>
          </cell>
        </row>
      </sheetData>
      <sheetData sheetId="6661">
        <row r="9">
          <cell r="A9" t="str">
            <v>A</v>
          </cell>
        </row>
      </sheetData>
      <sheetData sheetId="6662">
        <row r="9">
          <cell r="A9" t="str">
            <v>A</v>
          </cell>
        </row>
      </sheetData>
      <sheetData sheetId="6663">
        <row r="9">
          <cell r="A9" t="str">
            <v>A</v>
          </cell>
        </row>
      </sheetData>
      <sheetData sheetId="6664">
        <row r="9">
          <cell r="A9" t="str">
            <v>A</v>
          </cell>
        </row>
      </sheetData>
      <sheetData sheetId="6665">
        <row r="9">
          <cell r="A9" t="str">
            <v>A</v>
          </cell>
        </row>
      </sheetData>
      <sheetData sheetId="6666">
        <row r="9">
          <cell r="A9" t="str">
            <v>A</v>
          </cell>
        </row>
      </sheetData>
      <sheetData sheetId="6667">
        <row r="9">
          <cell r="A9" t="str">
            <v>A</v>
          </cell>
        </row>
      </sheetData>
      <sheetData sheetId="6668">
        <row r="9">
          <cell r="A9" t="str">
            <v>A</v>
          </cell>
        </row>
      </sheetData>
      <sheetData sheetId="6669">
        <row r="9">
          <cell r="A9" t="str">
            <v>A</v>
          </cell>
        </row>
      </sheetData>
      <sheetData sheetId="6670">
        <row r="9">
          <cell r="A9" t="str">
            <v>A</v>
          </cell>
        </row>
      </sheetData>
      <sheetData sheetId="6671">
        <row r="9">
          <cell r="A9" t="str">
            <v>A</v>
          </cell>
        </row>
      </sheetData>
      <sheetData sheetId="6672">
        <row r="9">
          <cell r="A9" t="str">
            <v>A</v>
          </cell>
        </row>
      </sheetData>
      <sheetData sheetId="6673">
        <row r="9">
          <cell r="A9" t="str">
            <v>A</v>
          </cell>
        </row>
      </sheetData>
      <sheetData sheetId="6674">
        <row r="9">
          <cell r="A9" t="str">
            <v>A</v>
          </cell>
        </row>
      </sheetData>
      <sheetData sheetId="6675">
        <row r="9">
          <cell r="A9" t="str">
            <v>A</v>
          </cell>
        </row>
      </sheetData>
      <sheetData sheetId="6676">
        <row r="9">
          <cell r="A9" t="str">
            <v>A</v>
          </cell>
        </row>
      </sheetData>
      <sheetData sheetId="6677">
        <row r="9">
          <cell r="A9" t="str">
            <v>A</v>
          </cell>
        </row>
      </sheetData>
      <sheetData sheetId="6678">
        <row r="9">
          <cell r="A9" t="str">
            <v>A</v>
          </cell>
        </row>
      </sheetData>
      <sheetData sheetId="6679">
        <row r="9">
          <cell r="A9" t="str">
            <v>A</v>
          </cell>
        </row>
      </sheetData>
      <sheetData sheetId="6680">
        <row r="9">
          <cell r="A9" t="str">
            <v>A</v>
          </cell>
        </row>
      </sheetData>
      <sheetData sheetId="6681">
        <row r="9">
          <cell r="A9" t="str">
            <v>A</v>
          </cell>
        </row>
      </sheetData>
      <sheetData sheetId="6682">
        <row r="9">
          <cell r="A9" t="str">
            <v>A</v>
          </cell>
        </row>
      </sheetData>
      <sheetData sheetId="6683">
        <row r="9">
          <cell r="A9" t="str">
            <v>A</v>
          </cell>
        </row>
      </sheetData>
      <sheetData sheetId="6684">
        <row r="9">
          <cell r="A9" t="str">
            <v>A</v>
          </cell>
        </row>
      </sheetData>
      <sheetData sheetId="6685">
        <row r="9">
          <cell r="A9" t="str">
            <v>A</v>
          </cell>
        </row>
      </sheetData>
      <sheetData sheetId="6686">
        <row r="9">
          <cell r="A9" t="str">
            <v>A</v>
          </cell>
        </row>
      </sheetData>
      <sheetData sheetId="6687">
        <row r="9">
          <cell r="A9" t="str">
            <v>A</v>
          </cell>
        </row>
      </sheetData>
      <sheetData sheetId="6688">
        <row r="9">
          <cell r="A9" t="str">
            <v>A</v>
          </cell>
        </row>
      </sheetData>
      <sheetData sheetId="6689">
        <row r="9">
          <cell r="A9" t="str">
            <v>A</v>
          </cell>
        </row>
      </sheetData>
      <sheetData sheetId="6690">
        <row r="9">
          <cell r="A9" t="str">
            <v>A</v>
          </cell>
        </row>
      </sheetData>
      <sheetData sheetId="6691">
        <row r="9">
          <cell r="A9" t="str">
            <v>A</v>
          </cell>
        </row>
      </sheetData>
      <sheetData sheetId="6692">
        <row r="9">
          <cell r="A9" t="str">
            <v>A</v>
          </cell>
        </row>
      </sheetData>
      <sheetData sheetId="6693">
        <row r="9">
          <cell r="A9" t="str">
            <v>A</v>
          </cell>
        </row>
      </sheetData>
      <sheetData sheetId="6694">
        <row r="9">
          <cell r="A9" t="str">
            <v>A</v>
          </cell>
        </row>
      </sheetData>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ow r="9">
          <cell r="A9" t="str">
            <v>A</v>
          </cell>
        </row>
      </sheetData>
      <sheetData sheetId="6705">
        <row r="9">
          <cell r="A9" t="str">
            <v>A</v>
          </cell>
        </row>
      </sheetData>
      <sheetData sheetId="6706">
        <row r="9">
          <cell r="A9" t="str">
            <v>A</v>
          </cell>
        </row>
      </sheetData>
      <sheetData sheetId="6707">
        <row r="9">
          <cell r="A9" t="str">
            <v>A</v>
          </cell>
        </row>
      </sheetData>
      <sheetData sheetId="6708">
        <row r="9">
          <cell r="A9" t="str">
            <v>A</v>
          </cell>
        </row>
      </sheetData>
      <sheetData sheetId="6709">
        <row r="9">
          <cell r="A9" t="str">
            <v>A</v>
          </cell>
        </row>
      </sheetData>
      <sheetData sheetId="6710">
        <row r="9">
          <cell r="A9" t="str">
            <v>A</v>
          </cell>
        </row>
      </sheetData>
      <sheetData sheetId="6711">
        <row r="9">
          <cell r="A9" t="str">
            <v>A</v>
          </cell>
        </row>
      </sheetData>
      <sheetData sheetId="6712">
        <row r="9">
          <cell r="A9" t="str">
            <v>A</v>
          </cell>
        </row>
      </sheetData>
      <sheetData sheetId="6713">
        <row r="9">
          <cell r="A9" t="str">
            <v>A</v>
          </cell>
        </row>
      </sheetData>
      <sheetData sheetId="6714">
        <row r="9">
          <cell r="A9" t="str">
            <v>A</v>
          </cell>
        </row>
      </sheetData>
      <sheetData sheetId="6715">
        <row r="9">
          <cell r="A9" t="str">
            <v>A</v>
          </cell>
        </row>
      </sheetData>
      <sheetData sheetId="6716">
        <row r="9">
          <cell r="A9" t="str">
            <v>A</v>
          </cell>
        </row>
      </sheetData>
      <sheetData sheetId="6717">
        <row r="9">
          <cell r="A9" t="str">
            <v>A</v>
          </cell>
        </row>
      </sheetData>
      <sheetData sheetId="6718">
        <row r="9">
          <cell r="A9" t="str">
            <v>A</v>
          </cell>
        </row>
      </sheetData>
      <sheetData sheetId="6719">
        <row r="9">
          <cell r="A9" t="str">
            <v>A</v>
          </cell>
        </row>
      </sheetData>
      <sheetData sheetId="6720">
        <row r="9">
          <cell r="A9" t="str">
            <v>A</v>
          </cell>
        </row>
      </sheetData>
      <sheetData sheetId="6721">
        <row r="9">
          <cell r="A9" t="str">
            <v>A</v>
          </cell>
        </row>
      </sheetData>
      <sheetData sheetId="6722">
        <row r="9">
          <cell r="A9" t="str">
            <v>A</v>
          </cell>
        </row>
      </sheetData>
      <sheetData sheetId="6723">
        <row r="9">
          <cell r="A9" t="str">
            <v>A</v>
          </cell>
        </row>
      </sheetData>
      <sheetData sheetId="6724">
        <row r="9">
          <cell r="A9" t="str">
            <v>A</v>
          </cell>
        </row>
      </sheetData>
      <sheetData sheetId="6725">
        <row r="9">
          <cell r="A9" t="str">
            <v>A</v>
          </cell>
        </row>
      </sheetData>
      <sheetData sheetId="6726">
        <row r="9">
          <cell r="A9" t="str">
            <v>A</v>
          </cell>
        </row>
      </sheetData>
      <sheetData sheetId="6727">
        <row r="9">
          <cell r="A9" t="str">
            <v>A</v>
          </cell>
        </row>
      </sheetData>
      <sheetData sheetId="6728">
        <row r="9">
          <cell r="A9" t="str">
            <v>A</v>
          </cell>
        </row>
      </sheetData>
      <sheetData sheetId="6729">
        <row r="9">
          <cell r="A9" t="str">
            <v>A</v>
          </cell>
        </row>
      </sheetData>
      <sheetData sheetId="6730">
        <row r="9">
          <cell r="A9" t="str">
            <v>A</v>
          </cell>
        </row>
      </sheetData>
      <sheetData sheetId="6731">
        <row r="9">
          <cell r="A9" t="str">
            <v>A</v>
          </cell>
        </row>
      </sheetData>
      <sheetData sheetId="6732">
        <row r="9">
          <cell r="A9" t="str">
            <v>A</v>
          </cell>
        </row>
      </sheetData>
      <sheetData sheetId="6733">
        <row r="9">
          <cell r="A9" t="str">
            <v>A</v>
          </cell>
        </row>
      </sheetData>
      <sheetData sheetId="6734">
        <row r="9">
          <cell r="A9" t="str">
            <v>A</v>
          </cell>
        </row>
      </sheetData>
      <sheetData sheetId="6735">
        <row r="9">
          <cell r="A9" t="str">
            <v>A</v>
          </cell>
        </row>
      </sheetData>
      <sheetData sheetId="6736">
        <row r="9">
          <cell r="A9" t="str">
            <v>A</v>
          </cell>
        </row>
      </sheetData>
      <sheetData sheetId="6737">
        <row r="9">
          <cell r="A9" t="str">
            <v>A</v>
          </cell>
        </row>
      </sheetData>
      <sheetData sheetId="6738">
        <row r="9">
          <cell r="A9" t="str">
            <v>A</v>
          </cell>
        </row>
      </sheetData>
      <sheetData sheetId="6739">
        <row r="9">
          <cell r="A9" t="str">
            <v>A</v>
          </cell>
        </row>
      </sheetData>
      <sheetData sheetId="6740">
        <row r="9">
          <cell r="A9" t="str">
            <v>A</v>
          </cell>
        </row>
      </sheetData>
      <sheetData sheetId="6741">
        <row r="9">
          <cell r="A9" t="str">
            <v>A</v>
          </cell>
        </row>
      </sheetData>
      <sheetData sheetId="6742">
        <row r="9">
          <cell r="A9" t="str">
            <v>A</v>
          </cell>
        </row>
      </sheetData>
      <sheetData sheetId="6743">
        <row r="9">
          <cell r="A9" t="str">
            <v>A</v>
          </cell>
        </row>
      </sheetData>
      <sheetData sheetId="6744">
        <row r="9">
          <cell r="A9" t="str">
            <v>A</v>
          </cell>
        </row>
      </sheetData>
      <sheetData sheetId="6745">
        <row r="9">
          <cell r="A9" t="str">
            <v>A</v>
          </cell>
        </row>
      </sheetData>
      <sheetData sheetId="6746">
        <row r="9">
          <cell r="A9" t="str">
            <v>A</v>
          </cell>
        </row>
      </sheetData>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ow r="9">
          <cell r="A9" t="str">
            <v>A</v>
          </cell>
        </row>
      </sheetData>
      <sheetData sheetId="6760">
        <row r="9">
          <cell r="A9" t="str">
            <v>A</v>
          </cell>
        </row>
      </sheetData>
      <sheetData sheetId="6761">
        <row r="9">
          <cell r="A9" t="str">
            <v>A</v>
          </cell>
        </row>
      </sheetData>
      <sheetData sheetId="6762">
        <row r="9">
          <cell r="A9" t="str">
            <v>A</v>
          </cell>
        </row>
      </sheetData>
      <sheetData sheetId="6763">
        <row r="9">
          <cell r="A9" t="str">
            <v>A</v>
          </cell>
        </row>
      </sheetData>
      <sheetData sheetId="6764">
        <row r="9">
          <cell r="A9" t="str">
            <v>A</v>
          </cell>
        </row>
      </sheetData>
      <sheetData sheetId="6765">
        <row r="9">
          <cell r="A9" t="str">
            <v>A</v>
          </cell>
        </row>
      </sheetData>
      <sheetData sheetId="6766">
        <row r="9">
          <cell r="A9" t="str">
            <v>A</v>
          </cell>
        </row>
      </sheetData>
      <sheetData sheetId="6767">
        <row r="9">
          <cell r="A9" t="str">
            <v>A</v>
          </cell>
        </row>
      </sheetData>
      <sheetData sheetId="6768">
        <row r="9">
          <cell r="A9" t="str">
            <v>A</v>
          </cell>
        </row>
      </sheetData>
      <sheetData sheetId="6769">
        <row r="9">
          <cell r="A9" t="str">
            <v>A</v>
          </cell>
        </row>
      </sheetData>
      <sheetData sheetId="6770">
        <row r="9">
          <cell r="A9" t="str">
            <v>A</v>
          </cell>
        </row>
      </sheetData>
      <sheetData sheetId="6771">
        <row r="9">
          <cell r="A9" t="str">
            <v>A</v>
          </cell>
        </row>
      </sheetData>
      <sheetData sheetId="6772">
        <row r="9">
          <cell r="A9" t="str">
            <v>A</v>
          </cell>
        </row>
      </sheetData>
      <sheetData sheetId="6773">
        <row r="9">
          <cell r="A9" t="str">
            <v>A</v>
          </cell>
        </row>
      </sheetData>
      <sheetData sheetId="6774">
        <row r="9">
          <cell r="A9" t="str">
            <v>A</v>
          </cell>
        </row>
      </sheetData>
      <sheetData sheetId="6775">
        <row r="9">
          <cell r="A9" t="str">
            <v>A</v>
          </cell>
        </row>
      </sheetData>
      <sheetData sheetId="6776">
        <row r="9">
          <cell r="A9" t="str">
            <v>A</v>
          </cell>
        </row>
      </sheetData>
      <sheetData sheetId="6777">
        <row r="9">
          <cell r="A9" t="str">
            <v>A</v>
          </cell>
        </row>
      </sheetData>
      <sheetData sheetId="6778">
        <row r="9">
          <cell r="A9" t="str">
            <v>A</v>
          </cell>
        </row>
      </sheetData>
      <sheetData sheetId="6779">
        <row r="9">
          <cell r="A9" t="str">
            <v>A</v>
          </cell>
        </row>
      </sheetData>
      <sheetData sheetId="6780">
        <row r="9">
          <cell r="A9" t="str">
            <v>A</v>
          </cell>
        </row>
      </sheetData>
      <sheetData sheetId="6781">
        <row r="9">
          <cell r="A9" t="str">
            <v>A</v>
          </cell>
        </row>
      </sheetData>
      <sheetData sheetId="6782">
        <row r="9">
          <cell r="A9" t="str">
            <v>A</v>
          </cell>
        </row>
      </sheetData>
      <sheetData sheetId="6783">
        <row r="9">
          <cell r="A9" t="str">
            <v>A</v>
          </cell>
        </row>
      </sheetData>
      <sheetData sheetId="6784">
        <row r="9">
          <cell r="A9" t="str">
            <v>A</v>
          </cell>
        </row>
      </sheetData>
      <sheetData sheetId="6785">
        <row r="9">
          <cell r="A9" t="str">
            <v>A</v>
          </cell>
        </row>
      </sheetData>
      <sheetData sheetId="6786">
        <row r="9">
          <cell r="A9" t="str">
            <v>A</v>
          </cell>
        </row>
      </sheetData>
      <sheetData sheetId="6787">
        <row r="9">
          <cell r="A9" t="str">
            <v>A</v>
          </cell>
        </row>
      </sheetData>
      <sheetData sheetId="6788">
        <row r="9">
          <cell r="A9" t="str">
            <v>A</v>
          </cell>
        </row>
      </sheetData>
      <sheetData sheetId="6789">
        <row r="9">
          <cell r="A9" t="str">
            <v>A</v>
          </cell>
        </row>
      </sheetData>
      <sheetData sheetId="6790">
        <row r="9">
          <cell r="A9" t="str">
            <v>A</v>
          </cell>
        </row>
      </sheetData>
      <sheetData sheetId="6791">
        <row r="9">
          <cell r="A9" t="str">
            <v>A</v>
          </cell>
        </row>
      </sheetData>
      <sheetData sheetId="6792">
        <row r="9">
          <cell r="A9" t="str">
            <v>A</v>
          </cell>
        </row>
      </sheetData>
      <sheetData sheetId="6793">
        <row r="9">
          <cell r="A9" t="str">
            <v>A</v>
          </cell>
        </row>
      </sheetData>
      <sheetData sheetId="6794">
        <row r="9">
          <cell r="A9" t="str">
            <v>A</v>
          </cell>
        </row>
      </sheetData>
      <sheetData sheetId="6795">
        <row r="9">
          <cell r="A9" t="str">
            <v>A</v>
          </cell>
        </row>
      </sheetData>
      <sheetData sheetId="6796">
        <row r="9">
          <cell r="A9" t="str">
            <v>A</v>
          </cell>
        </row>
      </sheetData>
      <sheetData sheetId="6797">
        <row r="9">
          <cell r="A9" t="str">
            <v>A</v>
          </cell>
        </row>
      </sheetData>
      <sheetData sheetId="6798">
        <row r="9">
          <cell r="A9" t="str">
            <v>A</v>
          </cell>
        </row>
      </sheetData>
      <sheetData sheetId="6799">
        <row r="9">
          <cell r="A9" t="str">
            <v>A</v>
          </cell>
        </row>
      </sheetData>
      <sheetData sheetId="6800">
        <row r="9">
          <cell r="A9" t="str">
            <v>A</v>
          </cell>
        </row>
      </sheetData>
      <sheetData sheetId="6801">
        <row r="9">
          <cell r="A9" t="str">
            <v>A</v>
          </cell>
        </row>
      </sheetData>
      <sheetData sheetId="6802">
        <row r="9">
          <cell r="A9" t="str">
            <v>A</v>
          </cell>
        </row>
      </sheetData>
      <sheetData sheetId="6803">
        <row r="9">
          <cell r="A9" t="str">
            <v>A</v>
          </cell>
        </row>
      </sheetData>
      <sheetData sheetId="6804">
        <row r="9">
          <cell r="A9" t="str">
            <v>A</v>
          </cell>
        </row>
      </sheetData>
      <sheetData sheetId="6805">
        <row r="9">
          <cell r="A9" t="str">
            <v>A</v>
          </cell>
        </row>
      </sheetData>
      <sheetData sheetId="6806">
        <row r="9">
          <cell r="A9" t="str">
            <v>A</v>
          </cell>
        </row>
      </sheetData>
      <sheetData sheetId="6807">
        <row r="9">
          <cell r="A9" t="str">
            <v>A</v>
          </cell>
        </row>
      </sheetData>
      <sheetData sheetId="6808">
        <row r="9">
          <cell r="A9" t="str">
            <v>A</v>
          </cell>
        </row>
      </sheetData>
      <sheetData sheetId="6809">
        <row r="9">
          <cell r="A9" t="str">
            <v>A</v>
          </cell>
        </row>
      </sheetData>
      <sheetData sheetId="6810">
        <row r="9">
          <cell r="A9" t="str">
            <v>A</v>
          </cell>
        </row>
      </sheetData>
      <sheetData sheetId="6811">
        <row r="9">
          <cell r="A9" t="str">
            <v>A</v>
          </cell>
        </row>
      </sheetData>
      <sheetData sheetId="6812">
        <row r="9">
          <cell r="A9" t="str">
            <v>A</v>
          </cell>
        </row>
      </sheetData>
      <sheetData sheetId="6813">
        <row r="9">
          <cell r="A9" t="str">
            <v>A</v>
          </cell>
        </row>
      </sheetData>
      <sheetData sheetId="6814">
        <row r="9">
          <cell r="A9" t="str">
            <v>A</v>
          </cell>
        </row>
      </sheetData>
      <sheetData sheetId="6815">
        <row r="9">
          <cell r="A9" t="str">
            <v>A</v>
          </cell>
        </row>
      </sheetData>
      <sheetData sheetId="6816">
        <row r="9">
          <cell r="A9" t="str">
            <v>A</v>
          </cell>
        </row>
      </sheetData>
      <sheetData sheetId="6817">
        <row r="9">
          <cell r="A9" t="str">
            <v>A</v>
          </cell>
        </row>
      </sheetData>
      <sheetData sheetId="6818">
        <row r="9">
          <cell r="A9" t="str">
            <v>A</v>
          </cell>
        </row>
      </sheetData>
      <sheetData sheetId="6819">
        <row r="9">
          <cell r="A9" t="str">
            <v>A</v>
          </cell>
        </row>
      </sheetData>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ow r="9">
          <cell r="A9" t="str">
            <v>A</v>
          </cell>
        </row>
      </sheetData>
      <sheetData sheetId="6846">
        <row r="9">
          <cell r="A9" t="str">
            <v>A</v>
          </cell>
        </row>
      </sheetData>
      <sheetData sheetId="6847">
        <row r="9">
          <cell r="A9" t="str">
            <v>A</v>
          </cell>
        </row>
      </sheetData>
      <sheetData sheetId="6848">
        <row r="9">
          <cell r="A9" t="str">
            <v>A</v>
          </cell>
        </row>
      </sheetData>
      <sheetData sheetId="6849">
        <row r="9">
          <cell r="A9" t="str">
            <v>A</v>
          </cell>
        </row>
      </sheetData>
      <sheetData sheetId="6850">
        <row r="9">
          <cell r="A9" t="str">
            <v>A</v>
          </cell>
        </row>
      </sheetData>
      <sheetData sheetId="6851">
        <row r="9">
          <cell r="A9" t="str">
            <v>A</v>
          </cell>
        </row>
      </sheetData>
      <sheetData sheetId="6852">
        <row r="9">
          <cell r="A9" t="str">
            <v>A</v>
          </cell>
        </row>
      </sheetData>
      <sheetData sheetId="6853">
        <row r="9">
          <cell r="A9" t="str">
            <v>A</v>
          </cell>
        </row>
      </sheetData>
      <sheetData sheetId="6854">
        <row r="9">
          <cell r="A9" t="str">
            <v>A</v>
          </cell>
        </row>
      </sheetData>
      <sheetData sheetId="6855">
        <row r="9">
          <cell r="A9" t="str">
            <v>A</v>
          </cell>
        </row>
      </sheetData>
      <sheetData sheetId="6856">
        <row r="9">
          <cell r="A9" t="str">
            <v>A</v>
          </cell>
        </row>
      </sheetData>
      <sheetData sheetId="6857">
        <row r="9">
          <cell r="A9" t="str">
            <v>A</v>
          </cell>
        </row>
      </sheetData>
      <sheetData sheetId="6858">
        <row r="9">
          <cell r="A9" t="str">
            <v>A</v>
          </cell>
        </row>
      </sheetData>
      <sheetData sheetId="6859">
        <row r="9">
          <cell r="A9" t="str">
            <v>A</v>
          </cell>
        </row>
      </sheetData>
      <sheetData sheetId="6860">
        <row r="9">
          <cell r="A9" t="str">
            <v>A</v>
          </cell>
        </row>
      </sheetData>
      <sheetData sheetId="6861">
        <row r="9">
          <cell r="A9" t="str">
            <v>A</v>
          </cell>
        </row>
      </sheetData>
      <sheetData sheetId="6862">
        <row r="9">
          <cell r="A9" t="str">
            <v>A</v>
          </cell>
        </row>
      </sheetData>
      <sheetData sheetId="6863">
        <row r="9">
          <cell r="A9" t="str">
            <v>A</v>
          </cell>
        </row>
      </sheetData>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row r="9">
          <cell r="A9" t="str">
            <v>A</v>
          </cell>
        </row>
      </sheetData>
      <sheetData sheetId="7041">
        <row r="9">
          <cell r="A9" t="str">
            <v>A</v>
          </cell>
        </row>
      </sheetData>
      <sheetData sheetId="7042">
        <row r="9">
          <cell r="A9" t="str">
            <v>A</v>
          </cell>
        </row>
      </sheetData>
      <sheetData sheetId="7043">
        <row r="9">
          <cell r="A9" t="str">
            <v>A</v>
          </cell>
        </row>
      </sheetData>
      <sheetData sheetId="7044">
        <row r="9">
          <cell r="A9" t="str">
            <v>A</v>
          </cell>
        </row>
      </sheetData>
      <sheetData sheetId="7045">
        <row r="9">
          <cell r="A9" t="str">
            <v>A</v>
          </cell>
        </row>
      </sheetData>
      <sheetData sheetId="7046">
        <row r="9">
          <cell r="A9" t="str">
            <v>A</v>
          </cell>
        </row>
      </sheetData>
      <sheetData sheetId="7047">
        <row r="9">
          <cell r="A9" t="str">
            <v>A</v>
          </cell>
        </row>
      </sheetData>
      <sheetData sheetId="7048">
        <row r="9">
          <cell r="A9" t="str">
            <v>A</v>
          </cell>
        </row>
      </sheetData>
      <sheetData sheetId="7049">
        <row r="9">
          <cell r="A9" t="str">
            <v>A</v>
          </cell>
        </row>
      </sheetData>
      <sheetData sheetId="7050">
        <row r="9">
          <cell r="A9" t="str">
            <v>A</v>
          </cell>
        </row>
      </sheetData>
      <sheetData sheetId="7051">
        <row r="9">
          <cell r="A9" t="str">
            <v>A</v>
          </cell>
        </row>
      </sheetData>
      <sheetData sheetId="7052">
        <row r="9">
          <cell r="A9" t="str">
            <v>A</v>
          </cell>
        </row>
      </sheetData>
      <sheetData sheetId="7053">
        <row r="9">
          <cell r="A9" t="str">
            <v>A</v>
          </cell>
        </row>
      </sheetData>
      <sheetData sheetId="7054">
        <row r="9">
          <cell r="A9" t="str">
            <v>A</v>
          </cell>
        </row>
      </sheetData>
      <sheetData sheetId="7055">
        <row r="9">
          <cell r="A9" t="str">
            <v>A</v>
          </cell>
        </row>
      </sheetData>
      <sheetData sheetId="7056">
        <row r="9">
          <cell r="A9" t="str">
            <v>A</v>
          </cell>
        </row>
      </sheetData>
      <sheetData sheetId="7057">
        <row r="9">
          <cell r="A9" t="str">
            <v>A</v>
          </cell>
        </row>
      </sheetData>
      <sheetData sheetId="7058">
        <row r="9">
          <cell r="A9" t="str">
            <v>A</v>
          </cell>
        </row>
      </sheetData>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row r="9">
          <cell r="A9" t="str">
            <v>A</v>
          </cell>
        </row>
      </sheetData>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9">
          <cell r="A9" t="str">
            <v>A</v>
          </cell>
        </row>
      </sheetData>
      <sheetData sheetId="7290">
        <row r="9">
          <cell r="A9" t="str">
            <v>A</v>
          </cell>
        </row>
      </sheetData>
      <sheetData sheetId="7291">
        <row r="9">
          <cell r="A9" t="str">
            <v>A</v>
          </cell>
        </row>
      </sheetData>
      <sheetData sheetId="7292">
        <row r="9">
          <cell r="A9" t="str">
            <v>A</v>
          </cell>
        </row>
      </sheetData>
      <sheetData sheetId="7293">
        <row r="9">
          <cell r="A9" t="str">
            <v>A</v>
          </cell>
        </row>
      </sheetData>
      <sheetData sheetId="7294">
        <row r="9">
          <cell r="A9" t="str">
            <v>A</v>
          </cell>
        </row>
      </sheetData>
      <sheetData sheetId="7295">
        <row r="9">
          <cell r="A9" t="str">
            <v>A</v>
          </cell>
        </row>
      </sheetData>
      <sheetData sheetId="7296">
        <row r="9">
          <cell r="A9" t="str">
            <v>A</v>
          </cell>
        </row>
      </sheetData>
      <sheetData sheetId="7297">
        <row r="9">
          <cell r="A9" t="str">
            <v>A</v>
          </cell>
        </row>
      </sheetData>
      <sheetData sheetId="7298">
        <row r="9">
          <cell r="A9" t="str">
            <v>A</v>
          </cell>
        </row>
      </sheetData>
      <sheetData sheetId="7299">
        <row r="9">
          <cell r="A9" t="str">
            <v>A</v>
          </cell>
        </row>
      </sheetData>
      <sheetData sheetId="7300">
        <row r="9">
          <cell r="A9" t="str">
            <v>A</v>
          </cell>
        </row>
      </sheetData>
      <sheetData sheetId="7301">
        <row r="9">
          <cell r="A9" t="str">
            <v>A</v>
          </cell>
        </row>
      </sheetData>
      <sheetData sheetId="7302">
        <row r="9">
          <cell r="A9" t="str">
            <v>A</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ow r="9">
          <cell r="A9" t="str">
            <v>A</v>
          </cell>
        </row>
      </sheetData>
      <sheetData sheetId="7436">
        <row r="9">
          <cell r="A9" t="str">
            <v>A</v>
          </cell>
        </row>
      </sheetData>
      <sheetData sheetId="7437">
        <row r="9">
          <cell r="A9" t="str">
            <v>A</v>
          </cell>
        </row>
      </sheetData>
      <sheetData sheetId="7438">
        <row r="9">
          <cell r="A9" t="str">
            <v>A</v>
          </cell>
        </row>
      </sheetData>
      <sheetData sheetId="7439">
        <row r="9">
          <cell r="A9" t="str">
            <v>A</v>
          </cell>
        </row>
      </sheetData>
      <sheetData sheetId="7440">
        <row r="9">
          <cell r="A9" t="str">
            <v>A</v>
          </cell>
        </row>
      </sheetData>
      <sheetData sheetId="7441">
        <row r="9">
          <cell r="A9" t="str">
            <v>A</v>
          </cell>
        </row>
      </sheetData>
      <sheetData sheetId="7442">
        <row r="9">
          <cell r="A9" t="str">
            <v>A</v>
          </cell>
        </row>
      </sheetData>
      <sheetData sheetId="7443">
        <row r="9">
          <cell r="A9" t="str">
            <v>A</v>
          </cell>
        </row>
      </sheetData>
      <sheetData sheetId="7444">
        <row r="9">
          <cell r="A9" t="str">
            <v>A</v>
          </cell>
        </row>
      </sheetData>
      <sheetData sheetId="7445">
        <row r="9">
          <cell r="A9" t="str">
            <v>A</v>
          </cell>
        </row>
      </sheetData>
      <sheetData sheetId="7446">
        <row r="9">
          <cell r="A9" t="str">
            <v>A</v>
          </cell>
        </row>
      </sheetData>
      <sheetData sheetId="7447">
        <row r="9">
          <cell r="A9" t="str">
            <v>A</v>
          </cell>
        </row>
      </sheetData>
      <sheetData sheetId="7448">
        <row r="9">
          <cell r="A9" t="str">
            <v>A</v>
          </cell>
        </row>
      </sheetData>
      <sheetData sheetId="7449">
        <row r="9">
          <cell r="A9" t="str">
            <v>A</v>
          </cell>
        </row>
      </sheetData>
      <sheetData sheetId="7450">
        <row r="9">
          <cell r="A9" t="str">
            <v>A</v>
          </cell>
        </row>
      </sheetData>
      <sheetData sheetId="7451">
        <row r="9">
          <cell r="A9" t="str">
            <v>A</v>
          </cell>
        </row>
      </sheetData>
      <sheetData sheetId="7452">
        <row r="9">
          <cell r="A9" t="str">
            <v>A</v>
          </cell>
        </row>
      </sheetData>
      <sheetData sheetId="7453">
        <row r="9">
          <cell r="A9" t="str">
            <v>A</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9">
          <cell r="A9" t="str">
            <v>A</v>
          </cell>
        </row>
      </sheetData>
      <sheetData sheetId="7460">
        <row r="9">
          <cell r="A9" t="str">
            <v>A</v>
          </cell>
        </row>
      </sheetData>
      <sheetData sheetId="7461">
        <row r="9">
          <cell r="A9" t="str">
            <v>A</v>
          </cell>
        </row>
      </sheetData>
      <sheetData sheetId="7462">
        <row r="9">
          <cell r="A9" t="str">
            <v>A</v>
          </cell>
        </row>
      </sheetData>
      <sheetData sheetId="7463">
        <row r="9">
          <cell r="A9" t="str">
            <v>A</v>
          </cell>
        </row>
      </sheetData>
      <sheetData sheetId="7464">
        <row r="9">
          <cell r="A9" t="str">
            <v>A</v>
          </cell>
        </row>
      </sheetData>
      <sheetData sheetId="7465">
        <row r="9">
          <cell r="A9" t="str">
            <v>A</v>
          </cell>
        </row>
      </sheetData>
      <sheetData sheetId="7466">
        <row r="9">
          <cell r="A9" t="str">
            <v>A</v>
          </cell>
        </row>
      </sheetData>
      <sheetData sheetId="7467">
        <row r="9">
          <cell r="A9" t="str">
            <v>A</v>
          </cell>
        </row>
      </sheetData>
      <sheetData sheetId="7468">
        <row r="9">
          <cell r="A9" t="str">
            <v>A</v>
          </cell>
        </row>
      </sheetData>
      <sheetData sheetId="7469">
        <row r="9">
          <cell r="A9" t="str">
            <v>A</v>
          </cell>
        </row>
      </sheetData>
      <sheetData sheetId="7470">
        <row r="9">
          <cell r="A9" t="str">
            <v>A</v>
          </cell>
        </row>
      </sheetData>
      <sheetData sheetId="7471">
        <row r="9">
          <cell r="A9" t="str">
            <v>A</v>
          </cell>
        </row>
      </sheetData>
      <sheetData sheetId="7472">
        <row r="9">
          <cell r="A9" t="str">
            <v>A</v>
          </cell>
        </row>
      </sheetData>
      <sheetData sheetId="7473">
        <row r="9">
          <cell r="A9" t="str">
            <v>A</v>
          </cell>
        </row>
      </sheetData>
      <sheetData sheetId="7474">
        <row r="9">
          <cell r="A9" t="str">
            <v>A</v>
          </cell>
        </row>
      </sheetData>
      <sheetData sheetId="7475">
        <row r="9">
          <cell r="A9" t="str">
            <v>A</v>
          </cell>
        </row>
      </sheetData>
      <sheetData sheetId="7476">
        <row r="9">
          <cell r="A9" t="str">
            <v>A</v>
          </cell>
        </row>
      </sheetData>
      <sheetData sheetId="7477">
        <row r="9">
          <cell r="A9" t="str">
            <v>A</v>
          </cell>
        </row>
      </sheetData>
      <sheetData sheetId="7478">
        <row r="9">
          <cell r="A9" t="str">
            <v>A</v>
          </cell>
        </row>
      </sheetData>
      <sheetData sheetId="7479">
        <row r="9">
          <cell r="A9" t="str">
            <v>A</v>
          </cell>
        </row>
      </sheetData>
      <sheetData sheetId="7480">
        <row r="9">
          <cell r="A9" t="str">
            <v>A</v>
          </cell>
        </row>
      </sheetData>
      <sheetData sheetId="7481">
        <row r="9">
          <cell r="A9" t="str">
            <v>A</v>
          </cell>
        </row>
      </sheetData>
      <sheetData sheetId="7482">
        <row r="9">
          <cell r="A9" t="str">
            <v>A</v>
          </cell>
        </row>
      </sheetData>
      <sheetData sheetId="7483">
        <row r="9">
          <cell r="A9" t="str">
            <v>A</v>
          </cell>
        </row>
      </sheetData>
      <sheetData sheetId="7484">
        <row r="9">
          <cell r="A9" t="str">
            <v>A</v>
          </cell>
        </row>
      </sheetData>
      <sheetData sheetId="7485">
        <row r="9">
          <cell r="A9" t="str">
            <v>A</v>
          </cell>
        </row>
      </sheetData>
      <sheetData sheetId="7486">
        <row r="9">
          <cell r="A9" t="str">
            <v>A</v>
          </cell>
        </row>
      </sheetData>
      <sheetData sheetId="7487">
        <row r="9">
          <cell r="A9" t="str">
            <v>A</v>
          </cell>
        </row>
      </sheetData>
      <sheetData sheetId="7488">
        <row r="9">
          <cell r="A9" t="str">
            <v>A</v>
          </cell>
        </row>
      </sheetData>
      <sheetData sheetId="7489">
        <row r="9">
          <cell r="A9" t="str">
            <v>A</v>
          </cell>
        </row>
      </sheetData>
      <sheetData sheetId="7490">
        <row r="9">
          <cell r="A9" t="str">
            <v>A</v>
          </cell>
        </row>
      </sheetData>
      <sheetData sheetId="7491">
        <row r="9">
          <cell r="A9" t="str">
            <v>A</v>
          </cell>
        </row>
      </sheetData>
      <sheetData sheetId="7492">
        <row r="9">
          <cell r="A9" t="str">
            <v>A</v>
          </cell>
        </row>
      </sheetData>
      <sheetData sheetId="7493">
        <row r="9">
          <cell r="A9" t="str">
            <v>A</v>
          </cell>
        </row>
      </sheetData>
      <sheetData sheetId="7494">
        <row r="9">
          <cell r="A9" t="str">
            <v>A</v>
          </cell>
        </row>
      </sheetData>
      <sheetData sheetId="7495">
        <row r="9">
          <cell r="A9" t="str">
            <v>A</v>
          </cell>
        </row>
      </sheetData>
      <sheetData sheetId="7496">
        <row r="9">
          <cell r="A9" t="str">
            <v>A</v>
          </cell>
        </row>
      </sheetData>
      <sheetData sheetId="7497">
        <row r="9">
          <cell r="A9" t="str">
            <v>A</v>
          </cell>
        </row>
      </sheetData>
      <sheetData sheetId="7498">
        <row r="9">
          <cell r="A9" t="str">
            <v>A</v>
          </cell>
        </row>
      </sheetData>
      <sheetData sheetId="7499">
        <row r="9">
          <cell r="A9" t="str">
            <v>A</v>
          </cell>
        </row>
      </sheetData>
      <sheetData sheetId="7500">
        <row r="9">
          <cell r="A9" t="str">
            <v>A</v>
          </cell>
        </row>
      </sheetData>
      <sheetData sheetId="7501">
        <row r="9">
          <cell r="A9" t="str">
            <v>A</v>
          </cell>
        </row>
      </sheetData>
      <sheetData sheetId="7502">
        <row r="9">
          <cell r="A9" t="str">
            <v>A</v>
          </cell>
        </row>
      </sheetData>
      <sheetData sheetId="7503">
        <row r="9">
          <cell r="A9" t="str">
            <v>A</v>
          </cell>
        </row>
      </sheetData>
      <sheetData sheetId="7504">
        <row r="9">
          <cell r="A9" t="str">
            <v>A</v>
          </cell>
        </row>
      </sheetData>
      <sheetData sheetId="7505">
        <row r="9">
          <cell r="A9" t="str">
            <v>A</v>
          </cell>
        </row>
      </sheetData>
      <sheetData sheetId="7506">
        <row r="9">
          <cell r="A9" t="str">
            <v>A</v>
          </cell>
        </row>
      </sheetData>
      <sheetData sheetId="7507">
        <row r="9">
          <cell r="A9" t="str">
            <v>A</v>
          </cell>
        </row>
      </sheetData>
      <sheetData sheetId="7508">
        <row r="9">
          <cell r="A9" t="str">
            <v>A</v>
          </cell>
        </row>
      </sheetData>
      <sheetData sheetId="7509">
        <row r="9">
          <cell r="A9" t="str">
            <v>A</v>
          </cell>
        </row>
      </sheetData>
      <sheetData sheetId="7510">
        <row r="9">
          <cell r="A9" t="str">
            <v>A</v>
          </cell>
        </row>
      </sheetData>
      <sheetData sheetId="7511">
        <row r="9">
          <cell r="A9" t="str">
            <v>A</v>
          </cell>
        </row>
      </sheetData>
      <sheetData sheetId="7512">
        <row r="9">
          <cell r="A9" t="str">
            <v>A</v>
          </cell>
        </row>
      </sheetData>
      <sheetData sheetId="7513">
        <row r="9">
          <cell r="A9" t="str">
            <v>A</v>
          </cell>
        </row>
      </sheetData>
      <sheetData sheetId="7514">
        <row r="9">
          <cell r="A9" t="str">
            <v>A</v>
          </cell>
        </row>
      </sheetData>
      <sheetData sheetId="7515">
        <row r="9">
          <cell r="A9" t="str">
            <v>A</v>
          </cell>
        </row>
      </sheetData>
      <sheetData sheetId="7516">
        <row r="9">
          <cell r="A9" t="str">
            <v>A</v>
          </cell>
        </row>
      </sheetData>
      <sheetData sheetId="7517">
        <row r="9">
          <cell r="A9" t="str">
            <v>A</v>
          </cell>
        </row>
      </sheetData>
      <sheetData sheetId="7518">
        <row r="9">
          <cell r="A9" t="str">
            <v>A</v>
          </cell>
        </row>
      </sheetData>
      <sheetData sheetId="7519">
        <row r="9">
          <cell r="A9" t="str">
            <v>A</v>
          </cell>
        </row>
      </sheetData>
      <sheetData sheetId="7520">
        <row r="9">
          <cell r="A9" t="str">
            <v>A</v>
          </cell>
        </row>
      </sheetData>
      <sheetData sheetId="7521">
        <row r="9">
          <cell r="A9" t="str">
            <v>A</v>
          </cell>
        </row>
      </sheetData>
      <sheetData sheetId="7522">
        <row r="9">
          <cell r="A9" t="str">
            <v>A</v>
          </cell>
        </row>
      </sheetData>
      <sheetData sheetId="7523">
        <row r="9">
          <cell r="A9" t="str">
            <v>A</v>
          </cell>
        </row>
      </sheetData>
      <sheetData sheetId="7524">
        <row r="9">
          <cell r="A9" t="str">
            <v>A</v>
          </cell>
        </row>
      </sheetData>
      <sheetData sheetId="7525">
        <row r="9">
          <cell r="A9" t="str">
            <v>A</v>
          </cell>
        </row>
      </sheetData>
      <sheetData sheetId="7526">
        <row r="9">
          <cell r="A9" t="str">
            <v>A</v>
          </cell>
        </row>
      </sheetData>
      <sheetData sheetId="7527">
        <row r="9">
          <cell r="A9" t="str">
            <v>A</v>
          </cell>
        </row>
      </sheetData>
      <sheetData sheetId="7528">
        <row r="9">
          <cell r="A9" t="str">
            <v>A</v>
          </cell>
        </row>
      </sheetData>
      <sheetData sheetId="7529">
        <row r="9">
          <cell r="A9" t="str">
            <v>A</v>
          </cell>
        </row>
      </sheetData>
      <sheetData sheetId="7530">
        <row r="9">
          <cell r="A9" t="str">
            <v>A</v>
          </cell>
        </row>
      </sheetData>
      <sheetData sheetId="7531">
        <row r="9">
          <cell r="A9" t="str">
            <v>A</v>
          </cell>
        </row>
      </sheetData>
      <sheetData sheetId="7532">
        <row r="9">
          <cell r="A9" t="str">
            <v>A</v>
          </cell>
        </row>
      </sheetData>
      <sheetData sheetId="7533">
        <row r="9">
          <cell r="A9" t="str">
            <v>A</v>
          </cell>
        </row>
      </sheetData>
      <sheetData sheetId="7534">
        <row r="9">
          <cell r="A9" t="str">
            <v>A</v>
          </cell>
        </row>
      </sheetData>
      <sheetData sheetId="7535">
        <row r="9">
          <cell r="A9" t="str">
            <v>A</v>
          </cell>
        </row>
      </sheetData>
      <sheetData sheetId="7536">
        <row r="9">
          <cell r="A9" t="str">
            <v>A</v>
          </cell>
        </row>
      </sheetData>
      <sheetData sheetId="7537">
        <row r="9">
          <cell r="A9" t="str">
            <v>A</v>
          </cell>
        </row>
      </sheetData>
      <sheetData sheetId="7538">
        <row r="9">
          <cell r="A9" t="str">
            <v>A</v>
          </cell>
        </row>
      </sheetData>
      <sheetData sheetId="7539">
        <row r="9">
          <cell r="A9" t="str">
            <v>A</v>
          </cell>
        </row>
      </sheetData>
      <sheetData sheetId="7540">
        <row r="9">
          <cell r="A9" t="str">
            <v>A</v>
          </cell>
        </row>
      </sheetData>
      <sheetData sheetId="7541">
        <row r="9">
          <cell r="A9" t="str">
            <v>A</v>
          </cell>
        </row>
      </sheetData>
      <sheetData sheetId="7542">
        <row r="9">
          <cell r="A9" t="str">
            <v>A</v>
          </cell>
        </row>
      </sheetData>
      <sheetData sheetId="7543">
        <row r="9">
          <cell r="A9" t="str">
            <v>A</v>
          </cell>
        </row>
      </sheetData>
      <sheetData sheetId="7544">
        <row r="9">
          <cell r="A9" t="str">
            <v>A</v>
          </cell>
        </row>
      </sheetData>
      <sheetData sheetId="7545">
        <row r="9">
          <cell r="A9" t="str">
            <v>A</v>
          </cell>
        </row>
      </sheetData>
      <sheetData sheetId="7546">
        <row r="9">
          <cell r="A9" t="str">
            <v>A</v>
          </cell>
        </row>
      </sheetData>
      <sheetData sheetId="7547">
        <row r="9">
          <cell r="A9" t="str">
            <v>A</v>
          </cell>
        </row>
      </sheetData>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ow r="9">
          <cell r="A9" t="str">
            <v>A</v>
          </cell>
        </row>
      </sheetData>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ow r="9">
          <cell r="A9" t="str">
            <v>A</v>
          </cell>
        </row>
      </sheetData>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ow r="9">
          <cell r="A9" t="str">
            <v>A</v>
          </cell>
        </row>
      </sheetData>
      <sheetData sheetId="7584">
        <row r="9">
          <cell r="A9" t="str">
            <v>A</v>
          </cell>
        </row>
      </sheetData>
      <sheetData sheetId="7585">
        <row r="9">
          <cell r="A9" t="str">
            <v>A</v>
          </cell>
        </row>
      </sheetData>
      <sheetData sheetId="7586" refreshError="1"/>
      <sheetData sheetId="7587" refreshError="1"/>
      <sheetData sheetId="7588">
        <row r="9">
          <cell r="A9" t="str">
            <v>A</v>
          </cell>
        </row>
      </sheetData>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ow r="9">
          <cell r="A9" t="str">
            <v>A</v>
          </cell>
        </row>
      </sheetData>
      <sheetData sheetId="7598">
        <row r="9">
          <cell r="A9" t="str">
            <v>A</v>
          </cell>
        </row>
      </sheetData>
      <sheetData sheetId="7599">
        <row r="9">
          <cell r="A9" t="str">
            <v>A</v>
          </cell>
        </row>
      </sheetData>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ow r="9">
          <cell r="A9" t="str">
            <v>A</v>
          </cell>
        </row>
      </sheetData>
      <sheetData sheetId="7661">
        <row r="9">
          <cell r="A9" t="str">
            <v>A</v>
          </cell>
        </row>
      </sheetData>
      <sheetData sheetId="7662">
        <row r="9">
          <cell r="A9" t="str">
            <v>A</v>
          </cell>
        </row>
      </sheetData>
      <sheetData sheetId="7663">
        <row r="9">
          <cell r="A9" t="str">
            <v>A</v>
          </cell>
        </row>
      </sheetData>
      <sheetData sheetId="7664" refreshError="1"/>
      <sheetData sheetId="7665" refreshError="1"/>
      <sheetData sheetId="7666">
        <row r="9">
          <cell r="A9" t="str">
            <v>A</v>
          </cell>
        </row>
      </sheetData>
      <sheetData sheetId="7667">
        <row r="9">
          <cell r="A9" t="str">
            <v>A</v>
          </cell>
        </row>
      </sheetData>
      <sheetData sheetId="7668">
        <row r="9">
          <cell r="A9" t="str">
            <v>A</v>
          </cell>
        </row>
      </sheetData>
      <sheetData sheetId="7669">
        <row r="9">
          <cell r="A9" t="str">
            <v>A</v>
          </cell>
        </row>
      </sheetData>
      <sheetData sheetId="7670" refreshError="1"/>
      <sheetData sheetId="7671">
        <row r="9">
          <cell r="A9" t="str">
            <v>A</v>
          </cell>
        </row>
      </sheetData>
      <sheetData sheetId="7672">
        <row r="9">
          <cell r="A9" t="str">
            <v>A</v>
          </cell>
        </row>
      </sheetData>
      <sheetData sheetId="7673">
        <row r="9">
          <cell r="A9" t="str">
            <v>A</v>
          </cell>
        </row>
      </sheetData>
      <sheetData sheetId="7674">
        <row r="9">
          <cell r="A9" t="str">
            <v>A</v>
          </cell>
        </row>
      </sheetData>
      <sheetData sheetId="7675">
        <row r="9">
          <cell r="A9" t="str">
            <v>A</v>
          </cell>
        </row>
      </sheetData>
      <sheetData sheetId="7676">
        <row r="9">
          <cell r="A9" t="str">
            <v>A</v>
          </cell>
        </row>
      </sheetData>
      <sheetData sheetId="7677">
        <row r="9">
          <cell r="A9" t="str">
            <v>A</v>
          </cell>
        </row>
      </sheetData>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ow r="9">
          <cell r="A9" t="str">
            <v>A</v>
          </cell>
        </row>
      </sheetData>
      <sheetData sheetId="7687">
        <row r="9">
          <cell r="A9" t="str">
            <v>A</v>
          </cell>
        </row>
      </sheetData>
      <sheetData sheetId="7688">
        <row r="9">
          <cell r="A9" t="str">
            <v>A</v>
          </cell>
        </row>
      </sheetData>
      <sheetData sheetId="7689">
        <row r="9">
          <cell r="A9" t="str">
            <v>A</v>
          </cell>
        </row>
      </sheetData>
      <sheetData sheetId="7690">
        <row r="9">
          <cell r="A9" t="str">
            <v>A</v>
          </cell>
        </row>
      </sheetData>
      <sheetData sheetId="7691">
        <row r="9">
          <cell r="A9" t="str">
            <v>A</v>
          </cell>
        </row>
      </sheetData>
      <sheetData sheetId="7692">
        <row r="9">
          <cell r="A9" t="str">
            <v>A</v>
          </cell>
        </row>
      </sheetData>
      <sheetData sheetId="7693">
        <row r="9">
          <cell r="A9" t="str">
            <v>A</v>
          </cell>
        </row>
      </sheetData>
      <sheetData sheetId="7694">
        <row r="9">
          <cell r="A9" t="str">
            <v>A</v>
          </cell>
        </row>
      </sheetData>
      <sheetData sheetId="7695">
        <row r="9">
          <cell r="A9" t="str">
            <v>A</v>
          </cell>
        </row>
      </sheetData>
      <sheetData sheetId="7696">
        <row r="9">
          <cell r="A9" t="str">
            <v>A</v>
          </cell>
        </row>
      </sheetData>
      <sheetData sheetId="7697">
        <row r="9">
          <cell r="A9" t="str">
            <v>A</v>
          </cell>
        </row>
      </sheetData>
      <sheetData sheetId="7698">
        <row r="9">
          <cell r="A9" t="str">
            <v>A</v>
          </cell>
        </row>
      </sheetData>
      <sheetData sheetId="7699">
        <row r="9">
          <cell r="A9" t="str">
            <v>A</v>
          </cell>
        </row>
      </sheetData>
      <sheetData sheetId="7700">
        <row r="9">
          <cell r="A9" t="str">
            <v>A</v>
          </cell>
        </row>
      </sheetData>
      <sheetData sheetId="7701">
        <row r="9">
          <cell r="A9" t="str">
            <v>A</v>
          </cell>
        </row>
      </sheetData>
      <sheetData sheetId="7702" refreshError="1"/>
      <sheetData sheetId="7703" refreshError="1"/>
      <sheetData sheetId="7704" refreshError="1"/>
      <sheetData sheetId="7705" refreshError="1"/>
      <sheetData sheetId="7706">
        <row r="9">
          <cell r="A9" t="str">
            <v>A</v>
          </cell>
        </row>
      </sheetData>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ow r="9">
          <cell r="A9" t="str">
            <v>A</v>
          </cell>
        </row>
      </sheetData>
      <sheetData sheetId="7716">
        <row r="9">
          <cell r="A9" t="str">
            <v>A</v>
          </cell>
        </row>
      </sheetData>
      <sheetData sheetId="7717">
        <row r="9">
          <cell r="A9" t="str">
            <v>A</v>
          </cell>
        </row>
      </sheetData>
      <sheetData sheetId="7718">
        <row r="9">
          <cell r="A9" t="str">
            <v>A</v>
          </cell>
        </row>
      </sheetData>
      <sheetData sheetId="7719">
        <row r="9">
          <cell r="A9" t="str">
            <v>A</v>
          </cell>
        </row>
      </sheetData>
      <sheetData sheetId="7720">
        <row r="9">
          <cell r="A9" t="str">
            <v>A</v>
          </cell>
        </row>
      </sheetData>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ow r="9">
          <cell r="A9" t="str">
            <v>A</v>
          </cell>
        </row>
      </sheetData>
      <sheetData sheetId="7732">
        <row r="9">
          <cell r="A9" t="str">
            <v>A</v>
          </cell>
        </row>
      </sheetData>
      <sheetData sheetId="7733">
        <row r="9">
          <cell r="A9" t="str">
            <v>A</v>
          </cell>
        </row>
      </sheetData>
      <sheetData sheetId="7734">
        <row r="9">
          <cell r="A9" t="str">
            <v>A</v>
          </cell>
        </row>
      </sheetData>
      <sheetData sheetId="7735">
        <row r="9">
          <cell r="A9" t="str">
            <v>A</v>
          </cell>
        </row>
      </sheetData>
      <sheetData sheetId="7736">
        <row r="9">
          <cell r="A9" t="str">
            <v>A</v>
          </cell>
        </row>
      </sheetData>
      <sheetData sheetId="7737">
        <row r="9">
          <cell r="A9" t="str">
            <v>A</v>
          </cell>
        </row>
      </sheetData>
      <sheetData sheetId="7738">
        <row r="9">
          <cell r="A9" t="str">
            <v>A</v>
          </cell>
        </row>
      </sheetData>
      <sheetData sheetId="7739">
        <row r="9">
          <cell r="A9" t="str">
            <v>A</v>
          </cell>
        </row>
      </sheetData>
      <sheetData sheetId="7740">
        <row r="9">
          <cell r="A9" t="str">
            <v>A</v>
          </cell>
        </row>
      </sheetData>
      <sheetData sheetId="7741">
        <row r="9">
          <cell r="A9" t="str">
            <v>A</v>
          </cell>
        </row>
      </sheetData>
      <sheetData sheetId="7742">
        <row r="9">
          <cell r="A9" t="str">
            <v>A</v>
          </cell>
        </row>
      </sheetData>
      <sheetData sheetId="7743">
        <row r="9">
          <cell r="A9" t="str">
            <v>A</v>
          </cell>
        </row>
      </sheetData>
      <sheetData sheetId="7744">
        <row r="9">
          <cell r="A9" t="str">
            <v>A</v>
          </cell>
        </row>
      </sheetData>
      <sheetData sheetId="7745">
        <row r="9">
          <cell r="A9" t="str">
            <v>A</v>
          </cell>
        </row>
      </sheetData>
      <sheetData sheetId="7746" refreshError="1"/>
      <sheetData sheetId="7747" refreshError="1"/>
      <sheetData sheetId="7748">
        <row r="9">
          <cell r="A9" t="str">
            <v>A</v>
          </cell>
        </row>
      </sheetData>
      <sheetData sheetId="7749">
        <row r="9">
          <cell r="A9" t="str">
            <v>A</v>
          </cell>
        </row>
      </sheetData>
      <sheetData sheetId="7750">
        <row r="9">
          <cell r="A9" t="str">
            <v>A</v>
          </cell>
        </row>
      </sheetData>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ow r="9">
          <cell r="A9" t="str">
            <v>A</v>
          </cell>
        </row>
      </sheetData>
      <sheetData sheetId="7765">
        <row r="9">
          <cell r="A9" t="str">
            <v>A</v>
          </cell>
        </row>
      </sheetData>
      <sheetData sheetId="7766">
        <row r="9">
          <cell r="A9" t="str">
            <v>A</v>
          </cell>
        </row>
      </sheetData>
      <sheetData sheetId="7767">
        <row r="9">
          <cell r="A9" t="str">
            <v>A</v>
          </cell>
        </row>
      </sheetData>
      <sheetData sheetId="7768">
        <row r="9">
          <cell r="A9" t="str">
            <v>A</v>
          </cell>
        </row>
      </sheetData>
      <sheetData sheetId="7769">
        <row r="9">
          <cell r="A9" t="str">
            <v>A</v>
          </cell>
        </row>
      </sheetData>
      <sheetData sheetId="7770">
        <row r="9">
          <cell r="A9" t="str">
            <v>A</v>
          </cell>
        </row>
      </sheetData>
      <sheetData sheetId="7771">
        <row r="9">
          <cell r="A9" t="str">
            <v>A</v>
          </cell>
        </row>
      </sheetData>
      <sheetData sheetId="7772">
        <row r="9">
          <cell r="A9" t="str">
            <v>A</v>
          </cell>
        </row>
      </sheetData>
      <sheetData sheetId="7773">
        <row r="9">
          <cell r="A9" t="str">
            <v>A</v>
          </cell>
        </row>
      </sheetData>
      <sheetData sheetId="7774">
        <row r="9">
          <cell r="A9" t="str">
            <v>A</v>
          </cell>
        </row>
      </sheetData>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ow r="9">
          <cell r="A9" t="str">
            <v>A</v>
          </cell>
        </row>
      </sheetData>
      <sheetData sheetId="7784">
        <row r="9">
          <cell r="A9" t="str">
            <v>A</v>
          </cell>
        </row>
      </sheetData>
      <sheetData sheetId="7785">
        <row r="9">
          <cell r="A9" t="str">
            <v>A</v>
          </cell>
        </row>
      </sheetData>
      <sheetData sheetId="7786">
        <row r="9">
          <cell r="A9" t="str">
            <v>A</v>
          </cell>
        </row>
      </sheetData>
      <sheetData sheetId="7787">
        <row r="9">
          <cell r="A9" t="str">
            <v>A</v>
          </cell>
        </row>
      </sheetData>
      <sheetData sheetId="7788">
        <row r="9">
          <cell r="A9" t="str">
            <v>A</v>
          </cell>
        </row>
      </sheetData>
      <sheetData sheetId="7789">
        <row r="9">
          <cell r="A9" t="str">
            <v>A</v>
          </cell>
        </row>
      </sheetData>
      <sheetData sheetId="7790">
        <row r="9">
          <cell r="A9" t="str">
            <v>A</v>
          </cell>
        </row>
      </sheetData>
      <sheetData sheetId="7791">
        <row r="9">
          <cell r="A9" t="str">
            <v>A</v>
          </cell>
        </row>
      </sheetData>
      <sheetData sheetId="7792">
        <row r="9">
          <cell r="A9" t="str">
            <v>A</v>
          </cell>
        </row>
      </sheetData>
      <sheetData sheetId="7793">
        <row r="9">
          <cell r="A9" t="str">
            <v>A</v>
          </cell>
        </row>
      </sheetData>
      <sheetData sheetId="7794">
        <row r="9">
          <cell r="A9" t="str">
            <v>A</v>
          </cell>
        </row>
      </sheetData>
      <sheetData sheetId="7795">
        <row r="9">
          <cell r="A9" t="str">
            <v>A</v>
          </cell>
        </row>
      </sheetData>
      <sheetData sheetId="7796">
        <row r="9">
          <cell r="A9" t="str">
            <v>A</v>
          </cell>
        </row>
      </sheetData>
      <sheetData sheetId="7797">
        <row r="9">
          <cell r="A9" t="str">
            <v>A</v>
          </cell>
        </row>
      </sheetData>
      <sheetData sheetId="7798">
        <row r="9">
          <cell r="A9" t="str">
            <v>A</v>
          </cell>
        </row>
      </sheetData>
      <sheetData sheetId="7799">
        <row r="9">
          <cell r="A9" t="str">
            <v>A</v>
          </cell>
        </row>
      </sheetData>
      <sheetData sheetId="7800">
        <row r="9">
          <cell r="A9" t="str">
            <v>A</v>
          </cell>
        </row>
      </sheetData>
      <sheetData sheetId="7801">
        <row r="9">
          <cell r="A9" t="str">
            <v>A</v>
          </cell>
        </row>
      </sheetData>
      <sheetData sheetId="7802">
        <row r="9">
          <cell r="A9" t="str">
            <v>A</v>
          </cell>
        </row>
      </sheetData>
      <sheetData sheetId="7803" refreshError="1"/>
      <sheetData sheetId="7804">
        <row r="9">
          <cell r="A9" t="str">
            <v>A</v>
          </cell>
        </row>
      </sheetData>
      <sheetData sheetId="7805">
        <row r="9">
          <cell r="A9" t="str">
            <v>A</v>
          </cell>
        </row>
      </sheetData>
      <sheetData sheetId="7806">
        <row r="9">
          <cell r="A9" t="str">
            <v>A</v>
          </cell>
        </row>
      </sheetData>
      <sheetData sheetId="7807">
        <row r="9">
          <cell r="A9" t="str">
            <v>A</v>
          </cell>
        </row>
      </sheetData>
      <sheetData sheetId="7808">
        <row r="9">
          <cell r="A9" t="str">
            <v>A</v>
          </cell>
        </row>
      </sheetData>
      <sheetData sheetId="7809">
        <row r="9">
          <cell r="A9" t="str">
            <v>A</v>
          </cell>
        </row>
      </sheetData>
      <sheetData sheetId="7810">
        <row r="9">
          <cell r="A9" t="str">
            <v>A</v>
          </cell>
        </row>
      </sheetData>
      <sheetData sheetId="7811">
        <row r="9">
          <cell r="A9" t="str">
            <v>A</v>
          </cell>
        </row>
      </sheetData>
      <sheetData sheetId="7812">
        <row r="9">
          <cell r="A9" t="str">
            <v>A</v>
          </cell>
        </row>
      </sheetData>
      <sheetData sheetId="7813">
        <row r="9">
          <cell r="A9" t="str">
            <v>A</v>
          </cell>
        </row>
      </sheetData>
      <sheetData sheetId="7814">
        <row r="9">
          <cell r="A9" t="str">
            <v>A</v>
          </cell>
        </row>
      </sheetData>
      <sheetData sheetId="7815">
        <row r="9">
          <cell r="A9" t="str">
            <v>A</v>
          </cell>
        </row>
      </sheetData>
      <sheetData sheetId="7816">
        <row r="9">
          <cell r="A9" t="str">
            <v>A</v>
          </cell>
        </row>
      </sheetData>
      <sheetData sheetId="7817">
        <row r="9">
          <cell r="A9" t="str">
            <v>A</v>
          </cell>
        </row>
      </sheetData>
      <sheetData sheetId="7818">
        <row r="9">
          <cell r="A9" t="str">
            <v>A</v>
          </cell>
        </row>
      </sheetData>
      <sheetData sheetId="7819">
        <row r="9">
          <cell r="A9" t="str">
            <v>A</v>
          </cell>
        </row>
      </sheetData>
      <sheetData sheetId="7820">
        <row r="9">
          <cell r="A9" t="str">
            <v>A</v>
          </cell>
        </row>
      </sheetData>
      <sheetData sheetId="7821">
        <row r="9">
          <cell r="A9" t="str">
            <v>A</v>
          </cell>
        </row>
      </sheetData>
      <sheetData sheetId="7822">
        <row r="9">
          <cell r="A9" t="str">
            <v>A</v>
          </cell>
        </row>
      </sheetData>
      <sheetData sheetId="7823">
        <row r="9">
          <cell r="A9" t="str">
            <v>A</v>
          </cell>
        </row>
      </sheetData>
      <sheetData sheetId="7824">
        <row r="9">
          <cell r="A9" t="str">
            <v>A</v>
          </cell>
        </row>
      </sheetData>
      <sheetData sheetId="7825">
        <row r="9">
          <cell r="A9" t="str">
            <v>A</v>
          </cell>
        </row>
      </sheetData>
      <sheetData sheetId="7826">
        <row r="9">
          <cell r="A9" t="str">
            <v>A</v>
          </cell>
        </row>
      </sheetData>
      <sheetData sheetId="7827">
        <row r="9">
          <cell r="A9" t="str">
            <v>A</v>
          </cell>
        </row>
      </sheetData>
      <sheetData sheetId="7828">
        <row r="9">
          <cell r="A9" t="str">
            <v>A</v>
          </cell>
        </row>
      </sheetData>
      <sheetData sheetId="7829" refreshError="1"/>
      <sheetData sheetId="7830" refreshError="1"/>
      <sheetData sheetId="7831" refreshError="1"/>
      <sheetData sheetId="7832" refreshError="1"/>
      <sheetData sheetId="7833">
        <row r="9">
          <cell r="A9" t="str">
            <v>A</v>
          </cell>
        </row>
      </sheetData>
      <sheetData sheetId="7834">
        <row r="9">
          <cell r="A9" t="str">
            <v>A</v>
          </cell>
        </row>
      </sheetData>
      <sheetData sheetId="7835">
        <row r="9">
          <cell r="A9" t="str">
            <v>A</v>
          </cell>
        </row>
      </sheetData>
      <sheetData sheetId="7836">
        <row r="9">
          <cell r="A9" t="str">
            <v>A</v>
          </cell>
        </row>
      </sheetData>
      <sheetData sheetId="7837">
        <row r="9">
          <cell r="A9" t="str">
            <v>A</v>
          </cell>
        </row>
      </sheetData>
      <sheetData sheetId="7838">
        <row r="9">
          <cell r="A9" t="str">
            <v>A</v>
          </cell>
        </row>
      </sheetData>
      <sheetData sheetId="7839">
        <row r="9">
          <cell r="A9" t="str">
            <v>A</v>
          </cell>
        </row>
      </sheetData>
      <sheetData sheetId="7840">
        <row r="9">
          <cell r="A9" t="str">
            <v>A</v>
          </cell>
        </row>
      </sheetData>
      <sheetData sheetId="7841">
        <row r="9">
          <cell r="A9" t="str">
            <v>A</v>
          </cell>
        </row>
      </sheetData>
      <sheetData sheetId="7842">
        <row r="9">
          <cell r="A9" t="str">
            <v>A</v>
          </cell>
        </row>
      </sheetData>
      <sheetData sheetId="7843">
        <row r="9">
          <cell r="A9" t="str">
            <v>A</v>
          </cell>
        </row>
      </sheetData>
      <sheetData sheetId="7844">
        <row r="9">
          <cell r="A9" t="str">
            <v>A</v>
          </cell>
        </row>
      </sheetData>
      <sheetData sheetId="7845">
        <row r="9">
          <cell r="A9" t="str">
            <v>A</v>
          </cell>
        </row>
      </sheetData>
      <sheetData sheetId="7846">
        <row r="9">
          <cell r="A9" t="str">
            <v>A</v>
          </cell>
        </row>
      </sheetData>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ow r="9">
          <cell r="A9" t="str">
            <v>A</v>
          </cell>
        </row>
      </sheetData>
      <sheetData sheetId="7879">
        <row r="9">
          <cell r="A9" t="str">
            <v>A</v>
          </cell>
        </row>
      </sheetData>
      <sheetData sheetId="7880">
        <row r="9">
          <cell r="A9" t="str">
            <v>A</v>
          </cell>
        </row>
      </sheetData>
      <sheetData sheetId="7881">
        <row r="9">
          <cell r="A9" t="str">
            <v>A</v>
          </cell>
        </row>
      </sheetData>
      <sheetData sheetId="7882">
        <row r="9">
          <cell r="A9" t="str">
            <v>A</v>
          </cell>
        </row>
      </sheetData>
      <sheetData sheetId="7883">
        <row r="9">
          <cell r="A9" t="str">
            <v>A</v>
          </cell>
        </row>
      </sheetData>
      <sheetData sheetId="7884">
        <row r="9">
          <cell r="A9" t="str">
            <v>A</v>
          </cell>
        </row>
      </sheetData>
      <sheetData sheetId="7885">
        <row r="9">
          <cell r="A9" t="str">
            <v>A</v>
          </cell>
        </row>
      </sheetData>
      <sheetData sheetId="7886">
        <row r="9">
          <cell r="A9" t="str">
            <v>A</v>
          </cell>
        </row>
      </sheetData>
      <sheetData sheetId="7887">
        <row r="9">
          <cell r="A9" t="str">
            <v>A</v>
          </cell>
        </row>
      </sheetData>
      <sheetData sheetId="7888">
        <row r="9">
          <cell r="A9" t="str">
            <v>A</v>
          </cell>
        </row>
      </sheetData>
      <sheetData sheetId="7889">
        <row r="9">
          <cell r="A9" t="str">
            <v>A</v>
          </cell>
        </row>
      </sheetData>
      <sheetData sheetId="7890">
        <row r="9">
          <cell r="A9" t="str">
            <v>A</v>
          </cell>
        </row>
      </sheetData>
      <sheetData sheetId="7891">
        <row r="9">
          <cell r="A9" t="str">
            <v>A</v>
          </cell>
        </row>
      </sheetData>
      <sheetData sheetId="7892">
        <row r="9">
          <cell r="A9" t="str">
            <v>A</v>
          </cell>
        </row>
      </sheetData>
      <sheetData sheetId="7893">
        <row r="9">
          <cell r="A9" t="str">
            <v>A</v>
          </cell>
        </row>
      </sheetData>
      <sheetData sheetId="7894">
        <row r="9">
          <cell r="A9" t="str">
            <v>A</v>
          </cell>
        </row>
      </sheetData>
      <sheetData sheetId="7895">
        <row r="9">
          <cell r="A9" t="str">
            <v>A</v>
          </cell>
        </row>
      </sheetData>
      <sheetData sheetId="7896">
        <row r="9">
          <cell r="A9" t="str">
            <v>A</v>
          </cell>
        </row>
      </sheetData>
      <sheetData sheetId="7897">
        <row r="9">
          <cell r="A9" t="str">
            <v>A</v>
          </cell>
        </row>
      </sheetData>
      <sheetData sheetId="7898">
        <row r="9">
          <cell r="A9" t="str">
            <v>A</v>
          </cell>
        </row>
      </sheetData>
      <sheetData sheetId="7899" refreshError="1"/>
      <sheetData sheetId="7900" refreshError="1"/>
      <sheetData sheetId="7901" refreshError="1"/>
      <sheetData sheetId="7902">
        <row r="9">
          <cell r="A9" t="str">
            <v>A</v>
          </cell>
        </row>
      </sheetData>
      <sheetData sheetId="7903">
        <row r="9">
          <cell r="A9" t="str">
            <v>A</v>
          </cell>
        </row>
      </sheetData>
      <sheetData sheetId="7904">
        <row r="9">
          <cell r="A9" t="str">
            <v>A</v>
          </cell>
        </row>
      </sheetData>
      <sheetData sheetId="7905">
        <row r="9">
          <cell r="A9" t="str">
            <v>A</v>
          </cell>
        </row>
      </sheetData>
      <sheetData sheetId="7906">
        <row r="9">
          <cell r="A9" t="str">
            <v>A</v>
          </cell>
        </row>
      </sheetData>
      <sheetData sheetId="7907">
        <row r="9">
          <cell r="A9" t="str">
            <v>A</v>
          </cell>
        </row>
      </sheetData>
      <sheetData sheetId="7908">
        <row r="9">
          <cell r="A9" t="str">
            <v>A</v>
          </cell>
        </row>
      </sheetData>
      <sheetData sheetId="7909">
        <row r="9">
          <cell r="A9" t="str">
            <v>A</v>
          </cell>
        </row>
      </sheetData>
      <sheetData sheetId="7910">
        <row r="9">
          <cell r="A9" t="str">
            <v>A</v>
          </cell>
        </row>
      </sheetData>
      <sheetData sheetId="7911">
        <row r="9">
          <cell r="A9" t="str">
            <v>A</v>
          </cell>
        </row>
      </sheetData>
      <sheetData sheetId="7912">
        <row r="9">
          <cell r="A9" t="str">
            <v>A</v>
          </cell>
        </row>
      </sheetData>
      <sheetData sheetId="7913">
        <row r="9">
          <cell r="A9" t="str">
            <v>A</v>
          </cell>
        </row>
      </sheetData>
      <sheetData sheetId="7914">
        <row r="9">
          <cell r="A9" t="str">
            <v>A</v>
          </cell>
        </row>
      </sheetData>
      <sheetData sheetId="7915">
        <row r="9">
          <cell r="A9" t="str">
            <v>A</v>
          </cell>
        </row>
      </sheetData>
      <sheetData sheetId="7916" refreshError="1"/>
      <sheetData sheetId="7917">
        <row r="9">
          <cell r="A9" t="str">
            <v>A</v>
          </cell>
        </row>
      </sheetData>
      <sheetData sheetId="7918" refreshError="1"/>
      <sheetData sheetId="7919" refreshError="1"/>
      <sheetData sheetId="7920">
        <row r="9">
          <cell r="A9" t="str">
            <v>A</v>
          </cell>
        </row>
      </sheetData>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ow r="9">
          <cell r="A9" t="str">
            <v>A</v>
          </cell>
        </row>
      </sheetData>
      <sheetData sheetId="7944">
        <row r="9">
          <cell r="A9" t="str">
            <v>A</v>
          </cell>
        </row>
      </sheetData>
      <sheetData sheetId="7945" refreshError="1"/>
      <sheetData sheetId="7946">
        <row r="9">
          <cell r="A9" t="str">
            <v>A</v>
          </cell>
        </row>
      </sheetData>
      <sheetData sheetId="7947">
        <row r="9">
          <cell r="A9" t="str">
            <v>A</v>
          </cell>
        </row>
      </sheetData>
      <sheetData sheetId="7948">
        <row r="9">
          <cell r="A9" t="str">
            <v>A</v>
          </cell>
        </row>
      </sheetData>
      <sheetData sheetId="7949">
        <row r="9">
          <cell r="A9" t="str">
            <v>A</v>
          </cell>
        </row>
      </sheetData>
      <sheetData sheetId="7950">
        <row r="9">
          <cell r="A9" t="str">
            <v>A</v>
          </cell>
        </row>
      </sheetData>
      <sheetData sheetId="7951">
        <row r="9">
          <cell r="A9" t="str">
            <v>A</v>
          </cell>
        </row>
      </sheetData>
      <sheetData sheetId="7952">
        <row r="9">
          <cell r="A9" t="str">
            <v>A</v>
          </cell>
        </row>
      </sheetData>
      <sheetData sheetId="7953">
        <row r="9">
          <cell r="A9" t="str">
            <v>A</v>
          </cell>
        </row>
      </sheetData>
      <sheetData sheetId="7954">
        <row r="9">
          <cell r="A9" t="str">
            <v>A</v>
          </cell>
        </row>
      </sheetData>
      <sheetData sheetId="7955">
        <row r="9">
          <cell r="A9" t="str">
            <v>A</v>
          </cell>
        </row>
      </sheetData>
      <sheetData sheetId="7956">
        <row r="9">
          <cell r="A9" t="str">
            <v>A</v>
          </cell>
        </row>
      </sheetData>
      <sheetData sheetId="7957">
        <row r="9">
          <cell r="A9" t="str">
            <v>A</v>
          </cell>
        </row>
      </sheetData>
      <sheetData sheetId="7958">
        <row r="9">
          <cell r="A9" t="str">
            <v>A</v>
          </cell>
        </row>
      </sheetData>
      <sheetData sheetId="7959" refreshError="1"/>
      <sheetData sheetId="7960">
        <row r="9">
          <cell r="A9" t="str">
            <v>A</v>
          </cell>
        </row>
      </sheetData>
      <sheetData sheetId="7961">
        <row r="9">
          <cell r="A9" t="str">
            <v>A</v>
          </cell>
        </row>
      </sheetData>
      <sheetData sheetId="7962">
        <row r="9">
          <cell r="A9" t="str">
            <v>A</v>
          </cell>
        </row>
      </sheetData>
      <sheetData sheetId="7963">
        <row r="9">
          <cell r="A9" t="str">
            <v>A</v>
          </cell>
        </row>
      </sheetData>
      <sheetData sheetId="7964">
        <row r="9">
          <cell r="A9" t="str">
            <v>A</v>
          </cell>
        </row>
      </sheetData>
      <sheetData sheetId="7965">
        <row r="9">
          <cell r="A9" t="str">
            <v>A</v>
          </cell>
        </row>
      </sheetData>
      <sheetData sheetId="7966" refreshError="1"/>
      <sheetData sheetId="7967">
        <row r="9">
          <cell r="A9" t="str">
            <v>A</v>
          </cell>
        </row>
      </sheetData>
      <sheetData sheetId="7968"/>
      <sheetData sheetId="7969"/>
      <sheetData sheetId="7970"/>
      <sheetData sheetId="7971"/>
      <sheetData sheetId="7972"/>
      <sheetData sheetId="7973"/>
      <sheetData sheetId="7974"/>
      <sheetData sheetId="7975" refreshError="1"/>
      <sheetData sheetId="7976">
        <row r="9">
          <cell r="A9" t="str">
            <v>A</v>
          </cell>
        </row>
      </sheetData>
      <sheetData sheetId="7977">
        <row r="9">
          <cell r="A9" t="str">
            <v>A</v>
          </cell>
        </row>
      </sheetData>
      <sheetData sheetId="7978">
        <row r="9">
          <cell r="A9" t="str">
            <v>A</v>
          </cell>
        </row>
      </sheetData>
      <sheetData sheetId="7979">
        <row r="9">
          <cell r="A9" t="str">
            <v>A</v>
          </cell>
        </row>
      </sheetData>
      <sheetData sheetId="7980">
        <row r="9">
          <cell r="A9" t="str">
            <v>A</v>
          </cell>
        </row>
      </sheetData>
      <sheetData sheetId="7981">
        <row r="9">
          <cell r="A9" t="str">
            <v>A</v>
          </cell>
        </row>
      </sheetData>
      <sheetData sheetId="7982">
        <row r="9">
          <cell r="A9" t="str">
            <v>A</v>
          </cell>
        </row>
      </sheetData>
      <sheetData sheetId="7983">
        <row r="9">
          <cell r="A9" t="str">
            <v>A</v>
          </cell>
        </row>
      </sheetData>
      <sheetData sheetId="7984">
        <row r="9">
          <cell r="A9" t="str">
            <v>A</v>
          </cell>
        </row>
      </sheetData>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sheetData sheetId="8009"/>
      <sheetData sheetId="8010" refreshError="1"/>
      <sheetData sheetId="8011" refreshError="1"/>
      <sheetData sheetId="8012"/>
      <sheetData sheetId="8013"/>
      <sheetData sheetId="8014"/>
      <sheetData sheetId="8015"/>
      <sheetData sheetId="8016" refreshError="1"/>
      <sheetData sheetId="8017" refreshError="1"/>
      <sheetData sheetId="8018" refreshError="1"/>
      <sheetData sheetId="8019" refreshError="1"/>
      <sheetData sheetId="8020" refreshError="1"/>
      <sheetData sheetId="8021"/>
      <sheetData sheetId="8022">
        <row r="9">
          <cell r="A9" t="str">
            <v>A</v>
          </cell>
        </row>
      </sheetData>
      <sheetData sheetId="8023">
        <row r="9">
          <cell r="A9" t="str">
            <v>A</v>
          </cell>
        </row>
      </sheetData>
      <sheetData sheetId="8024">
        <row r="9">
          <cell r="A9" t="str">
            <v>A</v>
          </cell>
        </row>
      </sheetData>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ow r="9">
          <cell r="A9" t="str">
            <v>A</v>
          </cell>
        </row>
      </sheetData>
      <sheetData sheetId="8045">
        <row r="9">
          <cell r="A9" t="str">
            <v>A</v>
          </cell>
        </row>
      </sheetData>
      <sheetData sheetId="8046"/>
      <sheetData sheetId="8047"/>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ow r="9">
          <cell r="A9" t="str">
            <v>A</v>
          </cell>
        </row>
      </sheetData>
      <sheetData sheetId="8069">
        <row r="9">
          <cell r="A9" t="str">
            <v>A</v>
          </cell>
        </row>
      </sheetData>
      <sheetData sheetId="8070">
        <row r="9">
          <cell r="A9" t="str">
            <v>A</v>
          </cell>
        </row>
      </sheetData>
      <sheetData sheetId="8071">
        <row r="9">
          <cell r="A9" t="str">
            <v>A</v>
          </cell>
        </row>
      </sheetData>
      <sheetData sheetId="8072">
        <row r="9">
          <cell r="A9" t="str">
            <v>A</v>
          </cell>
        </row>
      </sheetData>
      <sheetData sheetId="8073">
        <row r="9">
          <cell r="A9" t="str">
            <v>A</v>
          </cell>
        </row>
      </sheetData>
      <sheetData sheetId="8074">
        <row r="9">
          <cell r="A9" t="str">
            <v>A</v>
          </cell>
        </row>
      </sheetData>
      <sheetData sheetId="8075">
        <row r="9">
          <cell r="A9" t="str">
            <v>A</v>
          </cell>
        </row>
      </sheetData>
      <sheetData sheetId="8076">
        <row r="9">
          <cell r="A9" t="str">
            <v>A</v>
          </cell>
        </row>
      </sheetData>
      <sheetData sheetId="8077">
        <row r="9">
          <cell r="A9" t="str">
            <v>A</v>
          </cell>
        </row>
      </sheetData>
      <sheetData sheetId="8078">
        <row r="9">
          <cell r="A9" t="str">
            <v>A</v>
          </cell>
        </row>
      </sheetData>
      <sheetData sheetId="8079">
        <row r="9">
          <cell r="A9" t="str">
            <v>A</v>
          </cell>
        </row>
      </sheetData>
      <sheetData sheetId="8080">
        <row r="9">
          <cell r="A9" t="str">
            <v>A</v>
          </cell>
        </row>
      </sheetData>
      <sheetData sheetId="8081">
        <row r="9">
          <cell r="A9" t="str">
            <v>A</v>
          </cell>
        </row>
      </sheetData>
      <sheetData sheetId="8082">
        <row r="9">
          <cell r="A9" t="str">
            <v>A</v>
          </cell>
        </row>
      </sheetData>
      <sheetData sheetId="8083">
        <row r="9">
          <cell r="A9" t="str">
            <v>A</v>
          </cell>
        </row>
      </sheetData>
      <sheetData sheetId="8084">
        <row r="9">
          <cell r="A9" t="str">
            <v>A</v>
          </cell>
        </row>
      </sheetData>
      <sheetData sheetId="8085">
        <row r="9">
          <cell r="A9" t="str">
            <v>A</v>
          </cell>
        </row>
      </sheetData>
      <sheetData sheetId="8086">
        <row r="9">
          <cell r="A9" t="str">
            <v>A</v>
          </cell>
        </row>
      </sheetData>
      <sheetData sheetId="8087">
        <row r="9">
          <cell r="A9" t="str">
            <v>A</v>
          </cell>
        </row>
      </sheetData>
      <sheetData sheetId="8088">
        <row r="9">
          <cell r="A9" t="str">
            <v>A</v>
          </cell>
        </row>
      </sheetData>
      <sheetData sheetId="8089">
        <row r="9">
          <cell r="A9" t="str">
            <v>A</v>
          </cell>
        </row>
      </sheetData>
      <sheetData sheetId="8090">
        <row r="9">
          <cell r="A9" t="str">
            <v>A</v>
          </cell>
        </row>
      </sheetData>
      <sheetData sheetId="8091">
        <row r="9">
          <cell r="A9" t="str">
            <v>A</v>
          </cell>
        </row>
      </sheetData>
      <sheetData sheetId="8092">
        <row r="9">
          <cell r="A9" t="str">
            <v>A</v>
          </cell>
        </row>
      </sheetData>
      <sheetData sheetId="8093">
        <row r="9">
          <cell r="A9" t="str">
            <v>A</v>
          </cell>
        </row>
      </sheetData>
      <sheetData sheetId="8094">
        <row r="9">
          <cell r="A9" t="str">
            <v>A</v>
          </cell>
        </row>
      </sheetData>
      <sheetData sheetId="8095">
        <row r="9">
          <cell r="A9" t="str">
            <v>A</v>
          </cell>
        </row>
      </sheetData>
      <sheetData sheetId="8096">
        <row r="9">
          <cell r="A9" t="str">
            <v>A</v>
          </cell>
        </row>
      </sheetData>
      <sheetData sheetId="8097">
        <row r="9">
          <cell r="A9" t="str">
            <v>A</v>
          </cell>
        </row>
      </sheetData>
      <sheetData sheetId="8098">
        <row r="9">
          <cell r="A9" t="str">
            <v>A</v>
          </cell>
        </row>
      </sheetData>
      <sheetData sheetId="8099">
        <row r="9">
          <cell r="A9" t="str">
            <v>A</v>
          </cell>
        </row>
      </sheetData>
      <sheetData sheetId="8100">
        <row r="9">
          <cell r="A9" t="str">
            <v>A</v>
          </cell>
        </row>
      </sheetData>
      <sheetData sheetId="8101">
        <row r="9">
          <cell r="A9" t="str">
            <v>A</v>
          </cell>
        </row>
      </sheetData>
      <sheetData sheetId="8102">
        <row r="9">
          <cell r="A9" t="str">
            <v>A</v>
          </cell>
        </row>
      </sheetData>
      <sheetData sheetId="8103">
        <row r="9">
          <cell r="A9" t="str">
            <v>A</v>
          </cell>
        </row>
      </sheetData>
      <sheetData sheetId="8104">
        <row r="9">
          <cell r="A9" t="str">
            <v>A</v>
          </cell>
        </row>
      </sheetData>
      <sheetData sheetId="8105">
        <row r="9">
          <cell r="A9" t="str">
            <v>A</v>
          </cell>
        </row>
      </sheetData>
      <sheetData sheetId="8106">
        <row r="9">
          <cell r="A9" t="str">
            <v>A</v>
          </cell>
        </row>
      </sheetData>
      <sheetData sheetId="8107">
        <row r="9">
          <cell r="A9" t="str">
            <v>A</v>
          </cell>
        </row>
      </sheetData>
      <sheetData sheetId="8108">
        <row r="9">
          <cell r="A9" t="str">
            <v>A</v>
          </cell>
        </row>
      </sheetData>
      <sheetData sheetId="8109">
        <row r="9">
          <cell r="A9" t="str">
            <v>A</v>
          </cell>
        </row>
      </sheetData>
      <sheetData sheetId="8110">
        <row r="9">
          <cell r="A9" t="str">
            <v>A</v>
          </cell>
        </row>
      </sheetData>
      <sheetData sheetId="8111">
        <row r="9">
          <cell r="A9" t="str">
            <v>A</v>
          </cell>
        </row>
      </sheetData>
      <sheetData sheetId="8112">
        <row r="9">
          <cell r="A9" t="str">
            <v>A</v>
          </cell>
        </row>
      </sheetData>
      <sheetData sheetId="8113">
        <row r="9">
          <cell r="A9" t="str">
            <v>A</v>
          </cell>
        </row>
      </sheetData>
      <sheetData sheetId="8114">
        <row r="9">
          <cell r="A9" t="str">
            <v>A</v>
          </cell>
        </row>
      </sheetData>
      <sheetData sheetId="8115">
        <row r="9">
          <cell r="A9" t="str">
            <v>A</v>
          </cell>
        </row>
      </sheetData>
      <sheetData sheetId="8116">
        <row r="9">
          <cell r="A9" t="str">
            <v>A</v>
          </cell>
        </row>
      </sheetData>
      <sheetData sheetId="8117">
        <row r="9">
          <cell r="A9" t="str">
            <v>A</v>
          </cell>
        </row>
      </sheetData>
      <sheetData sheetId="8118">
        <row r="9">
          <cell r="A9" t="str">
            <v>A</v>
          </cell>
        </row>
      </sheetData>
      <sheetData sheetId="8119">
        <row r="9">
          <cell r="A9" t="str">
            <v>A</v>
          </cell>
        </row>
      </sheetData>
      <sheetData sheetId="8120">
        <row r="9">
          <cell r="A9" t="str">
            <v>A</v>
          </cell>
        </row>
      </sheetData>
      <sheetData sheetId="8121">
        <row r="9">
          <cell r="A9" t="str">
            <v>A</v>
          </cell>
        </row>
      </sheetData>
      <sheetData sheetId="8122">
        <row r="9">
          <cell r="A9" t="str">
            <v>A</v>
          </cell>
        </row>
      </sheetData>
      <sheetData sheetId="8123">
        <row r="9">
          <cell r="A9" t="str">
            <v>A</v>
          </cell>
        </row>
      </sheetData>
      <sheetData sheetId="8124">
        <row r="9">
          <cell r="A9" t="str">
            <v>A</v>
          </cell>
        </row>
      </sheetData>
      <sheetData sheetId="8125">
        <row r="9">
          <cell r="A9" t="str">
            <v>A</v>
          </cell>
        </row>
      </sheetData>
      <sheetData sheetId="8126">
        <row r="9">
          <cell r="A9" t="str">
            <v>A</v>
          </cell>
        </row>
      </sheetData>
      <sheetData sheetId="8127">
        <row r="9">
          <cell r="A9" t="str">
            <v>A</v>
          </cell>
        </row>
      </sheetData>
      <sheetData sheetId="8128">
        <row r="9">
          <cell r="A9" t="str">
            <v>A</v>
          </cell>
        </row>
      </sheetData>
      <sheetData sheetId="8129">
        <row r="9">
          <cell r="A9" t="str">
            <v>A</v>
          </cell>
        </row>
      </sheetData>
      <sheetData sheetId="8130">
        <row r="9">
          <cell r="A9" t="str">
            <v>A</v>
          </cell>
        </row>
      </sheetData>
      <sheetData sheetId="8131">
        <row r="9">
          <cell r="A9" t="str">
            <v>A</v>
          </cell>
        </row>
      </sheetData>
      <sheetData sheetId="8132">
        <row r="9">
          <cell r="A9" t="str">
            <v>A</v>
          </cell>
        </row>
      </sheetData>
      <sheetData sheetId="8133">
        <row r="9">
          <cell r="A9" t="str">
            <v>A</v>
          </cell>
        </row>
      </sheetData>
      <sheetData sheetId="8134">
        <row r="9">
          <cell r="A9" t="str">
            <v>A</v>
          </cell>
        </row>
      </sheetData>
      <sheetData sheetId="8135">
        <row r="9">
          <cell r="A9" t="str">
            <v>A</v>
          </cell>
        </row>
      </sheetData>
      <sheetData sheetId="8136">
        <row r="9">
          <cell r="A9" t="str">
            <v>A</v>
          </cell>
        </row>
      </sheetData>
      <sheetData sheetId="8137">
        <row r="9">
          <cell r="A9" t="str">
            <v>A</v>
          </cell>
        </row>
      </sheetData>
      <sheetData sheetId="8138">
        <row r="9">
          <cell r="A9" t="str">
            <v>A</v>
          </cell>
        </row>
      </sheetData>
      <sheetData sheetId="8139">
        <row r="9">
          <cell r="A9" t="str">
            <v>A</v>
          </cell>
        </row>
      </sheetData>
      <sheetData sheetId="8140">
        <row r="9">
          <cell r="A9" t="str">
            <v>A</v>
          </cell>
        </row>
      </sheetData>
      <sheetData sheetId="8141">
        <row r="9">
          <cell r="A9" t="str">
            <v>A</v>
          </cell>
        </row>
      </sheetData>
      <sheetData sheetId="8142">
        <row r="9">
          <cell r="A9" t="str">
            <v>A</v>
          </cell>
        </row>
      </sheetData>
      <sheetData sheetId="8143">
        <row r="9">
          <cell r="A9" t="str">
            <v>A</v>
          </cell>
        </row>
      </sheetData>
      <sheetData sheetId="8144">
        <row r="9">
          <cell r="A9" t="str">
            <v>A</v>
          </cell>
        </row>
      </sheetData>
      <sheetData sheetId="8145"/>
      <sheetData sheetId="8146"/>
      <sheetData sheetId="8147"/>
      <sheetData sheetId="8148">
        <row r="9">
          <cell r="A9" t="str">
            <v>A</v>
          </cell>
        </row>
      </sheetData>
      <sheetData sheetId="8149">
        <row r="9">
          <cell r="A9" t="str">
            <v>A</v>
          </cell>
        </row>
      </sheetData>
      <sheetData sheetId="8150">
        <row r="9">
          <cell r="A9" t="str">
            <v>A</v>
          </cell>
        </row>
      </sheetData>
      <sheetData sheetId="8151"/>
      <sheetData sheetId="8152">
        <row r="9">
          <cell r="A9" t="str">
            <v>A</v>
          </cell>
        </row>
      </sheetData>
      <sheetData sheetId="8153"/>
      <sheetData sheetId="8154">
        <row r="9">
          <cell r="A9" t="str">
            <v>A</v>
          </cell>
        </row>
      </sheetData>
      <sheetData sheetId="8155">
        <row r="9">
          <cell r="A9" t="str">
            <v>A</v>
          </cell>
        </row>
      </sheetData>
      <sheetData sheetId="8156">
        <row r="9">
          <cell r="A9" t="str">
            <v>A</v>
          </cell>
        </row>
      </sheetData>
      <sheetData sheetId="8157">
        <row r="9">
          <cell r="A9" t="str">
            <v>A</v>
          </cell>
        </row>
      </sheetData>
      <sheetData sheetId="8158">
        <row r="9">
          <cell r="A9" t="str">
            <v>A</v>
          </cell>
        </row>
      </sheetData>
      <sheetData sheetId="8159">
        <row r="9">
          <cell r="A9" t="str">
            <v>A</v>
          </cell>
        </row>
      </sheetData>
      <sheetData sheetId="8160">
        <row r="9">
          <cell r="A9" t="str">
            <v>A</v>
          </cell>
        </row>
      </sheetData>
      <sheetData sheetId="8161">
        <row r="9">
          <cell r="A9" t="str">
            <v>A</v>
          </cell>
        </row>
      </sheetData>
      <sheetData sheetId="8162">
        <row r="9">
          <cell r="A9" t="str">
            <v>A</v>
          </cell>
        </row>
      </sheetData>
      <sheetData sheetId="8163">
        <row r="9">
          <cell r="A9" t="str">
            <v>A</v>
          </cell>
        </row>
      </sheetData>
      <sheetData sheetId="8164">
        <row r="9">
          <cell r="A9" t="str">
            <v>A</v>
          </cell>
        </row>
      </sheetData>
      <sheetData sheetId="8165">
        <row r="9">
          <cell r="A9" t="str">
            <v>A</v>
          </cell>
        </row>
      </sheetData>
      <sheetData sheetId="8166">
        <row r="9">
          <cell r="A9" t="str">
            <v>A</v>
          </cell>
        </row>
      </sheetData>
      <sheetData sheetId="8167">
        <row r="9">
          <cell r="A9" t="str">
            <v>A</v>
          </cell>
        </row>
      </sheetData>
      <sheetData sheetId="8168">
        <row r="9">
          <cell r="A9" t="str">
            <v>A</v>
          </cell>
        </row>
      </sheetData>
      <sheetData sheetId="8169">
        <row r="9">
          <cell r="A9" t="str">
            <v>A</v>
          </cell>
        </row>
      </sheetData>
      <sheetData sheetId="8170">
        <row r="9">
          <cell r="A9" t="str">
            <v>A</v>
          </cell>
        </row>
      </sheetData>
      <sheetData sheetId="8171">
        <row r="9">
          <cell r="A9" t="str">
            <v>A</v>
          </cell>
        </row>
      </sheetData>
      <sheetData sheetId="8172">
        <row r="9">
          <cell r="A9" t="str">
            <v>A</v>
          </cell>
        </row>
      </sheetData>
      <sheetData sheetId="8173">
        <row r="9">
          <cell r="A9" t="str">
            <v>A</v>
          </cell>
        </row>
      </sheetData>
      <sheetData sheetId="8174">
        <row r="9">
          <cell r="A9" t="str">
            <v>A</v>
          </cell>
        </row>
      </sheetData>
      <sheetData sheetId="8175">
        <row r="9">
          <cell r="A9" t="str">
            <v>A</v>
          </cell>
        </row>
      </sheetData>
      <sheetData sheetId="8176">
        <row r="9">
          <cell r="A9" t="str">
            <v>A</v>
          </cell>
        </row>
      </sheetData>
      <sheetData sheetId="8177">
        <row r="9">
          <cell r="A9" t="str">
            <v>A</v>
          </cell>
        </row>
      </sheetData>
      <sheetData sheetId="8178">
        <row r="9">
          <cell r="A9" t="str">
            <v>A</v>
          </cell>
        </row>
      </sheetData>
      <sheetData sheetId="8179">
        <row r="9">
          <cell r="A9" t="str">
            <v>A</v>
          </cell>
        </row>
      </sheetData>
      <sheetData sheetId="8180">
        <row r="9">
          <cell r="A9" t="str">
            <v>A</v>
          </cell>
        </row>
      </sheetData>
      <sheetData sheetId="8181">
        <row r="9">
          <cell r="A9" t="str">
            <v>A</v>
          </cell>
        </row>
      </sheetData>
      <sheetData sheetId="8182">
        <row r="9">
          <cell r="A9" t="str">
            <v>A</v>
          </cell>
        </row>
      </sheetData>
      <sheetData sheetId="8183">
        <row r="9">
          <cell r="A9" t="str">
            <v>A</v>
          </cell>
        </row>
      </sheetData>
      <sheetData sheetId="8184">
        <row r="9">
          <cell r="A9" t="str">
            <v>A</v>
          </cell>
        </row>
      </sheetData>
      <sheetData sheetId="8185">
        <row r="9">
          <cell r="A9" t="str">
            <v>A</v>
          </cell>
        </row>
      </sheetData>
      <sheetData sheetId="8186">
        <row r="9">
          <cell r="A9" t="str">
            <v>A</v>
          </cell>
        </row>
      </sheetData>
      <sheetData sheetId="8187">
        <row r="9">
          <cell r="A9" t="str">
            <v>A</v>
          </cell>
        </row>
      </sheetData>
      <sheetData sheetId="8188">
        <row r="9">
          <cell r="A9" t="str">
            <v>A</v>
          </cell>
        </row>
      </sheetData>
      <sheetData sheetId="8189">
        <row r="9">
          <cell r="A9" t="str">
            <v>A</v>
          </cell>
        </row>
      </sheetData>
      <sheetData sheetId="8190">
        <row r="9">
          <cell r="A9" t="str">
            <v>A</v>
          </cell>
        </row>
      </sheetData>
      <sheetData sheetId="8191">
        <row r="9">
          <cell r="A9" t="str">
            <v>A</v>
          </cell>
        </row>
      </sheetData>
      <sheetData sheetId="8192">
        <row r="9">
          <cell r="A9" t="str">
            <v>A</v>
          </cell>
        </row>
      </sheetData>
      <sheetData sheetId="8193">
        <row r="9">
          <cell r="A9" t="str">
            <v>A</v>
          </cell>
        </row>
      </sheetData>
      <sheetData sheetId="8194">
        <row r="9">
          <cell r="A9" t="str">
            <v>A</v>
          </cell>
        </row>
      </sheetData>
      <sheetData sheetId="8195">
        <row r="9">
          <cell r="A9" t="str">
            <v>A</v>
          </cell>
        </row>
      </sheetData>
      <sheetData sheetId="8196">
        <row r="9">
          <cell r="A9" t="str">
            <v>A</v>
          </cell>
        </row>
      </sheetData>
      <sheetData sheetId="8197">
        <row r="9">
          <cell r="A9" t="str">
            <v>A</v>
          </cell>
        </row>
      </sheetData>
      <sheetData sheetId="8198">
        <row r="9">
          <cell r="A9" t="str">
            <v>A</v>
          </cell>
        </row>
      </sheetData>
      <sheetData sheetId="8199">
        <row r="9">
          <cell r="A9" t="str">
            <v>A</v>
          </cell>
        </row>
      </sheetData>
      <sheetData sheetId="8200">
        <row r="9">
          <cell r="A9" t="str">
            <v>A</v>
          </cell>
        </row>
      </sheetData>
      <sheetData sheetId="8201">
        <row r="9">
          <cell r="A9" t="str">
            <v>A</v>
          </cell>
        </row>
      </sheetData>
      <sheetData sheetId="8202">
        <row r="9">
          <cell r="A9" t="str">
            <v>A</v>
          </cell>
        </row>
      </sheetData>
      <sheetData sheetId="8203">
        <row r="9">
          <cell r="A9" t="str">
            <v>A</v>
          </cell>
        </row>
      </sheetData>
      <sheetData sheetId="8204">
        <row r="9">
          <cell r="A9" t="str">
            <v>A</v>
          </cell>
        </row>
      </sheetData>
      <sheetData sheetId="8205">
        <row r="9">
          <cell r="A9" t="str">
            <v>A</v>
          </cell>
        </row>
      </sheetData>
      <sheetData sheetId="8206">
        <row r="9">
          <cell r="A9" t="str">
            <v>A</v>
          </cell>
        </row>
      </sheetData>
      <sheetData sheetId="8207">
        <row r="9">
          <cell r="A9" t="str">
            <v>A</v>
          </cell>
        </row>
      </sheetData>
      <sheetData sheetId="8208">
        <row r="9">
          <cell r="A9" t="str">
            <v>A</v>
          </cell>
        </row>
      </sheetData>
      <sheetData sheetId="8209">
        <row r="9">
          <cell r="A9" t="str">
            <v>A</v>
          </cell>
        </row>
      </sheetData>
      <sheetData sheetId="8210">
        <row r="9">
          <cell r="A9" t="str">
            <v>A</v>
          </cell>
        </row>
      </sheetData>
      <sheetData sheetId="8211">
        <row r="9">
          <cell r="A9" t="str">
            <v>A</v>
          </cell>
        </row>
      </sheetData>
      <sheetData sheetId="8212">
        <row r="9">
          <cell r="A9" t="str">
            <v>A</v>
          </cell>
        </row>
      </sheetData>
      <sheetData sheetId="8213">
        <row r="9">
          <cell r="A9" t="str">
            <v>A</v>
          </cell>
        </row>
      </sheetData>
      <sheetData sheetId="8214">
        <row r="9">
          <cell r="A9" t="str">
            <v>A</v>
          </cell>
        </row>
      </sheetData>
      <sheetData sheetId="8215">
        <row r="9">
          <cell r="A9" t="str">
            <v>A</v>
          </cell>
        </row>
      </sheetData>
      <sheetData sheetId="8216">
        <row r="9">
          <cell r="A9" t="str">
            <v>A</v>
          </cell>
        </row>
      </sheetData>
      <sheetData sheetId="8217">
        <row r="9">
          <cell r="A9" t="str">
            <v>A</v>
          </cell>
        </row>
      </sheetData>
      <sheetData sheetId="8218">
        <row r="9">
          <cell r="A9" t="str">
            <v>A</v>
          </cell>
        </row>
      </sheetData>
      <sheetData sheetId="8219">
        <row r="9">
          <cell r="A9" t="str">
            <v>A</v>
          </cell>
        </row>
      </sheetData>
      <sheetData sheetId="8220">
        <row r="9">
          <cell r="A9" t="str">
            <v>A</v>
          </cell>
        </row>
      </sheetData>
      <sheetData sheetId="8221">
        <row r="9">
          <cell r="A9" t="str">
            <v>A</v>
          </cell>
        </row>
      </sheetData>
      <sheetData sheetId="8222">
        <row r="9">
          <cell r="A9" t="str">
            <v>A</v>
          </cell>
        </row>
      </sheetData>
      <sheetData sheetId="8223">
        <row r="9">
          <cell r="A9" t="str">
            <v>A</v>
          </cell>
        </row>
      </sheetData>
      <sheetData sheetId="8224">
        <row r="9">
          <cell r="A9" t="str">
            <v>A</v>
          </cell>
        </row>
      </sheetData>
      <sheetData sheetId="8225">
        <row r="9">
          <cell r="A9" t="str">
            <v>A</v>
          </cell>
        </row>
      </sheetData>
      <sheetData sheetId="8226">
        <row r="9">
          <cell r="A9" t="str">
            <v>A</v>
          </cell>
        </row>
      </sheetData>
      <sheetData sheetId="8227">
        <row r="9">
          <cell r="A9" t="str">
            <v>A</v>
          </cell>
        </row>
      </sheetData>
      <sheetData sheetId="8228">
        <row r="9">
          <cell r="A9" t="str">
            <v>A</v>
          </cell>
        </row>
      </sheetData>
      <sheetData sheetId="8229">
        <row r="9">
          <cell r="A9" t="str">
            <v>A</v>
          </cell>
        </row>
      </sheetData>
      <sheetData sheetId="8230">
        <row r="9">
          <cell r="A9" t="str">
            <v>A</v>
          </cell>
        </row>
      </sheetData>
      <sheetData sheetId="8231">
        <row r="9">
          <cell r="A9" t="str">
            <v>A</v>
          </cell>
        </row>
      </sheetData>
      <sheetData sheetId="8232">
        <row r="9">
          <cell r="A9" t="str">
            <v>A</v>
          </cell>
        </row>
      </sheetData>
      <sheetData sheetId="8233">
        <row r="9">
          <cell r="A9" t="str">
            <v>A</v>
          </cell>
        </row>
      </sheetData>
      <sheetData sheetId="8234">
        <row r="9">
          <cell r="A9" t="str">
            <v>A</v>
          </cell>
        </row>
      </sheetData>
      <sheetData sheetId="8235">
        <row r="9">
          <cell r="A9" t="str">
            <v>A</v>
          </cell>
        </row>
      </sheetData>
      <sheetData sheetId="8236">
        <row r="9">
          <cell r="A9" t="str">
            <v>A</v>
          </cell>
        </row>
      </sheetData>
      <sheetData sheetId="8237">
        <row r="9">
          <cell r="A9" t="str">
            <v>A</v>
          </cell>
        </row>
      </sheetData>
      <sheetData sheetId="8238">
        <row r="9">
          <cell r="A9" t="str">
            <v>A</v>
          </cell>
        </row>
      </sheetData>
      <sheetData sheetId="8239">
        <row r="9">
          <cell r="A9" t="str">
            <v>A</v>
          </cell>
        </row>
      </sheetData>
      <sheetData sheetId="8240">
        <row r="9">
          <cell r="A9" t="str">
            <v>A</v>
          </cell>
        </row>
      </sheetData>
      <sheetData sheetId="8241">
        <row r="9">
          <cell r="A9" t="str">
            <v>A</v>
          </cell>
        </row>
      </sheetData>
      <sheetData sheetId="8242">
        <row r="9">
          <cell r="A9" t="str">
            <v>A</v>
          </cell>
        </row>
      </sheetData>
      <sheetData sheetId="8243">
        <row r="9">
          <cell r="A9" t="str">
            <v>A</v>
          </cell>
        </row>
      </sheetData>
      <sheetData sheetId="8244">
        <row r="9">
          <cell r="A9" t="str">
            <v>A</v>
          </cell>
        </row>
      </sheetData>
      <sheetData sheetId="8245">
        <row r="9">
          <cell r="A9" t="str">
            <v>A</v>
          </cell>
        </row>
      </sheetData>
      <sheetData sheetId="8246">
        <row r="9">
          <cell r="A9" t="str">
            <v>A</v>
          </cell>
        </row>
      </sheetData>
      <sheetData sheetId="8247">
        <row r="9">
          <cell r="A9" t="str">
            <v>A</v>
          </cell>
        </row>
      </sheetData>
      <sheetData sheetId="8248">
        <row r="9">
          <cell r="A9" t="str">
            <v>A</v>
          </cell>
        </row>
      </sheetData>
      <sheetData sheetId="8249">
        <row r="9">
          <cell r="A9" t="str">
            <v>A</v>
          </cell>
        </row>
      </sheetData>
      <sheetData sheetId="8250">
        <row r="9">
          <cell r="A9" t="str">
            <v>A</v>
          </cell>
        </row>
      </sheetData>
      <sheetData sheetId="8251">
        <row r="9">
          <cell r="A9" t="str">
            <v>A</v>
          </cell>
        </row>
      </sheetData>
      <sheetData sheetId="8252">
        <row r="9">
          <cell r="A9" t="str">
            <v>A</v>
          </cell>
        </row>
      </sheetData>
      <sheetData sheetId="8253">
        <row r="9">
          <cell r="A9" t="str">
            <v>A</v>
          </cell>
        </row>
      </sheetData>
      <sheetData sheetId="8254">
        <row r="9">
          <cell r="A9" t="str">
            <v>A</v>
          </cell>
        </row>
      </sheetData>
      <sheetData sheetId="8255">
        <row r="9">
          <cell r="A9" t="str">
            <v>A</v>
          </cell>
        </row>
      </sheetData>
      <sheetData sheetId="8256">
        <row r="9">
          <cell r="A9" t="str">
            <v>A</v>
          </cell>
        </row>
      </sheetData>
      <sheetData sheetId="8257">
        <row r="9">
          <cell r="A9" t="str">
            <v>A</v>
          </cell>
        </row>
      </sheetData>
      <sheetData sheetId="8258">
        <row r="9">
          <cell r="A9" t="str">
            <v>A</v>
          </cell>
        </row>
      </sheetData>
      <sheetData sheetId="8259">
        <row r="9">
          <cell r="A9" t="str">
            <v>A</v>
          </cell>
        </row>
      </sheetData>
      <sheetData sheetId="8260">
        <row r="9">
          <cell r="A9" t="str">
            <v>A</v>
          </cell>
        </row>
      </sheetData>
      <sheetData sheetId="8261">
        <row r="9">
          <cell r="A9" t="str">
            <v>A</v>
          </cell>
        </row>
      </sheetData>
      <sheetData sheetId="8262">
        <row r="9">
          <cell r="A9" t="str">
            <v>A</v>
          </cell>
        </row>
      </sheetData>
      <sheetData sheetId="8263">
        <row r="9">
          <cell r="A9" t="str">
            <v>A</v>
          </cell>
        </row>
      </sheetData>
      <sheetData sheetId="8264">
        <row r="9">
          <cell r="A9" t="str">
            <v>A</v>
          </cell>
        </row>
      </sheetData>
      <sheetData sheetId="8265">
        <row r="9">
          <cell r="A9" t="str">
            <v>A</v>
          </cell>
        </row>
      </sheetData>
      <sheetData sheetId="8266">
        <row r="9">
          <cell r="A9" t="str">
            <v>A</v>
          </cell>
        </row>
      </sheetData>
      <sheetData sheetId="8267">
        <row r="9">
          <cell r="A9" t="str">
            <v>A</v>
          </cell>
        </row>
      </sheetData>
      <sheetData sheetId="8268">
        <row r="9">
          <cell r="A9" t="str">
            <v>A</v>
          </cell>
        </row>
      </sheetData>
      <sheetData sheetId="8269">
        <row r="9">
          <cell r="A9" t="str">
            <v>A</v>
          </cell>
        </row>
      </sheetData>
      <sheetData sheetId="8270">
        <row r="9">
          <cell r="A9" t="str">
            <v>A</v>
          </cell>
        </row>
      </sheetData>
      <sheetData sheetId="8271">
        <row r="9">
          <cell r="A9" t="str">
            <v>A</v>
          </cell>
        </row>
      </sheetData>
      <sheetData sheetId="8272">
        <row r="9">
          <cell r="A9" t="str">
            <v>A</v>
          </cell>
        </row>
      </sheetData>
      <sheetData sheetId="8273">
        <row r="9">
          <cell r="A9" t="str">
            <v>A</v>
          </cell>
        </row>
      </sheetData>
      <sheetData sheetId="8274">
        <row r="9">
          <cell r="A9" t="str">
            <v>A</v>
          </cell>
        </row>
      </sheetData>
      <sheetData sheetId="8275">
        <row r="9">
          <cell r="A9" t="str">
            <v>A</v>
          </cell>
        </row>
      </sheetData>
      <sheetData sheetId="8276">
        <row r="9">
          <cell r="A9" t="str">
            <v>A</v>
          </cell>
        </row>
      </sheetData>
      <sheetData sheetId="8277">
        <row r="9">
          <cell r="A9" t="str">
            <v>A</v>
          </cell>
        </row>
      </sheetData>
      <sheetData sheetId="8278">
        <row r="9">
          <cell r="A9" t="str">
            <v>A</v>
          </cell>
        </row>
      </sheetData>
      <sheetData sheetId="8279">
        <row r="9">
          <cell r="A9" t="str">
            <v>A</v>
          </cell>
        </row>
      </sheetData>
      <sheetData sheetId="8280">
        <row r="9">
          <cell r="A9" t="str">
            <v>A</v>
          </cell>
        </row>
      </sheetData>
      <sheetData sheetId="8281">
        <row r="9">
          <cell r="A9" t="str">
            <v>A</v>
          </cell>
        </row>
      </sheetData>
      <sheetData sheetId="8282">
        <row r="9">
          <cell r="A9" t="str">
            <v>A</v>
          </cell>
        </row>
      </sheetData>
      <sheetData sheetId="8283">
        <row r="9">
          <cell r="A9" t="str">
            <v>A</v>
          </cell>
        </row>
      </sheetData>
      <sheetData sheetId="8284">
        <row r="9">
          <cell r="A9" t="str">
            <v>A</v>
          </cell>
        </row>
      </sheetData>
      <sheetData sheetId="8285">
        <row r="9">
          <cell r="A9" t="str">
            <v>A</v>
          </cell>
        </row>
      </sheetData>
      <sheetData sheetId="8286">
        <row r="9">
          <cell r="A9" t="str">
            <v>A</v>
          </cell>
        </row>
      </sheetData>
      <sheetData sheetId="8287">
        <row r="9">
          <cell r="A9" t="str">
            <v>A</v>
          </cell>
        </row>
      </sheetData>
      <sheetData sheetId="8288">
        <row r="9">
          <cell r="A9" t="str">
            <v>A</v>
          </cell>
        </row>
      </sheetData>
      <sheetData sheetId="8289">
        <row r="9">
          <cell r="A9" t="str">
            <v>A</v>
          </cell>
        </row>
      </sheetData>
      <sheetData sheetId="8290">
        <row r="9">
          <cell r="A9" t="str">
            <v>A</v>
          </cell>
        </row>
      </sheetData>
      <sheetData sheetId="8291">
        <row r="9">
          <cell r="A9" t="str">
            <v>A</v>
          </cell>
        </row>
      </sheetData>
      <sheetData sheetId="8292">
        <row r="9">
          <cell r="A9" t="str">
            <v>A</v>
          </cell>
        </row>
      </sheetData>
      <sheetData sheetId="8293">
        <row r="9">
          <cell r="A9" t="str">
            <v>A</v>
          </cell>
        </row>
      </sheetData>
      <sheetData sheetId="8294">
        <row r="9">
          <cell r="A9" t="str">
            <v>A</v>
          </cell>
        </row>
      </sheetData>
      <sheetData sheetId="8295">
        <row r="9">
          <cell r="A9" t="str">
            <v>A</v>
          </cell>
        </row>
      </sheetData>
      <sheetData sheetId="8296">
        <row r="9">
          <cell r="A9" t="str">
            <v>A</v>
          </cell>
        </row>
      </sheetData>
      <sheetData sheetId="8297">
        <row r="9">
          <cell r="A9" t="str">
            <v>A</v>
          </cell>
        </row>
      </sheetData>
      <sheetData sheetId="8298">
        <row r="9">
          <cell r="A9" t="str">
            <v>A</v>
          </cell>
        </row>
      </sheetData>
      <sheetData sheetId="8299">
        <row r="9">
          <cell r="A9" t="str">
            <v>A</v>
          </cell>
        </row>
      </sheetData>
      <sheetData sheetId="8300">
        <row r="9">
          <cell r="A9" t="str">
            <v>A</v>
          </cell>
        </row>
      </sheetData>
      <sheetData sheetId="8301">
        <row r="9">
          <cell r="A9" t="str">
            <v>A</v>
          </cell>
        </row>
      </sheetData>
      <sheetData sheetId="8302">
        <row r="9">
          <cell r="A9" t="str">
            <v>A</v>
          </cell>
        </row>
      </sheetData>
      <sheetData sheetId="8303">
        <row r="9">
          <cell r="A9" t="str">
            <v>A</v>
          </cell>
        </row>
      </sheetData>
      <sheetData sheetId="8304">
        <row r="9">
          <cell r="A9" t="str">
            <v>A</v>
          </cell>
        </row>
      </sheetData>
      <sheetData sheetId="8305">
        <row r="9">
          <cell r="A9" t="str">
            <v>A</v>
          </cell>
        </row>
      </sheetData>
      <sheetData sheetId="8306">
        <row r="9">
          <cell r="A9" t="str">
            <v>A</v>
          </cell>
        </row>
      </sheetData>
      <sheetData sheetId="8307">
        <row r="9">
          <cell r="A9" t="str">
            <v>A</v>
          </cell>
        </row>
      </sheetData>
      <sheetData sheetId="8308">
        <row r="9">
          <cell r="A9" t="str">
            <v>A</v>
          </cell>
        </row>
      </sheetData>
      <sheetData sheetId="8309"/>
      <sheetData sheetId="8310"/>
      <sheetData sheetId="8311"/>
      <sheetData sheetId="8312">
        <row r="9">
          <cell r="A9" t="str">
            <v>A</v>
          </cell>
        </row>
      </sheetData>
      <sheetData sheetId="8313">
        <row r="9">
          <cell r="A9" t="str">
            <v>A</v>
          </cell>
        </row>
      </sheetData>
      <sheetData sheetId="8314"/>
      <sheetData sheetId="8315"/>
      <sheetData sheetId="8316"/>
      <sheetData sheetId="8317"/>
      <sheetData sheetId="8318"/>
      <sheetData sheetId="8319"/>
      <sheetData sheetId="8320">
        <row r="9">
          <cell r="A9" t="str">
            <v>A</v>
          </cell>
        </row>
      </sheetData>
      <sheetData sheetId="8321">
        <row r="9">
          <cell r="A9" t="str">
            <v>A</v>
          </cell>
        </row>
      </sheetData>
      <sheetData sheetId="8322">
        <row r="9">
          <cell r="A9" t="str">
            <v>A</v>
          </cell>
        </row>
      </sheetData>
      <sheetData sheetId="8323">
        <row r="9">
          <cell r="A9" t="str">
            <v>A</v>
          </cell>
        </row>
      </sheetData>
      <sheetData sheetId="8324">
        <row r="9">
          <cell r="A9" t="str">
            <v>A</v>
          </cell>
        </row>
      </sheetData>
      <sheetData sheetId="8325">
        <row r="9">
          <cell r="A9" t="str">
            <v>A</v>
          </cell>
        </row>
      </sheetData>
      <sheetData sheetId="8326">
        <row r="9">
          <cell r="A9" t="str">
            <v>A</v>
          </cell>
        </row>
      </sheetData>
      <sheetData sheetId="8327">
        <row r="9">
          <cell r="A9" t="str">
            <v>A</v>
          </cell>
        </row>
      </sheetData>
      <sheetData sheetId="8328">
        <row r="9">
          <cell r="A9" t="str">
            <v>A</v>
          </cell>
        </row>
      </sheetData>
      <sheetData sheetId="8329">
        <row r="9">
          <cell r="A9" t="str">
            <v>A</v>
          </cell>
        </row>
      </sheetData>
      <sheetData sheetId="8330">
        <row r="9">
          <cell r="A9" t="str">
            <v>A</v>
          </cell>
        </row>
      </sheetData>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ow r="9">
          <cell r="A9" t="str">
            <v>A</v>
          </cell>
        </row>
      </sheetData>
      <sheetData sheetId="8361">
        <row r="9">
          <cell r="A9" t="str">
            <v>A</v>
          </cell>
        </row>
      </sheetData>
      <sheetData sheetId="8362">
        <row r="9">
          <cell r="A9" t="str">
            <v>A</v>
          </cell>
        </row>
      </sheetData>
      <sheetData sheetId="8363">
        <row r="9">
          <cell r="A9" t="str">
            <v>A</v>
          </cell>
        </row>
      </sheetData>
      <sheetData sheetId="8364">
        <row r="9">
          <cell r="A9" t="str">
            <v>A</v>
          </cell>
        </row>
      </sheetData>
      <sheetData sheetId="8365">
        <row r="9">
          <cell r="A9" t="str">
            <v>A</v>
          </cell>
        </row>
      </sheetData>
      <sheetData sheetId="8366" refreshError="1"/>
      <sheetData sheetId="8367" refreshError="1"/>
      <sheetData sheetId="8368" refreshError="1"/>
      <sheetData sheetId="8369" refreshError="1"/>
      <sheetData sheetId="8370">
        <row r="9">
          <cell r="A9" t="str">
            <v>A</v>
          </cell>
        </row>
      </sheetData>
      <sheetData sheetId="8371">
        <row r="9">
          <cell r="A9" t="str">
            <v>A</v>
          </cell>
        </row>
      </sheetData>
      <sheetData sheetId="8372">
        <row r="9">
          <cell r="A9" t="str">
            <v>A</v>
          </cell>
        </row>
      </sheetData>
      <sheetData sheetId="8373">
        <row r="9">
          <cell r="A9" t="str">
            <v>A</v>
          </cell>
        </row>
      </sheetData>
      <sheetData sheetId="8374">
        <row r="9">
          <cell r="A9" t="str">
            <v>A</v>
          </cell>
        </row>
      </sheetData>
      <sheetData sheetId="8375">
        <row r="9">
          <cell r="A9" t="str">
            <v>A</v>
          </cell>
        </row>
      </sheetData>
      <sheetData sheetId="8376">
        <row r="9">
          <cell r="A9" t="str">
            <v>A</v>
          </cell>
        </row>
      </sheetData>
      <sheetData sheetId="8377">
        <row r="9">
          <cell r="A9" t="str">
            <v>A</v>
          </cell>
        </row>
      </sheetData>
      <sheetData sheetId="8378">
        <row r="9">
          <cell r="A9" t="str">
            <v>A</v>
          </cell>
        </row>
      </sheetData>
      <sheetData sheetId="8379">
        <row r="9">
          <cell r="A9" t="str">
            <v>A</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9">
          <cell r="A9" t="str">
            <v>A</v>
          </cell>
        </row>
      </sheetData>
      <sheetData sheetId="8386">
        <row r="9">
          <cell r="A9" t="str">
            <v>A</v>
          </cell>
        </row>
      </sheetData>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ow r="9">
          <cell r="A9" t="str">
            <v>A</v>
          </cell>
        </row>
      </sheetData>
      <sheetData sheetId="8392">
        <row r="9">
          <cell r="A9" t="str">
            <v>A</v>
          </cell>
        </row>
      </sheetData>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ow r="9">
          <cell r="A9" t="str">
            <v>A</v>
          </cell>
        </row>
      </sheetData>
      <sheetData sheetId="8404" refreshError="1"/>
      <sheetData sheetId="8405">
        <row r="9">
          <cell r="A9" t="str">
            <v>A</v>
          </cell>
        </row>
      </sheetData>
      <sheetData sheetId="8406">
        <row r="9">
          <cell r="A9" t="str">
            <v>A</v>
          </cell>
        </row>
      </sheetData>
      <sheetData sheetId="8407">
        <row r="9">
          <cell r="A9" t="str">
            <v>A</v>
          </cell>
        </row>
      </sheetData>
      <sheetData sheetId="8408">
        <row r="9">
          <cell r="A9" t="str">
            <v>A</v>
          </cell>
        </row>
      </sheetData>
      <sheetData sheetId="8409">
        <row r="9">
          <cell r="A9" t="str">
            <v>A</v>
          </cell>
        </row>
      </sheetData>
      <sheetData sheetId="8410">
        <row r="9">
          <cell r="A9" t="str">
            <v>A</v>
          </cell>
        </row>
      </sheetData>
      <sheetData sheetId="8411">
        <row r="9">
          <cell r="A9" t="str">
            <v>A</v>
          </cell>
        </row>
      </sheetData>
      <sheetData sheetId="8412">
        <row r="9">
          <cell r="A9" t="str">
            <v>A</v>
          </cell>
        </row>
      </sheetData>
      <sheetData sheetId="8413">
        <row r="9">
          <cell r="A9" t="str">
            <v>A</v>
          </cell>
        </row>
      </sheetData>
      <sheetData sheetId="8414">
        <row r="9">
          <cell r="A9" t="str">
            <v>A</v>
          </cell>
        </row>
      </sheetData>
      <sheetData sheetId="8415">
        <row r="9">
          <cell r="A9" t="str">
            <v>A</v>
          </cell>
        </row>
      </sheetData>
      <sheetData sheetId="8416">
        <row r="9">
          <cell r="A9" t="str">
            <v>A</v>
          </cell>
        </row>
      </sheetData>
      <sheetData sheetId="8417">
        <row r="9">
          <cell r="A9" t="str">
            <v>A</v>
          </cell>
        </row>
      </sheetData>
      <sheetData sheetId="8418">
        <row r="9">
          <cell r="A9" t="str">
            <v>A</v>
          </cell>
        </row>
      </sheetData>
      <sheetData sheetId="8419">
        <row r="9">
          <cell r="A9" t="str">
            <v>A</v>
          </cell>
        </row>
      </sheetData>
      <sheetData sheetId="8420">
        <row r="9">
          <cell r="A9" t="str">
            <v>A</v>
          </cell>
        </row>
      </sheetData>
      <sheetData sheetId="8421">
        <row r="9">
          <cell r="A9" t="str">
            <v>A</v>
          </cell>
        </row>
      </sheetData>
      <sheetData sheetId="8422">
        <row r="9">
          <cell r="A9" t="str">
            <v>A</v>
          </cell>
        </row>
      </sheetData>
      <sheetData sheetId="8423">
        <row r="9">
          <cell r="A9" t="str">
            <v>A</v>
          </cell>
        </row>
      </sheetData>
      <sheetData sheetId="8424">
        <row r="9">
          <cell r="A9" t="str">
            <v>A</v>
          </cell>
        </row>
      </sheetData>
      <sheetData sheetId="8425">
        <row r="9">
          <cell r="A9" t="str">
            <v>A</v>
          </cell>
        </row>
      </sheetData>
      <sheetData sheetId="8426">
        <row r="9">
          <cell r="A9" t="str">
            <v>A</v>
          </cell>
        </row>
      </sheetData>
      <sheetData sheetId="8427">
        <row r="9">
          <cell r="A9" t="str">
            <v>A</v>
          </cell>
        </row>
      </sheetData>
      <sheetData sheetId="8428">
        <row r="9">
          <cell r="A9" t="str">
            <v>A</v>
          </cell>
        </row>
      </sheetData>
      <sheetData sheetId="8429">
        <row r="9">
          <cell r="A9" t="str">
            <v>A</v>
          </cell>
        </row>
      </sheetData>
      <sheetData sheetId="8430">
        <row r="9">
          <cell r="A9" t="str">
            <v>A</v>
          </cell>
        </row>
      </sheetData>
      <sheetData sheetId="8431">
        <row r="9">
          <cell r="A9" t="str">
            <v>A</v>
          </cell>
        </row>
      </sheetData>
      <sheetData sheetId="8432">
        <row r="9">
          <cell r="A9" t="str">
            <v>A</v>
          </cell>
        </row>
      </sheetData>
      <sheetData sheetId="8433">
        <row r="9">
          <cell r="A9" t="str">
            <v>A</v>
          </cell>
        </row>
      </sheetData>
      <sheetData sheetId="8434">
        <row r="9">
          <cell r="A9" t="str">
            <v>A</v>
          </cell>
        </row>
      </sheetData>
      <sheetData sheetId="8435">
        <row r="9">
          <cell r="A9" t="str">
            <v>A</v>
          </cell>
        </row>
      </sheetData>
      <sheetData sheetId="8436">
        <row r="9">
          <cell r="A9" t="str">
            <v>A</v>
          </cell>
        </row>
      </sheetData>
      <sheetData sheetId="8437">
        <row r="9">
          <cell r="A9" t="str">
            <v>A</v>
          </cell>
        </row>
      </sheetData>
      <sheetData sheetId="8438">
        <row r="9">
          <cell r="A9" t="str">
            <v>A</v>
          </cell>
        </row>
      </sheetData>
      <sheetData sheetId="8439">
        <row r="9">
          <cell r="A9" t="str">
            <v>A</v>
          </cell>
        </row>
      </sheetData>
      <sheetData sheetId="8440">
        <row r="9">
          <cell r="A9" t="str">
            <v>A</v>
          </cell>
        </row>
      </sheetData>
      <sheetData sheetId="8441">
        <row r="9">
          <cell r="A9" t="str">
            <v>A</v>
          </cell>
        </row>
      </sheetData>
      <sheetData sheetId="8442">
        <row r="9">
          <cell r="A9" t="str">
            <v>A</v>
          </cell>
        </row>
      </sheetData>
      <sheetData sheetId="8443">
        <row r="9">
          <cell r="A9" t="str">
            <v>A</v>
          </cell>
        </row>
      </sheetData>
      <sheetData sheetId="8444">
        <row r="9">
          <cell r="A9" t="str">
            <v>A</v>
          </cell>
        </row>
      </sheetData>
      <sheetData sheetId="8445">
        <row r="9">
          <cell r="A9" t="str">
            <v>A</v>
          </cell>
        </row>
      </sheetData>
      <sheetData sheetId="8446">
        <row r="9">
          <cell r="A9" t="str">
            <v>A</v>
          </cell>
        </row>
      </sheetData>
      <sheetData sheetId="8447">
        <row r="9">
          <cell r="A9" t="str">
            <v>A</v>
          </cell>
        </row>
      </sheetData>
      <sheetData sheetId="8448">
        <row r="9">
          <cell r="A9" t="str">
            <v>A</v>
          </cell>
        </row>
      </sheetData>
      <sheetData sheetId="8449">
        <row r="9">
          <cell r="A9" t="str">
            <v>A</v>
          </cell>
        </row>
      </sheetData>
      <sheetData sheetId="8450">
        <row r="9">
          <cell r="A9" t="str">
            <v>A</v>
          </cell>
        </row>
      </sheetData>
      <sheetData sheetId="8451">
        <row r="9">
          <cell r="A9" t="str">
            <v>A</v>
          </cell>
        </row>
      </sheetData>
      <sheetData sheetId="8452">
        <row r="9">
          <cell r="A9" t="str">
            <v>A</v>
          </cell>
        </row>
      </sheetData>
      <sheetData sheetId="8453">
        <row r="9">
          <cell r="A9" t="str">
            <v>A</v>
          </cell>
        </row>
      </sheetData>
      <sheetData sheetId="8454">
        <row r="9">
          <cell r="A9" t="str">
            <v>A</v>
          </cell>
        </row>
      </sheetData>
      <sheetData sheetId="8455">
        <row r="9">
          <cell r="A9" t="str">
            <v>A</v>
          </cell>
        </row>
      </sheetData>
      <sheetData sheetId="8456">
        <row r="9">
          <cell r="A9" t="str">
            <v>A</v>
          </cell>
        </row>
      </sheetData>
      <sheetData sheetId="8457">
        <row r="9">
          <cell r="A9" t="str">
            <v>A</v>
          </cell>
        </row>
      </sheetData>
      <sheetData sheetId="8458">
        <row r="9">
          <cell r="A9" t="str">
            <v>A</v>
          </cell>
        </row>
      </sheetData>
      <sheetData sheetId="8459">
        <row r="9">
          <cell r="A9" t="str">
            <v>A</v>
          </cell>
        </row>
      </sheetData>
      <sheetData sheetId="8460">
        <row r="9">
          <cell r="A9" t="str">
            <v>A</v>
          </cell>
        </row>
      </sheetData>
      <sheetData sheetId="8461">
        <row r="9">
          <cell r="A9" t="str">
            <v>A</v>
          </cell>
        </row>
      </sheetData>
      <sheetData sheetId="8462">
        <row r="9">
          <cell r="A9" t="str">
            <v>A</v>
          </cell>
        </row>
      </sheetData>
      <sheetData sheetId="8463">
        <row r="9">
          <cell r="A9" t="str">
            <v>A</v>
          </cell>
        </row>
      </sheetData>
      <sheetData sheetId="8464">
        <row r="9">
          <cell r="A9" t="str">
            <v>A</v>
          </cell>
        </row>
      </sheetData>
      <sheetData sheetId="8465">
        <row r="9">
          <cell r="A9" t="str">
            <v>A</v>
          </cell>
        </row>
      </sheetData>
      <sheetData sheetId="8466">
        <row r="9">
          <cell r="A9" t="str">
            <v>A</v>
          </cell>
        </row>
      </sheetData>
      <sheetData sheetId="8467">
        <row r="9">
          <cell r="A9" t="str">
            <v>A</v>
          </cell>
        </row>
      </sheetData>
      <sheetData sheetId="8468">
        <row r="9">
          <cell r="A9" t="str">
            <v>A</v>
          </cell>
        </row>
      </sheetData>
      <sheetData sheetId="8469">
        <row r="9">
          <cell r="A9" t="str">
            <v>A</v>
          </cell>
        </row>
      </sheetData>
      <sheetData sheetId="8470">
        <row r="9">
          <cell r="A9" t="str">
            <v>A</v>
          </cell>
        </row>
      </sheetData>
      <sheetData sheetId="8471">
        <row r="9">
          <cell r="A9" t="str">
            <v>A</v>
          </cell>
        </row>
      </sheetData>
      <sheetData sheetId="8472">
        <row r="9">
          <cell r="A9" t="str">
            <v>A</v>
          </cell>
        </row>
      </sheetData>
      <sheetData sheetId="8473">
        <row r="9">
          <cell r="A9" t="str">
            <v>A</v>
          </cell>
        </row>
      </sheetData>
      <sheetData sheetId="8474">
        <row r="9">
          <cell r="A9" t="str">
            <v>A</v>
          </cell>
        </row>
      </sheetData>
      <sheetData sheetId="8475">
        <row r="9">
          <cell r="A9" t="str">
            <v>A</v>
          </cell>
        </row>
      </sheetData>
      <sheetData sheetId="8476">
        <row r="9">
          <cell r="A9" t="str">
            <v>A</v>
          </cell>
        </row>
      </sheetData>
      <sheetData sheetId="8477">
        <row r="9">
          <cell r="A9" t="str">
            <v>A</v>
          </cell>
        </row>
      </sheetData>
      <sheetData sheetId="8478">
        <row r="9">
          <cell r="A9" t="str">
            <v>A</v>
          </cell>
        </row>
      </sheetData>
      <sheetData sheetId="8479">
        <row r="9">
          <cell r="A9" t="str">
            <v>A</v>
          </cell>
        </row>
      </sheetData>
      <sheetData sheetId="8480">
        <row r="9">
          <cell r="A9" t="str">
            <v>A</v>
          </cell>
        </row>
      </sheetData>
      <sheetData sheetId="8481">
        <row r="9">
          <cell r="A9" t="str">
            <v>A</v>
          </cell>
        </row>
      </sheetData>
      <sheetData sheetId="8482">
        <row r="9">
          <cell r="A9" t="str">
            <v>A</v>
          </cell>
        </row>
      </sheetData>
      <sheetData sheetId="8483">
        <row r="9">
          <cell r="A9" t="str">
            <v>A</v>
          </cell>
        </row>
      </sheetData>
      <sheetData sheetId="8484">
        <row r="9">
          <cell r="A9" t="str">
            <v>A</v>
          </cell>
        </row>
      </sheetData>
      <sheetData sheetId="8485">
        <row r="9">
          <cell r="A9" t="str">
            <v>A</v>
          </cell>
        </row>
      </sheetData>
      <sheetData sheetId="8486">
        <row r="9">
          <cell r="A9" t="str">
            <v>A</v>
          </cell>
        </row>
      </sheetData>
      <sheetData sheetId="8487">
        <row r="9">
          <cell r="A9" t="str">
            <v>A</v>
          </cell>
        </row>
      </sheetData>
      <sheetData sheetId="8488">
        <row r="9">
          <cell r="A9" t="str">
            <v>A</v>
          </cell>
        </row>
      </sheetData>
      <sheetData sheetId="8489">
        <row r="9">
          <cell r="A9" t="str">
            <v>A</v>
          </cell>
        </row>
      </sheetData>
      <sheetData sheetId="8490">
        <row r="9">
          <cell r="A9" t="str">
            <v>A</v>
          </cell>
        </row>
      </sheetData>
      <sheetData sheetId="8491">
        <row r="9">
          <cell r="A9" t="str">
            <v>A</v>
          </cell>
        </row>
      </sheetData>
      <sheetData sheetId="8492">
        <row r="9">
          <cell r="A9" t="str">
            <v>A</v>
          </cell>
        </row>
      </sheetData>
      <sheetData sheetId="8493">
        <row r="9">
          <cell r="A9" t="str">
            <v>A</v>
          </cell>
        </row>
      </sheetData>
      <sheetData sheetId="8494">
        <row r="9">
          <cell r="A9" t="str">
            <v>A</v>
          </cell>
        </row>
      </sheetData>
      <sheetData sheetId="8495">
        <row r="9">
          <cell r="A9" t="str">
            <v>A</v>
          </cell>
        </row>
      </sheetData>
      <sheetData sheetId="8496">
        <row r="9">
          <cell r="A9" t="str">
            <v>A</v>
          </cell>
        </row>
      </sheetData>
      <sheetData sheetId="8497">
        <row r="9">
          <cell r="A9" t="str">
            <v>A</v>
          </cell>
        </row>
      </sheetData>
      <sheetData sheetId="8498">
        <row r="9">
          <cell r="A9" t="str">
            <v>A</v>
          </cell>
        </row>
      </sheetData>
      <sheetData sheetId="8499">
        <row r="9">
          <cell r="A9" t="str">
            <v>A</v>
          </cell>
        </row>
      </sheetData>
      <sheetData sheetId="8500">
        <row r="9">
          <cell r="A9" t="str">
            <v>A</v>
          </cell>
        </row>
      </sheetData>
      <sheetData sheetId="8501">
        <row r="9">
          <cell r="A9" t="str">
            <v>A</v>
          </cell>
        </row>
      </sheetData>
      <sheetData sheetId="8502">
        <row r="9">
          <cell r="A9" t="str">
            <v>A</v>
          </cell>
        </row>
      </sheetData>
      <sheetData sheetId="8503">
        <row r="9">
          <cell r="A9" t="str">
            <v>A</v>
          </cell>
        </row>
      </sheetData>
      <sheetData sheetId="8504">
        <row r="9">
          <cell r="A9" t="str">
            <v>A</v>
          </cell>
        </row>
      </sheetData>
      <sheetData sheetId="8505">
        <row r="9">
          <cell r="A9" t="str">
            <v>A</v>
          </cell>
        </row>
      </sheetData>
      <sheetData sheetId="8506">
        <row r="9">
          <cell r="A9" t="str">
            <v>A</v>
          </cell>
        </row>
      </sheetData>
      <sheetData sheetId="8507">
        <row r="9">
          <cell r="A9" t="str">
            <v>A</v>
          </cell>
        </row>
      </sheetData>
      <sheetData sheetId="8508">
        <row r="9">
          <cell r="A9" t="str">
            <v>A</v>
          </cell>
        </row>
      </sheetData>
      <sheetData sheetId="8509">
        <row r="9">
          <cell r="A9" t="str">
            <v>A</v>
          </cell>
        </row>
      </sheetData>
      <sheetData sheetId="8510">
        <row r="9">
          <cell r="A9" t="str">
            <v>A</v>
          </cell>
        </row>
      </sheetData>
      <sheetData sheetId="8511">
        <row r="9">
          <cell r="A9" t="str">
            <v>A</v>
          </cell>
        </row>
      </sheetData>
      <sheetData sheetId="8512">
        <row r="9">
          <cell r="A9" t="str">
            <v>A</v>
          </cell>
        </row>
      </sheetData>
      <sheetData sheetId="8513">
        <row r="9">
          <cell r="A9" t="str">
            <v>A</v>
          </cell>
        </row>
      </sheetData>
      <sheetData sheetId="8514">
        <row r="9">
          <cell r="A9" t="str">
            <v>A</v>
          </cell>
        </row>
      </sheetData>
      <sheetData sheetId="8515">
        <row r="9">
          <cell r="A9" t="str">
            <v>A</v>
          </cell>
        </row>
      </sheetData>
      <sheetData sheetId="8516">
        <row r="9">
          <cell r="A9" t="str">
            <v>A</v>
          </cell>
        </row>
      </sheetData>
      <sheetData sheetId="8517">
        <row r="9">
          <cell r="A9" t="str">
            <v>A</v>
          </cell>
        </row>
      </sheetData>
      <sheetData sheetId="8518">
        <row r="9">
          <cell r="A9" t="str">
            <v>A</v>
          </cell>
        </row>
      </sheetData>
      <sheetData sheetId="8519">
        <row r="9">
          <cell r="A9" t="str">
            <v>A</v>
          </cell>
        </row>
      </sheetData>
      <sheetData sheetId="8520">
        <row r="9">
          <cell r="A9" t="str">
            <v>A</v>
          </cell>
        </row>
      </sheetData>
      <sheetData sheetId="8521">
        <row r="9">
          <cell r="A9" t="str">
            <v>A</v>
          </cell>
        </row>
      </sheetData>
      <sheetData sheetId="8522">
        <row r="9">
          <cell r="A9" t="str">
            <v>A</v>
          </cell>
        </row>
      </sheetData>
      <sheetData sheetId="8523">
        <row r="9">
          <cell r="A9" t="str">
            <v>A</v>
          </cell>
        </row>
      </sheetData>
      <sheetData sheetId="8524">
        <row r="9">
          <cell r="A9" t="str">
            <v>A</v>
          </cell>
        </row>
      </sheetData>
      <sheetData sheetId="8525">
        <row r="9">
          <cell r="A9" t="str">
            <v>A</v>
          </cell>
        </row>
      </sheetData>
      <sheetData sheetId="8526">
        <row r="9">
          <cell r="A9" t="str">
            <v>A</v>
          </cell>
        </row>
      </sheetData>
      <sheetData sheetId="8527">
        <row r="9">
          <cell r="A9" t="str">
            <v>A</v>
          </cell>
        </row>
      </sheetData>
      <sheetData sheetId="8528">
        <row r="9">
          <cell r="A9" t="str">
            <v>A</v>
          </cell>
        </row>
      </sheetData>
      <sheetData sheetId="8529">
        <row r="9">
          <cell r="A9" t="str">
            <v>A</v>
          </cell>
        </row>
      </sheetData>
      <sheetData sheetId="8530">
        <row r="9">
          <cell r="A9" t="str">
            <v>A</v>
          </cell>
        </row>
      </sheetData>
      <sheetData sheetId="8531">
        <row r="9">
          <cell r="A9" t="str">
            <v>A</v>
          </cell>
        </row>
      </sheetData>
      <sheetData sheetId="8532">
        <row r="9">
          <cell r="A9" t="str">
            <v>A</v>
          </cell>
        </row>
      </sheetData>
      <sheetData sheetId="8533">
        <row r="9">
          <cell r="A9" t="str">
            <v>A</v>
          </cell>
        </row>
      </sheetData>
      <sheetData sheetId="8534">
        <row r="9">
          <cell r="A9" t="str">
            <v>A</v>
          </cell>
        </row>
      </sheetData>
      <sheetData sheetId="8535">
        <row r="9">
          <cell r="A9" t="str">
            <v>A</v>
          </cell>
        </row>
      </sheetData>
      <sheetData sheetId="8536">
        <row r="9">
          <cell r="A9" t="str">
            <v>A</v>
          </cell>
        </row>
      </sheetData>
      <sheetData sheetId="8537">
        <row r="9">
          <cell r="A9" t="str">
            <v>A</v>
          </cell>
        </row>
      </sheetData>
      <sheetData sheetId="8538">
        <row r="9">
          <cell r="A9" t="str">
            <v>A</v>
          </cell>
        </row>
      </sheetData>
      <sheetData sheetId="8539">
        <row r="9">
          <cell r="A9" t="str">
            <v>A</v>
          </cell>
        </row>
      </sheetData>
      <sheetData sheetId="8540">
        <row r="9">
          <cell r="A9" t="str">
            <v>A</v>
          </cell>
        </row>
      </sheetData>
      <sheetData sheetId="8541">
        <row r="9">
          <cell r="A9" t="str">
            <v>A</v>
          </cell>
        </row>
      </sheetData>
      <sheetData sheetId="8542">
        <row r="9">
          <cell r="A9" t="str">
            <v>A</v>
          </cell>
        </row>
      </sheetData>
      <sheetData sheetId="8543">
        <row r="9">
          <cell r="A9" t="str">
            <v>A</v>
          </cell>
        </row>
      </sheetData>
      <sheetData sheetId="8544">
        <row r="9">
          <cell r="A9" t="str">
            <v>A</v>
          </cell>
        </row>
      </sheetData>
      <sheetData sheetId="8545">
        <row r="9">
          <cell r="A9" t="str">
            <v>A</v>
          </cell>
        </row>
      </sheetData>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row r="9">
          <cell r="A9" t="str">
            <v>A</v>
          </cell>
        </row>
      </sheetData>
      <sheetData sheetId="8551">
        <row r="9">
          <cell r="A9" t="str">
            <v>A</v>
          </cell>
        </row>
      </sheetData>
      <sheetData sheetId="8552">
        <row r="9">
          <cell r="A9" t="str">
            <v>A</v>
          </cell>
        </row>
      </sheetData>
      <sheetData sheetId="8553">
        <row r="9">
          <cell r="A9" t="str">
            <v>A</v>
          </cell>
        </row>
      </sheetData>
      <sheetData sheetId="8554">
        <row r="9">
          <cell r="A9" t="str">
            <v>A</v>
          </cell>
        </row>
      </sheetData>
      <sheetData sheetId="8555">
        <row r="9">
          <cell r="A9" t="str">
            <v>A</v>
          </cell>
        </row>
      </sheetData>
      <sheetData sheetId="8556">
        <row r="9">
          <cell r="A9" t="str">
            <v>A</v>
          </cell>
        </row>
      </sheetData>
      <sheetData sheetId="8557">
        <row r="9">
          <cell r="A9" t="str">
            <v>A</v>
          </cell>
        </row>
      </sheetData>
      <sheetData sheetId="8558">
        <row r="9">
          <cell r="A9" t="str">
            <v>A</v>
          </cell>
        </row>
      </sheetData>
      <sheetData sheetId="8559">
        <row r="9">
          <cell r="A9" t="str">
            <v>A</v>
          </cell>
        </row>
      </sheetData>
      <sheetData sheetId="8560">
        <row r="9">
          <cell r="A9" t="str">
            <v>A</v>
          </cell>
        </row>
      </sheetData>
      <sheetData sheetId="8561">
        <row r="9">
          <cell r="A9" t="str">
            <v>A</v>
          </cell>
        </row>
      </sheetData>
      <sheetData sheetId="8562">
        <row r="9">
          <cell r="A9" t="str">
            <v>A</v>
          </cell>
        </row>
      </sheetData>
      <sheetData sheetId="8563">
        <row r="9">
          <cell r="A9" t="str">
            <v>A</v>
          </cell>
        </row>
      </sheetData>
      <sheetData sheetId="8564">
        <row r="9">
          <cell r="A9" t="str">
            <v>A</v>
          </cell>
        </row>
      </sheetData>
      <sheetData sheetId="8565">
        <row r="9">
          <cell r="A9" t="str">
            <v>A</v>
          </cell>
        </row>
      </sheetData>
      <sheetData sheetId="8566">
        <row r="9">
          <cell r="A9" t="str">
            <v>A</v>
          </cell>
        </row>
      </sheetData>
      <sheetData sheetId="8567">
        <row r="9">
          <cell r="A9" t="str">
            <v>A</v>
          </cell>
        </row>
      </sheetData>
      <sheetData sheetId="8568">
        <row r="9">
          <cell r="A9" t="str">
            <v>A</v>
          </cell>
        </row>
      </sheetData>
      <sheetData sheetId="8569">
        <row r="9">
          <cell r="A9" t="str">
            <v>A</v>
          </cell>
        </row>
      </sheetData>
      <sheetData sheetId="8570">
        <row r="9">
          <cell r="A9" t="str">
            <v>A</v>
          </cell>
        </row>
      </sheetData>
      <sheetData sheetId="8571">
        <row r="9">
          <cell r="A9" t="str">
            <v>A</v>
          </cell>
        </row>
      </sheetData>
      <sheetData sheetId="8572">
        <row r="9">
          <cell r="A9" t="str">
            <v>A</v>
          </cell>
        </row>
      </sheetData>
      <sheetData sheetId="8573">
        <row r="9">
          <cell r="A9" t="str">
            <v>A</v>
          </cell>
        </row>
      </sheetData>
      <sheetData sheetId="8574">
        <row r="9">
          <cell r="A9" t="str">
            <v>A</v>
          </cell>
        </row>
      </sheetData>
      <sheetData sheetId="8575">
        <row r="9">
          <cell r="A9" t="str">
            <v>A</v>
          </cell>
        </row>
      </sheetData>
      <sheetData sheetId="8576">
        <row r="9">
          <cell r="A9" t="str">
            <v>A</v>
          </cell>
        </row>
      </sheetData>
      <sheetData sheetId="8577">
        <row r="9">
          <cell r="A9" t="str">
            <v>A</v>
          </cell>
        </row>
      </sheetData>
      <sheetData sheetId="8578">
        <row r="9">
          <cell r="A9" t="str">
            <v>A</v>
          </cell>
        </row>
      </sheetData>
      <sheetData sheetId="8579">
        <row r="9">
          <cell r="A9" t="str">
            <v>A</v>
          </cell>
        </row>
      </sheetData>
      <sheetData sheetId="8580">
        <row r="9">
          <cell r="A9" t="str">
            <v>A</v>
          </cell>
        </row>
      </sheetData>
      <sheetData sheetId="8581">
        <row r="9">
          <cell r="A9" t="str">
            <v>A</v>
          </cell>
        </row>
      </sheetData>
      <sheetData sheetId="8582">
        <row r="9">
          <cell r="A9" t="str">
            <v>A</v>
          </cell>
        </row>
      </sheetData>
      <sheetData sheetId="8583">
        <row r="9">
          <cell r="A9" t="str">
            <v>A</v>
          </cell>
        </row>
      </sheetData>
      <sheetData sheetId="8584">
        <row r="9">
          <cell r="A9" t="str">
            <v>A</v>
          </cell>
        </row>
      </sheetData>
      <sheetData sheetId="8585">
        <row r="9">
          <cell r="A9" t="str">
            <v>A</v>
          </cell>
        </row>
      </sheetData>
      <sheetData sheetId="8586">
        <row r="9">
          <cell r="A9" t="str">
            <v>A</v>
          </cell>
        </row>
      </sheetData>
      <sheetData sheetId="8587">
        <row r="9">
          <cell r="A9" t="str">
            <v>A</v>
          </cell>
        </row>
      </sheetData>
      <sheetData sheetId="8588">
        <row r="9">
          <cell r="A9" t="str">
            <v>A</v>
          </cell>
        </row>
      </sheetData>
      <sheetData sheetId="8589">
        <row r="9">
          <cell r="A9" t="str">
            <v>A</v>
          </cell>
        </row>
      </sheetData>
      <sheetData sheetId="8590">
        <row r="9">
          <cell r="A9" t="str">
            <v>A</v>
          </cell>
        </row>
      </sheetData>
      <sheetData sheetId="8591">
        <row r="9">
          <cell r="A9" t="str">
            <v>A</v>
          </cell>
        </row>
      </sheetData>
      <sheetData sheetId="8592">
        <row r="9">
          <cell r="A9" t="str">
            <v>A</v>
          </cell>
        </row>
      </sheetData>
      <sheetData sheetId="8593">
        <row r="9">
          <cell r="A9" t="str">
            <v>A</v>
          </cell>
        </row>
      </sheetData>
      <sheetData sheetId="8594">
        <row r="9">
          <cell r="A9" t="str">
            <v>A</v>
          </cell>
        </row>
      </sheetData>
      <sheetData sheetId="8595">
        <row r="9">
          <cell r="A9" t="str">
            <v>A</v>
          </cell>
        </row>
      </sheetData>
      <sheetData sheetId="8596">
        <row r="9">
          <cell r="A9" t="str">
            <v>A</v>
          </cell>
        </row>
      </sheetData>
      <sheetData sheetId="8597">
        <row r="9">
          <cell r="A9" t="str">
            <v>A</v>
          </cell>
        </row>
      </sheetData>
      <sheetData sheetId="8598">
        <row r="9">
          <cell r="A9" t="str">
            <v>A</v>
          </cell>
        </row>
      </sheetData>
      <sheetData sheetId="8599">
        <row r="9">
          <cell r="A9" t="str">
            <v>A</v>
          </cell>
        </row>
      </sheetData>
      <sheetData sheetId="8600">
        <row r="9">
          <cell r="A9" t="str">
            <v>A</v>
          </cell>
        </row>
      </sheetData>
      <sheetData sheetId="8601">
        <row r="9">
          <cell r="A9" t="str">
            <v>A</v>
          </cell>
        </row>
      </sheetData>
      <sheetData sheetId="8602">
        <row r="9">
          <cell r="A9" t="str">
            <v>A</v>
          </cell>
        </row>
      </sheetData>
      <sheetData sheetId="8603">
        <row r="9">
          <cell r="A9" t="str">
            <v>A</v>
          </cell>
        </row>
      </sheetData>
      <sheetData sheetId="8604">
        <row r="9">
          <cell r="A9" t="str">
            <v>A</v>
          </cell>
        </row>
      </sheetData>
      <sheetData sheetId="8605">
        <row r="9">
          <cell r="A9" t="str">
            <v>A</v>
          </cell>
        </row>
      </sheetData>
      <sheetData sheetId="8606">
        <row r="9">
          <cell r="A9" t="str">
            <v>A</v>
          </cell>
        </row>
      </sheetData>
      <sheetData sheetId="8607">
        <row r="9">
          <cell r="A9" t="str">
            <v>A</v>
          </cell>
        </row>
      </sheetData>
      <sheetData sheetId="8608">
        <row r="9">
          <cell r="A9" t="str">
            <v>A</v>
          </cell>
        </row>
      </sheetData>
      <sheetData sheetId="8609">
        <row r="9">
          <cell r="A9" t="str">
            <v>A</v>
          </cell>
        </row>
      </sheetData>
      <sheetData sheetId="8610">
        <row r="9">
          <cell r="A9" t="str">
            <v>A</v>
          </cell>
        </row>
      </sheetData>
      <sheetData sheetId="8611">
        <row r="9">
          <cell r="A9" t="str">
            <v>A</v>
          </cell>
        </row>
      </sheetData>
      <sheetData sheetId="8612">
        <row r="9">
          <cell r="A9" t="str">
            <v>A</v>
          </cell>
        </row>
      </sheetData>
      <sheetData sheetId="8613">
        <row r="9">
          <cell r="A9" t="str">
            <v>A</v>
          </cell>
        </row>
      </sheetData>
      <sheetData sheetId="8614">
        <row r="9">
          <cell r="A9" t="str">
            <v>A</v>
          </cell>
        </row>
      </sheetData>
      <sheetData sheetId="8615">
        <row r="9">
          <cell r="A9" t="str">
            <v>A</v>
          </cell>
        </row>
      </sheetData>
      <sheetData sheetId="8616">
        <row r="9">
          <cell r="A9" t="str">
            <v>A</v>
          </cell>
        </row>
      </sheetData>
      <sheetData sheetId="8617">
        <row r="9">
          <cell r="A9" t="str">
            <v>A</v>
          </cell>
        </row>
      </sheetData>
      <sheetData sheetId="8618">
        <row r="9">
          <cell r="A9" t="str">
            <v>A</v>
          </cell>
        </row>
      </sheetData>
      <sheetData sheetId="8619">
        <row r="9">
          <cell r="A9" t="str">
            <v>A</v>
          </cell>
        </row>
      </sheetData>
      <sheetData sheetId="8620">
        <row r="9">
          <cell r="A9" t="str">
            <v>A</v>
          </cell>
        </row>
      </sheetData>
      <sheetData sheetId="8621">
        <row r="9">
          <cell r="A9" t="str">
            <v>A</v>
          </cell>
        </row>
      </sheetData>
      <sheetData sheetId="8622">
        <row r="9">
          <cell r="A9" t="str">
            <v>A</v>
          </cell>
        </row>
      </sheetData>
      <sheetData sheetId="8623">
        <row r="9">
          <cell r="A9" t="str">
            <v>A</v>
          </cell>
        </row>
      </sheetData>
      <sheetData sheetId="8624">
        <row r="9">
          <cell r="A9" t="str">
            <v>A</v>
          </cell>
        </row>
      </sheetData>
      <sheetData sheetId="8625">
        <row r="9">
          <cell r="A9" t="str">
            <v>A</v>
          </cell>
        </row>
      </sheetData>
      <sheetData sheetId="8626">
        <row r="9">
          <cell r="A9" t="str">
            <v>A</v>
          </cell>
        </row>
      </sheetData>
      <sheetData sheetId="8627">
        <row r="9">
          <cell r="A9" t="str">
            <v>A</v>
          </cell>
        </row>
      </sheetData>
      <sheetData sheetId="8628">
        <row r="9">
          <cell r="A9" t="str">
            <v>A</v>
          </cell>
        </row>
      </sheetData>
      <sheetData sheetId="8629">
        <row r="9">
          <cell r="A9" t="str">
            <v>A</v>
          </cell>
        </row>
      </sheetData>
      <sheetData sheetId="8630">
        <row r="9">
          <cell r="A9" t="str">
            <v>A</v>
          </cell>
        </row>
      </sheetData>
      <sheetData sheetId="8631">
        <row r="9">
          <cell r="A9" t="str">
            <v>A</v>
          </cell>
        </row>
      </sheetData>
      <sheetData sheetId="8632">
        <row r="9">
          <cell r="A9" t="str">
            <v>A</v>
          </cell>
        </row>
      </sheetData>
      <sheetData sheetId="8633">
        <row r="9">
          <cell r="A9" t="str">
            <v>A</v>
          </cell>
        </row>
      </sheetData>
      <sheetData sheetId="8634">
        <row r="9">
          <cell r="A9" t="str">
            <v>A</v>
          </cell>
        </row>
      </sheetData>
      <sheetData sheetId="8635">
        <row r="9">
          <cell r="A9" t="str">
            <v>A</v>
          </cell>
        </row>
      </sheetData>
      <sheetData sheetId="8636">
        <row r="9">
          <cell r="A9" t="str">
            <v>A</v>
          </cell>
        </row>
      </sheetData>
      <sheetData sheetId="8637">
        <row r="9">
          <cell r="A9" t="str">
            <v>A</v>
          </cell>
        </row>
      </sheetData>
      <sheetData sheetId="8638">
        <row r="9">
          <cell r="A9" t="str">
            <v>A</v>
          </cell>
        </row>
      </sheetData>
      <sheetData sheetId="8639">
        <row r="9">
          <cell r="A9" t="str">
            <v>A</v>
          </cell>
        </row>
      </sheetData>
      <sheetData sheetId="8640">
        <row r="9">
          <cell r="A9" t="str">
            <v>A</v>
          </cell>
        </row>
      </sheetData>
      <sheetData sheetId="8641">
        <row r="9">
          <cell r="A9" t="str">
            <v>A</v>
          </cell>
        </row>
      </sheetData>
      <sheetData sheetId="8642">
        <row r="9">
          <cell r="A9" t="str">
            <v>A</v>
          </cell>
        </row>
      </sheetData>
      <sheetData sheetId="8643">
        <row r="9">
          <cell r="A9" t="str">
            <v>A</v>
          </cell>
        </row>
      </sheetData>
      <sheetData sheetId="8644">
        <row r="9">
          <cell r="A9" t="str">
            <v>A</v>
          </cell>
        </row>
      </sheetData>
      <sheetData sheetId="8645">
        <row r="9">
          <cell r="A9" t="str">
            <v>A</v>
          </cell>
        </row>
      </sheetData>
      <sheetData sheetId="8646">
        <row r="9">
          <cell r="A9" t="str">
            <v>A</v>
          </cell>
        </row>
      </sheetData>
      <sheetData sheetId="8647">
        <row r="9">
          <cell r="A9" t="str">
            <v>A</v>
          </cell>
        </row>
      </sheetData>
      <sheetData sheetId="8648">
        <row r="9">
          <cell r="A9" t="str">
            <v>A</v>
          </cell>
        </row>
      </sheetData>
      <sheetData sheetId="8649">
        <row r="9">
          <cell r="A9" t="str">
            <v>A</v>
          </cell>
        </row>
      </sheetData>
      <sheetData sheetId="8650">
        <row r="9">
          <cell r="A9" t="str">
            <v>A</v>
          </cell>
        </row>
      </sheetData>
      <sheetData sheetId="8651">
        <row r="9">
          <cell r="A9" t="str">
            <v>A</v>
          </cell>
        </row>
      </sheetData>
      <sheetData sheetId="8652">
        <row r="9">
          <cell r="A9" t="str">
            <v>A</v>
          </cell>
        </row>
      </sheetData>
      <sheetData sheetId="8653">
        <row r="9">
          <cell r="A9" t="str">
            <v>A</v>
          </cell>
        </row>
      </sheetData>
      <sheetData sheetId="8654">
        <row r="9">
          <cell r="A9" t="str">
            <v>A</v>
          </cell>
        </row>
      </sheetData>
      <sheetData sheetId="8655">
        <row r="9">
          <cell r="A9" t="str">
            <v>A</v>
          </cell>
        </row>
      </sheetData>
      <sheetData sheetId="8656">
        <row r="9">
          <cell r="A9" t="str">
            <v>A</v>
          </cell>
        </row>
      </sheetData>
      <sheetData sheetId="8657">
        <row r="9">
          <cell r="A9" t="str">
            <v>A</v>
          </cell>
        </row>
      </sheetData>
      <sheetData sheetId="8658">
        <row r="9">
          <cell r="A9" t="str">
            <v>A</v>
          </cell>
        </row>
      </sheetData>
      <sheetData sheetId="8659">
        <row r="9">
          <cell r="A9" t="str">
            <v>A</v>
          </cell>
        </row>
      </sheetData>
      <sheetData sheetId="8660">
        <row r="9">
          <cell r="A9" t="str">
            <v>A</v>
          </cell>
        </row>
      </sheetData>
      <sheetData sheetId="8661">
        <row r="9">
          <cell r="A9" t="str">
            <v>A</v>
          </cell>
        </row>
      </sheetData>
      <sheetData sheetId="8662">
        <row r="9">
          <cell r="A9" t="str">
            <v>A</v>
          </cell>
        </row>
      </sheetData>
      <sheetData sheetId="8663">
        <row r="9">
          <cell r="A9" t="str">
            <v>A</v>
          </cell>
        </row>
      </sheetData>
      <sheetData sheetId="8664">
        <row r="9">
          <cell r="A9" t="str">
            <v>A</v>
          </cell>
        </row>
      </sheetData>
      <sheetData sheetId="8665">
        <row r="9">
          <cell r="A9" t="str">
            <v>A</v>
          </cell>
        </row>
      </sheetData>
      <sheetData sheetId="8666">
        <row r="9">
          <cell r="A9" t="str">
            <v>A</v>
          </cell>
        </row>
      </sheetData>
      <sheetData sheetId="8667">
        <row r="9">
          <cell r="A9" t="str">
            <v>A</v>
          </cell>
        </row>
      </sheetData>
      <sheetData sheetId="8668">
        <row r="9">
          <cell r="A9" t="str">
            <v>A</v>
          </cell>
        </row>
      </sheetData>
      <sheetData sheetId="8669">
        <row r="9">
          <cell r="A9" t="str">
            <v>A</v>
          </cell>
        </row>
      </sheetData>
      <sheetData sheetId="8670">
        <row r="9">
          <cell r="A9" t="str">
            <v>A</v>
          </cell>
        </row>
      </sheetData>
      <sheetData sheetId="8671">
        <row r="9">
          <cell r="A9" t="str">
            <v>A</v>
          </cell>
        </row>
      </sheetData>
      <sheetData sheetId="8672">
        <row r="9">
          <cell r="A9" t="str">
            <v>A</v>
          </cell>
        </row>
      </sheetData>
      <sheetData sheetId="8673">
        <row r="9">
          <cell r="A9" t="str">
            <v>A</v>
          </cell>
        </row>
      </sheetData>
      <sheetData sheetId="8674">
        <row r="9">
          <cell r="A9" t="str">
            <v>A</v>
          </cell>
        </row>
      </sheetData>
      <sheetData sheetId="8675">
        <row r="9">
          <cell r="A9" t="str">
            <v>A</v>
          </cell>
        </row>
      </sheetData>
      <sheetData sheetId="8676">
        <row r="9">
          <cell r="A9" t="str">
            <v>A</v>
          </cell>
        </row>
      </sheetData>
      <sheetData sheetId="8677">
        <row r="9">
          <cell r="A9" t="str">
            <v>A</v>
          </cell>
        </row>
      </sheetData>
      <sheetData sheetId="8678">
        <row r="9">
          <cell r="A9" t="str">
            <v>A</v>
          </cell>
        </row>
      </sheetData>
      <sheetData sheetId="8679">
        <row r="9">
          <cell r="A9" t="str">
            <v>A</v>
          </cell>
        </row>
      </sheetData>
      <sheetData sheetId="8680">
        <row r="9">
          <cell r="A9" t="str">
            <v>A</v>
          </cell>
        </row>
      </sheetData>
      <sheetData sheetId="8681">
        <row r="9">
          <cell r="A9" t="str">
            <v>A</v>
          </cell>
        </row>
      </sheetData>
      <sheetData sheetId="8682">
        <row r="9">
          <cell r="A9" t="str">
            <v>A</v>
          </cell>
        </row>
      </sheetData>
      <sheetData sheetId="8683">
        <row r="9">
          <cell r="A9" t="str">
            <v>A</v>
          </cell>
        </row>
      </sheetData>
      <sheetData sheetId="8684">
        <row r="9">
          <cell r="A9" t="str">
            <v>A</v>
          </cell>
        </row>
      </sheetData>
      <sheetData sheetId="8685">
        <row r="9">
          <cell r="A9" t="str">
            <v>A</v>
          </cell>
        </row>
      </sheetData>
      <sheetData sheetId="8686">
        <row r="9">
          <cell r="A9" t="str">
            <v>A</v>
          </cell>
        </row>
      </sheetData>
      <sheetData sheetId="8687">
        <row r="9">
          <cell r="A9" t="str">
            <v>A</v>
          </cell>
        </row>
      </sheetData>
      <sheetData sheetId="8688">
        <row r="9">
          <cell r="A9" t="str">
            <v>A</v>
          </cell>
        </row>
      </sheetData>
      <sheetData sheetId="8689">
        <row r="9">
          <cell r="A9" t="str">
            <v>A</v>
          </cell>
        </row>
      </sheetData>
      <sheetData sheetId="8690">
        <row r="9">
          <cell r="A9" t="str">
            <v>A</v>
          </cell>
        </row>
      </sheetData>
      <sheetData sheetId="8691">
        <row r="9">
          <cell r="A9" t="str">
            <v>A</v>
          </cell>
        </row>
      </sheetData>
      <sheetData sheetId="8692">
        <row r="9">
          <cell r="A9" t="str">
            <v>A</v>
          </cell>
        </row>
      </sheetData>
      <sheetData sheetId="8693">
        <row r="9">
          <cell r="A9" t="str">
            <v>A</v>
          </cell>
        </row>
      </sheetData>
      <sheetData sheetId="8694">
        <row r="9">
          <cell r="A9" t="str">
            <v>A</v>
          </cell>
        </row>
      </sheetData>
      <sheetData sheetId="8695">
        <row r="9">
          <cell r="A9" t="str">
            <v>A</v>
          </cell>
        </row>
      </sheetData>
      <sheetData sheetId="8696">
        <row r="9">
          <cell r="A9" t="str">
            <v>A</v>
          </cell>
        </row>
      </sheetData>
      <sheetData sheetId="8697">
        <row r="9">
          <cell r="A9" t="str">
            <v>A</v>
          </cell>
        </row>
      </sheetData>
      <sheetData sheetId="8698">
        <row r="9">
          <cell r="A9" t="str">
            <v>A</v>
          </cell>
        </row>
      </sheetData>
      <sheetData sheetId="8699">
        <row r="9">
          <cell r="A9" t="str">
            <v>A</v>
          </cell>
        </row>
      </sheetData>
      <sheetData sheetId="8700">
        <row r="9">
          <cell r="A9" t="str">
            <v>A</v>
          </cell>
        </row>
      </sheetData>
      <sheetData sheetId="8701">
        <row r="9">
          <cell r="A9" t="str">
            <v>A</v>
          </cell>
        </row>
      </sheetData>
      <sheetData sheetId="8702">
        <row r="9">
          <cell r="A9" t="str">
            <v>A</v>
          </cell>
        </row>
      </sheetData>
      <sheetData sheetId="8703">
        <row r="9">
          <cell r="A9" t="str">
            <v>A</v>
          </cell>
        </row>
      </sheetData>
      <sheetData sheetId="8704">
        <row r="9">
          <cell r="A9" t="str">
            <v>A</v>
          </cell>
        </row>
      </sheetData>
      <sheetData sheetId="8705">
        <row r="9">
          <cell r="A9" t="str">
            <v>A</v>
          </cell>
        </row>
      </sheetData>
      <sheetData sheetId="8706">
        <row r="9">
          <cell r="A9" t="str">
            <v>A</v>
          </cell>
        </row>
      </sheetData>
      <sheetData sheetId="8707">
        <row r="9">
          <cell r="A9" t="str">
            <v>A</v>
          </cell>
        </row>
      </sheetData>
      <sheetData sheetId="8708">
        <row r="9">
          <cell r="A9" t="str">
            <v>A</v>
          </cell>
        </row>
      </sheetData>
      <sheetData sheetId="8709">
        <row r="9">
          <cell r="A9" t="str">
            <v>A</v>
          </cell>
        </row>
      </sheetData>
      <sheetData sheetId="8710">
        <row r="9">
          <cell r="A9" t="str">
            <v>A</v>
          </cell>
        </row>
      </sheetData>
      <sheetData sheetId="8711">
        <row r="9">
          <cell r="A9" t="str">
            <v>A</v>
          </cell>
        </row>
      </sheetData>
      <sheetData sheetId="8712">
        <row r="9">
          <cell r="A9" t="str">
            <v>A</v>
          </cell>
        </row>
      </sheetData>
      <sheetData sheetId="8713">
        <row r="9">
          <cell r="A9" t="str">
            <v>A</v>
          </cell>
        </row>
      </sheetData>
      <sheetData sheetId="8714">
        <row r="9">
          <cell r="A9" t="str">
            <v>A</v>
          </cell>
        </row>
      </sheetData>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ow r="9">
          <cell r="A9" t="str">
            <v>A</v>
          </cell>
        </row>
      </sheetData>
      <sheetData sheetId="8723">
        <row r="9">
          <cell r="A9" t="str">
            <v>A</v>
          </cell>
        </row>
      </sheetData>
      <sheetData sheetId="8724">
        <row r="9">
          <cell r="A9" t="str">
            <v>A</v>
          </cell>
        </row>
      </sheetData>
      <sheetData sheetId="8725">
        <row r="9">
          <cell r="A9" t="str">
            <v>A</v>
          </cell>
        </row>
      </sheetData>
      <sheetData sheetId="8726">
        <row r="9">
          <cell r="A9" t="str">
            <v>A</v>
          </cell>
        </row>
      </sheetData>
      <sheetData sheetId="8727">
        <row r="9">
          <cell r="A9" t="str">
            <v>A</v>
          </cell>
        </row>
      </sheetData>
      <sheetData sheetId="8728">
        <row r="9">
          <cell r="A9" t="str">
            <v>A</v>
          </cell>
        </row>
      </sheetData>
      <sheetData sheetId="8729">
        <row r="9">
          <cell r="A9" t="str">
            <v>A</v>
          </cell>
        </row>
      </sheetData>
      <sheetData sheetId="8730">
        <row r="9">
          <cell r="A9" t="str">
            <v>A</v>
          </cell>
        </row>
      </sheetData>
      <sheetData sheetId="8731">
        <row r="9">
          <cell r="A9" t="str">
            <v>A</v>
          </cell>
        </row>
      </sheetData>
      <sheetData sheetId="8732">
        <row r="9">
          <cell r="A9" t="str">
            <v>A</v>
          </cell>
        </row>
      </sheetData>
      <sheetData sheetId="8733">
        <row r="9">
          <cell r="A9" t="str">
            <v>A</v>
          </cell>
        </row>
      </sheetData>
      <sheetData sheetId="8734">
        <row r="9">
          <cell r="A9" t="str">
            <v>A</v>
          </cell>
        </row>
      </sheetData>
      <sheetData sheetId="8735">
        <row r="9">
          <cell r="A9" t="str">
            <v>A</v>
          </cell>
        </row>
      </sheetData>
      <sheetData sheetId="8736">
        <row r="9">
          <cell r="A9" t="str">
            <v>A</v>
          </cell>
        </row>
      </sheetData>
      <sheetData sheetId="8737">
        <row r="9">
          <cell r="A9" t="str">
            <v>A</v>
          </cell>
        </row>
      </sheetData>
      <sheetData sheetId="8738">
        <row r="9">
          <cell r="A9" t="str">
            <v>A</v>
          </cell>
        </row>
      </sheetData>
      <sheetData sheetId="8739">
        <row r="9">
          <cell r="A9" t="str">
            <v>A</v>
          </cell>
        </row>
      </sheetData>
      <sheetData sheetId="8740">
        <row r="9">
          <cell r="A9" t="str">
            <v>A</v>
          </cell>
        </row>
      </sheetData>
      <sheetData sheetId="8741">
        <row r="9">
          <cell r="A9" t="str">
            <v>A</v>
          </cell>
        </row>
      </sheetData>
      <sheetData sheetId="8742">
        <row r="9">
          <cell r="A9" t="str">
            <v>A</v>
          </cell>
        </row>
      </sheetData>
      <sheetData sheetId="8743">
        <row r="9">
          <cell r="A9" t="str">
            <v>A</v>
          </cell>
        </row>
      </sheetData>
      <sheetData sheetId="8744">
        <row r="9">
          <cell r="A9" t="str">
            <v>A</v>
          </cell>
        </row>
      </sheetData>
      <sheetData sheetId="8745">
        <row r="9">
          <cell r="A9" t="str">
            <v>A</v>
          </cell>
        </row>
      </sheetData>
      <sheetData sheetId="8746">
        <row r="9">
          <cell r="A9" t="str">
            <v>A</v>
          </cell>
        </row>
      </sheetData>
      <sheetData sheetId="8747">
        <row r="9">
          <cell r="A9" t="str">
            <v>A</v>
          </cell>
        </row>
      </sheetData>
      <sheetData sheetId="8748">
        <row r="9">
          <cell r="A9" t="str">
            <v>A</v>
          </cell>
        </row>
      </sheetData>
      <sheetData sheetId="8749">
        <row r="9">
          <cell r="A9" t="str">
            <v>A</v>
          </cell>
        </row>
      </sheetData>
      <sheetData sheetId="8750">
        <row r="9">
          <cell r="A9" t="str">
            <v>A</v>
          </cell>
        </row>
      </sheetData>
      <sheetData sheetId="8751">
        <row r="9">
          <cell r="A9" t="str">
            <v>A</v>
          </cell>
        </row>
      </sheetData>
      <sheetData sheetId="8752">
        <row r="9">
          <cell r="A9" t="str">
            <v>A</v>
          </cell>
        </row>
      </sheetData>
      <sheetData sheetId="8753">
        <row r="9">
          <cell r="A9" t="str">
            <v>A</v>
          </cell>
        </row>
      </sheetData>
      <sheetData sheetId="8754">
        <row r="9">
          <cell r="A9" t="str">
            <v>A</v>
          </cell>
        </row>
      </sheetData>
      <sheetData sheetId="8755">
        <row r="9">
          <cell r="A9" t="str">
            <v>A</v>
          </cell>
        </row>
      </sheetData>
      <sheetData sheetId="8756">
        <row r="9">
          <cell r="A9" t="str">
            <v>A</v>
          </cell>
        </row>
      </sheetData>
      <sheetData sheetId="8757">
        <row r="9">
          <cell r="A9" t="str">
            <v>A</v>
          </cell>
        </row>
      </sheetData>
      <sheetData sheetId="8758">
        <row r="9">
          <cell r="A9" t="str">
            <v>A</v>
          </cell>
        </row>
      </sheetData>
      <sheetData sheetId="8759">
        <row r="9">
          <cell r="A9" t="str">
            <v>A</v>
          </cell>
        </row>
      </sheetData>
      <sheetData sheetId="8760">
        <row r="9">
          <cell r="A9" t="str">
            <v>A</v>
          </cell>
        </row>
      </sheetData>
      <sheetData sheetId="8761">
        <row r="9">
          <cell r="A9" t="str">
            <v>A</v>
          </cell>
        </row>
      </sheetData>
      <sheetData sheetId="8762">
        <row r="9">
          <cell r="A9" t="str">
            <v>A</v>
          </cell>
        </row>
      </sheetData>
      <sheetData sheetId="8763">
        <row r="9">
          <cell r="A9" t="str">
            <v>A</v>
          </cell>
        </row>
      </sheetData>
      <sheetData sheetId="8764">
        <row r="9">
          <cell r="A9" t="str">
            <v>A</v>
          </cell>
        </row>
      </sheetData>
      <sheetData sheetId="8765">
        <row r="9">
          <cell r="A9" t="str">
            <v>A</v>
          </cell>
        </row>
      </sheetData>
      <sheetData sheetId="8766">
        <row r="9">
          <cell r="A9" t="str">
            <v>A</v>
          </cell>
        </row>
      </sheetData>
      <sheetData sheetId="8767">
        <row r="9">
          <cell r="A9" t="str">
            <v>A</v>
          </cell>
        </row>
      </sheetData>
      <sheetData sheetId="8768" refreshError="1"/>
      <sheetData sheetId="8769" refreshError="1"/>
      <sheetData sheetId="8770" refreshError="1"/>
      <sheetData sheetId="8771" refreshError="1"/>
      <sheetData sheetId="8772" refreshError="1"/>
      <sheetData sheetId="8773">
        <row r="9">
          <cell r="A9" t="str">
            <v>A</v>
          </cell>
        </row>
      </sheetData>
      <sheetData sheetId="8774">
        <row r="9">
          <cell r="A9" t="str">
            <v>A</v>
          </cell>
        </row>
      </sheetData>
      <sheetData sheetId="8775" refreshError="1"/>
      <sheetData sheetId="8776" refreshError="1"/>
      <sheetData sheetId="8777" refreshError="1"/>
      <sheetData sheetId="8778" refreshError="1"/>
      <sheetData sheetId="8779">
        <row r="9">
          <cell r="A9" t="str">
            <v>A</v>
          </cell>
        </row>
      </sheetData>
      <sheetData sheetId="8780">
        <row r="9">
          <cell r="A9" t="str">
            <v>A</v>
          </cell>
        </row>
      </sheetData>
      <sheetData sheetId="8781">
        <row r="9">
          <cell r="A9" t="str">
            <v>A</v>
          </cell>
        </row>
      </sheetData>
      <sheetData sheetId="8782">
        <row r="9">
          <cell r="A9" t="str">
            <v>A</v>
          </cell>
        </row>
      </sheetData>
      <sheetData sheetId="8783">
        <row r="9">
          <cell r="A9" t="str">
            <v>A</v>
          </cell>
        </row>
      </sheetData>
      <sheetData sheetId="8784">
        <row r="9">
          <cell r="A9" t="str">
            <v>A</v>
          </cell>
        </row>
      </sheetData>
      <sheetData sheetId="8785">
        <row r="9">
          <cell r="A9" t="str">
            <v>A</v>
          </cell>
        </row>
      </sheetData>
      <sheetData sheetId="8786">
        <row r="9">
          <cell r="A9" t="str">
            <v>A</v>
          </cell>
        </row>
      </sheetData>
      <sheetData sheetId="8787" refreshError="1"/>
      <sheetData sheetId="8788" refreshError="1"/>
      <sheetData sheetId="8789">
        <row r="9">
          <cell r="A9" t="str">
            <v>A</v>
          </cell>
        </row>
      </sheetData>
      <sheetData sheetId="8790">
        <row r="9">
          <cell r="A9" t="str">
            <v>A</v>
          </cell>
        </row>
      </sheetData>
      <sheetData sheetId="8791">
        <row r="9">
          <cell r="A9" t="str">
            <v>A</v>
          </cell>
        </row>
      </sheetData>
      <sheetData sheetId="8792">
        <row r="9">
          <cell r="A9" t="str">
            <v>A</v>
          </cell>
        </row>
      </sheetData>
      <sheetData sheetId="8793">
        <row r="9">
          <cell r="A9" t="str">
            <v>A</v>
          </cell>
        </row>
      </sheetData>
      <sheetData sheetId="8794">
        <row r="9">
          <cell r="A9" t="str">
            <v>A</v>
          </cell>
        </row>
      </sheetData>
      <sheetData sheetId="8795">
        <row r="9">
          <cell r="A9" t="str">
            <v>A</v>
          </cell>
        </row>
      </sheetData>
      <sheetData sheetId="8796">
        <row r="9">
          <cell r="A9" t="str">
            <v>A</v>
          </cell>
        </row>
      </sheetData>
      <sheetData sheetId="8797">
        <row r="9">
          <cell r="A9" t="str">
            <v>A</v>
          </cell>
        </row>
      </sheetData>
      <sheetData sheetId="8798">
        <row r="9">
          <cell r="A9" t="str">
            <v>A</v>
          </cell>
        </row>
      </sheetData>
      <sheetData sheetId="8799">
        <row r="9">
          <cell r="A9" t="str">
            <v>A</v>
          </cell>
        </row>
      </sheetData>
      <sheetData sheetId="8800">
        <row r="9">
          <cell r="A9" t="str">
            <v>A</v>
          </cell>
        </row>
      </sheetData>
      <sheetData sheetId="8801">
        <row r="9">
          <cell r="A9" t="str">
            <v>A</v>
          </cell>
        </row>
      </sheetData>
      <sheetData sheetId="8802">
        <row r="9">
          <cell r="A9" t="str">
            <v>A</v>
          </cell>
        </row>
      </sheetData>
      <sheetData sheetId="8803">
        <row r="9">
          <cell r="A9" t="str">
            <v>A</v>
          </cell>
        </row>
      </sheetData>
      <sheetData sheetId="8804">
        <row r="9">
          <cell r="A9" t="str">
            <v>A</v>
          </cell>
        </row>
      </sheetData>
      <sheetData sheetId="8805">
        <row r="9">
          <cell r="A9" t="str">
            <v>A</v>
          </cell>
        </row>
      </sheetData>
      <sheetData sheetId="8806">
        <row r="9">
          <cell r="A9" t="str">
            <v>A</v>
          </cell>
        </row>
      </sheetData>
      <sheetData sheetId="8807">
        <row r="9">
          <cell r="A9" t="str">
            <v>A</v>
          </cell>
        </row>
      </sheetData>
      <sheetData sheetId="8808">
        <row r="9">
          <cell r="A9" t="str">
            <v>A</v>
          </cell>
        </row>
      </sheetData>
      <sheetData sheetId="8809">
        <row r="9">
          <cell r="A9" t="str">
            <v>A</v>
          </cell>
        </row>
      </sheetData>
      <sheetData sheetId="8810">
        <row r="9">
          <cell r="A9" t="str">
            <v>A</v>
          </cell>
        </row>
      </sheetData>
      <sheetData sheetId="8811">
        <row r="9">
          <cell r="A9" t="str">
            <v>A</v>
          </cell>
        </row>
      </sheetData>
      <sheetData sheetId="8812">
        <row r="9">
          <cell r="A9" t="str">
            <v>A</v>
          </cell>
        </row>
      </sheetData>
      <sheetData sheetId="8813">
        <row r="9">
          <cell r="A9" t="str">
            <v>A</v>
          </cell>
        </row>
      </sheetData>
      <sheetData sheetId="8814">
        <row r="9">
          <cell r="A9" t="str">
            <v>A</v>
          </cell>
        </row>
      </sheetData>
      <sheetData sheetId="8815">
        <row r="9">
          <cell r="A9" t="str">
            <v>A</v>
          </cell>
        </row>
      </sheetData>
      <sheetData sheetId="8816">
        <row r="9">
          <cell r="A9" t="str">
            <v>A</v>
          </cell>
        </row>
      </sheetData>
      <sheetData sheetId="8817">
        <row r="9">
          <cell r="A9" t="str">
            <v>A</v>
          </cell>
        </row>
      </sheetData>
      <sheetData sheetId="8818">
        <row r="9">
          <cell r="A9" t="str">
            <v>A</v>
          </cell>
        </row>
      </sheetData>
      <sheetData sheetId="8819">
        <row r="9">
          <cell r="A9" t="str">
            <v>A</v>
          </cell>
        </row>
      </sheetData>
      <sheetData sheetId="8820">
        <row r="9">
          <cell r="A9" t="str">
            <v>A</v>
          </cell>
        </row>
      </sheetData>
      <sheetData sheetId="8821">
        <row r="9">
          <cell r="A9" t="str">
            <v>A</v>
          </cell>
        </row>
      </sheetData>
      <sheetData sheetId="8822">
        <row r="9">
          <cell r="A9" t="str">
            <v>A</v>
          </cell>
        </row>
      </sheetData>
      <sheetData sheetId="8823">
        <row r="9">
          <cell r="A9" t="str">
            <v>A</v>
          </cell>
        </row>
      </sheetData>
      <sheetData sheetId="8824">
        <row r="9">
          <cell r="A9" t="str">
            <v>A</v>
          </cell>
        </row>
      </sheetData>
      <sheetData sheetId="8825">
        <row r="9">
          <cell r="A9" t="str">
            <v>A</v>
          </cell>
        </row>
      </sheetData>
      <sheetData sheetId="8826">
        <row r="9">
          <cell r="A9" t="str">
            <v>A</v>
          </cell>
        </row>
      </sheetData>
      <sheetData sheetId="8827">
        <row r="9">
          <cell r="A9" t="str">
            <v>A</v>
          </cell>
        </row>
      </sheetData>
      <sheetData sheetId="8828">
        <row r="9">
          <cell r="A9" t="str">
            <v>A</v>
          </cell>
        </row>
      </sheetData>
      <sheetData sheetId="8829">
        <row r="9">
          <cell r="A9" t="str">
            <v>A</v>
          </cell>
        </row>
      </sheetData>
      <sheetData sheetId="8830">
        <row r="9">
          <cell r="A9" t="str">
            <v>A</v>
          </cell>
        </row>
      </sheetData>
      <sheetData sheetId="8831">
        <row r="9">
          <cell r="A9" t="str">
            <v>A</v>
          </cell>
        </row>
      </sheetData>
      <sheetData sheetId="8832">
        <row r="9">
          <cell r="A9" t="str">
            <v>A</v>
          </cell>
        </row>
      </sheetData>
      <sheetData sheetId="8833">
        <row r="9">
          <cell r="A9" t="str">
            <v>A</v>
          </cell>
        </row>
      </sheetData>
      <sheetData sheetId="8834">
        <row r="9">
          <cell r="A9" t="str">
            <v>A</v>
          </cell>
        </row>
      </sheetData>
      <sheetData sheetId="8835">
        <row r="9">
          <cell r="A9" t="str">
            <v>A</v>
          </cell>
        </row>
      </sheetData>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sheetData sheetId="8848"/>
      <sheetData sheetId="8849"/>
      <sheetData sheetId="8850"/>
      <sheetData sheetId="8851"/>
      <sheetData sheetId="8852"/>
      <sheetData sheetId="8853"/>
      <sheetData sheetId="8854"/>
      <sheetData sheetId="8855"/>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ow r="9">
          <cell r="A9" t="str">
            <v>A</v>
          </cell>
        </row>
      </sheetData>
      <sheetData sheetId="8865">
        <row r="9">
          <cell r="A9" t="str">
            <v>A</v>
          </cell>
        </row>
      </sheetData>
      <sheetData sheetId="8866">
        <row r="9">
          <cell r="A9" t="str">
            <v>A</v>
          </cell>
        </row>
      </sheetData>
      <sheetData sheetId="8867">
        <row r="9">
          <cell r="A9" t="str">
            <v>A</v>
          </cell>
        </row>
      </sheetData>
      <sheetData sheetId="8868">
        <row r="9">
          <cell r="A9" t="str">
            <v>A</v>
          </cell>
        </row>
      </sheetData>
      <sheetData sheetId="8869">
        <row r="9">
          <cell r="A9" t="str">
            <v>A</v>
          </cell>
        </row>
      </sheetData>
      <sheetData sheetId="8870">
        <row r="9">
          <cell r="A9" t="str">
            <v>A</v>
          </cell>
        </row>
      </sheetData>
      <sheetData sheetId="8871">
        <row r="9">
          <cell r="A9" t="str">
            <v>A</v>
          </cell>
        </row>
      </sheetData>
      <sheetData sheetId="8872">
        <row r="9">
          <cell r="A9" t="str">
            <v>A</v>
          </cell>
        </row>
      </sheetData>
      <sheetData sheetId="8873">
        <row r="9">
          <cell r="A9" t="str">
            <v>A</v>
          </cell>
        </row>
      </sheetData>
      <sheetData sheetId="8874">
        <row r="9">
          <cell r="A9" t="str">
            <v>A</v>
          </cell>
        </row>
      </sheetData>
      <sheetData sheetId="8875">
        <row r="9">
          <cell r="A9" t="str">
            <v>A</v>
          </cell>
        </row>
      </sheetData>
      <sheetData sheetId="8876">
        <row r="9">
          <cell r="A9" t="str">
            <v>A</v>
          </cell>
        </row>
      </sheetData>
      <sheetData sheetId="8877">
        <row r="9">
          <cell r="A9" t="str">
            <v>A</v>
          </cell>
        </row>
      </sheetData>
      <sheetData sheetId="8878">
        <row r="9">
          <cell r="A9" t="str">
            <v>A</v>
          </cell>
        </row>
      </sheetData>
      <sheetData sheetId="8879">
        <row r="9">
          <cell r="A9" t="str">
            <v>A</v>
          </cell>
        </row>
      </sheetData>
      <sheetData sheetId="8880">
        <row r="9">
          <cell r="A9" t="str">
            <v>A</v>
          </cell>
        </row>
      </sheetData>
      <sheetData sheetId="8881">
        <row r="9">
          <cell r="A9" t="str">
            <v>A</v>
          </cell>
        </row>
      </sheetData>
      <sheetData sheetId="8882">
        <row r="9">
          <cell r="A9" t="str">
            <v>A</v>
          </cell>
        </row>
      </sheetData>
      <sheetData sheetId="8883">
        <row r="9">
          <cell r="A9" t="str">
            <v>A</v>
          </cell>
        </row>
      </sheetData>
      <sheetData sheetId="8884">
        <row r="9">
          <cell r="A9" t="str">
            <v>A</v>
          </cell>
        </row>
      </sheetData>
      <sheetData sheetId="8885">
        <row r="9">
          <cell r="A9" t="str">
            <v>A</v>
          </cell>
        </row>
      </sheetData>
      <sheetData sheetId="8886">
        <row r="9">
          <cell r="A9" t="str">
            <v>A</v>
          </cell>
        </row>
      </sheetData>
      <sheetData sheetId="8887">
        <row r="9">
          <cell r="A9" t="str">
            <v>A</v>
          </cell>
        </row>
      </sheetData>
      <sheetData sheetId="8888">
        <row r="9">
          <cell r="A9" t="str">
            <v>A</v>
          </cell>
        </row>
      </sheetData>
      <sheetData sheetId="8889">
        <row r="9">
          <cell r="A9" t="str">
            <v>A</v>
          </cell>
        </row>
      </sheetData>
      <sheetData sheetId="8890">
        <row r="9">
          <cell r="A9" t="str">
            <v>A</v>
          </cell>
        </row>
      </sheetData>
      <sheetData sheetId="8891">
        <row r="9">
          <cell r="A9" t="str">
            <v>A</v>
          </cell>
        </row>
      </sheetData>
      <sheetData sheetId="8892">
        <row r="9">
          <cell r="A9" t="str">
            <v>A</v>
          </cell>
        </row>
      </sheetData>
      <sheetData sheetId="8893">
        <row r="9">
          <cell r="A9" t="str">
            <v>A</v>
          </cell>
        </row>
      </sheetData>
      <sheetData sheetId="8894">
        <row r="9">
          <cell r="A9" t="str">
            <v>A</v>
          </cell>
        </row>
      </sheetData>
      <sheetData sheetId="8895">
        <row r="9">
          <cell r="A9" t="str">
            <v>A</v>
          </cell>
        </row>
      </sheetData>
      <sheetData sheetId="8896">
        <row r="9">
          <cell r="A9" t="str">
            <v>A</v>
          </cell>
        </row>
      </sheetData>
      <sheetData sheetId="8897">
        <row r="9">
          <cell r="A9" t="str">
            <v>A</v>
          </cell>
        </row>
      </sheetData>
      <sheetData sheetId="8898">
        <row r="9">
          <cell r="A9" t="str">
            <v>A</v>
          </cell>
        </row>
      </sheetData>
      <sheetData sheetId="8899">
        <row r="9">
          <cell r="A9" t="str">
            <v>A</v>
          </cell>
        </row>
      </sheetData>
      <sheetData sheetId="8900">
        <row r="9">
          <cell r="A9" t="str">
            <v>A</v>
          </cell>
        </row>
      </sheetData>
      <sheetData sheetId="8901">
        <row r="9">
          <cell r="A9" t="str">
            <v>A</v>
          </cell>
        </row>
      </sheetData>
      <sheetData sheetId="8902">
        <row r="9">
          <cell r="A9" t="str">
            <v>A</v>
          </cell>
        </row>
      </sheetData>
      <sheetData sheetId="8903">
        <row r="9">
          <cell r="A9" t="str">
            <v>A</v>
          </cell>
        </row>
      </sheetData>
      <sheetData sheetId="8904"/>
      <sheetData sheetId="8905"/>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sheetData sheetId="8917" refreshError="1"/>
      <sheetData sheetId="8918" refreshError="1"/>
      <sheetData sheetId="8919" refreshError="1"/>
      <sheetData sheetId="8920" refreshError="1"/>
      <sheetData sheetId="8921"/>
      <sheetData sheetId="8922"/>
      <sheetData sheetId="8923"/>
      <sheetData sheetId="8924"/>
      <sheetData sheetId="8925">
        <row r="9">
          <cell r="A9" t="str">
            <v>A</v>
          </cell>
        </row>
      </sheetData>
      <sheetData sheetId="8926">
        <row r="9">
          <cell r="A9" t="str">
            <v>A</v>
          </cell>
        </row>
      </sheetData>
      <sheetData sheetId="8927">
        <row r="9">
          <cell r="A9" t="str">
            <v>A</v>
          </cell>
        </row>
      </sheetData>
      <sheetData sheetId="8928">
        <row r="9">
          <cell r="A9" t="str">
            <v>A</v>
          </cell>
        </row>
      </sheetData>
      <sheetData sheetId="8929">
        <row r="9">
          <cell r="A9" t="str">
            <v>A</v>
          </cell>
        </row>
      </sheetData>
      <sheetData sheetId="8930">
        <row r="9">
          <cell r="A9" t="str">
            <v>A</v>
          </cell>
        </row>
      </sheetData>
      <sheetData sheetId="8931">
        <row r="9">
          <cell r="A9" t="str">
            <v>A</v>
          </cell>
        </row>
      </sheetData>
      <sheetData sheetId="8932">
        <row r="9">
          <cell r="A9" t="str">
            <v>A</v>
          </cell>
        </row>
      </sheetData>
      <sheetData sheetId="8933">
        <row r="9">
          <cell r="A9" t="str">
            <v>A</v>
          </cell>
        </row>
      </sheetData>
      <sheetData sheetId="8934">
        <row r="9">
          <cell r="A9" t="str">
            <v>A</v>
          </cell>
        </row>
      </sheetData>
      <sheetData sheetId="8935">
        <row r="9">
          <cell r="A9" t="str">
            <v>A</v>
          </cell>
        </row>
      </sheetData>
      <sheetData sheetId="8936">
        <row r="9">
          <cell r="A9" t="str">
            <v>A</v>
          </cell>
        </row>
      </sheetData>
      <sheetData sheetId="8937">
        <row r="9">
          <cell r="A9" t="str">
            <v>A</v>
          </cell>
        </row>
      </sheetData>
      <sheetData sheetId="8938">
        <row r="9">
          <cell r="A9" t="str">
            <v>A</v>
          </cell>
        </row>
      </sheetData>
      <sheetData sheetId="8939">
        <row r="9">
          <cell r="A9" t="str">
            <v>A</v>
          </cell>
        </row>
      </sheetData>
      <sheetData sheetId="8940">
        <row r="9">
          <cell r="A9" t="str">
            <v>A</v>
          </cell>
        </row>
      </sheetData>
      <sheetData sheetId="8941">
        <row r="9">
          <cell r="A9" t="str">
            <v>A</v>
          </cell>
        </row>
      </sheetData>
      <sheetData sheetId="8942" refreshError="1"/>
      <sheetData sheetId="8943"/>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ow r="9">
          <cell r="A9" t="str">
            <v>A</v>
          </cell>
        </row>
      </sheetData>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ow r="9">
          <cell r="A9" t="str">
            <v>A</v>
          </cell>
        </row>
      </sheetData>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ow r="9">
          <cell r="A9" t="str">
            <v>A</v>
          </cell>
        </row>
      </sheetData>
      <sheetData sheetId="8985" refreshError="1"/>
      <sheetData sheetId="8986">
        <row r="9">
          <cell r="A9" t="str">
            <v>A</v>
          </cell>
        </row>
      </sheetData>
      <sheetData sheetId="8987" refreshError="1"/>
      <sheetData sheetId="8988">
        <row r="9">
          <cell r="A9" t="str">
            <v>A</v>
          </cell>
        </row>
      </sheetData>
      <sheetData sheetId="8989">
        <row r="9">
          <cell r="A9" t="str">
            <v>A</v>
          </cell>
        </row>
      </sheetData>
      <sheetData sheetId="8990">
        <row r="9">
          <cell r="A9" t="str">
            <v>A</v>
          </cell>
        </row>
      </sheetData>
      <sheetData sheetId="8991">
        <row r="9">
          <cell r="A9" t="str">
            <v>A</v>
          </cell>
        </row>
      </sheetData>
      <sheetData sheetId="8992">
        <row r="9">
          <cell r="A9" t="str">
            <v>A</v>
          </cell>
        </row>
      </sheetData>
      <sheetData sheetId="8993">
        <row r="9">
          <cell r="A9" t="str">
            <v>A</v>
          </cell>
        </row>
      </sheetData>
      <sheetData sheetId="8994">
        <row r="9">
          <cell r="A9" t="str">
            <v>A</v>
          </cell>
        </row>
      </sheetData>
      <sheetData sheetId="8995" refreshError="1"/>
      <sheetData sheetId="8996" refreshError="1"/>
      <sheetData sheetId="8997" refreshError="1"/>
      <sheetData sheetId="8998" refreshError="1"/>
      <sheetData sheetId="8999">
        <row r="9">
          <cell r="A9" t="str">
            <v>A</v>
          </cell>
        </row>
      </sheetData>
      <sheetData sheetId="9000">
        <row r="9">
          <cell r="A9" t="str">
            <v>A</v>
          </cell>
        </row>
      </sheetData>
      <sheetData sheetId="9001">
        <row r="9">
          <cell r="A9" t="str">
            <v>A</v>
          </cell>
        </row>
      </sheetData>
      <sheetData sheetId="9002">
        <row r="9">
          <cell r="A9" t="str">
            <v>A</v>
          </cell>
        </row>
      </sheetData>
      <sheetData sheetId="9003">
        <row r="9">
          <cell r="A9" t="str">
            <v>A</v>
          </cell>
        </row>
      </sheetData>
      <sheetData sheetId="9004">
        <row r="9">
          <cell r="A9" t="str">
            <v>A</v>
          </cell>
        </row>
      </sheetData>
      <sheetData sheetId="9005">
        <row r="9">
          <cell r="A9" t="str">
            <v>A</v>
          </cell>
        </row>
      </sheetData>
      <sheetData sheetId="9006">
        <row r="9">
          <cell r="A9" t="str">
            <v>A</v>
          </cell>
        </row>
      </sheetData>
      <sheetData sheetId="9007">
        <row r="9">
          <cell r="A9" t="str">
            <v>A</v>
          </cell>
        </row>
      </sheetData>
      <sheetData sheetId="9008">
        <row r="9">
          <cell r="A9" t="str">
            <v>A</v>
          </cell>
        </row>
      </sheetData>
      <sheetData sheetId="9009">
        <row r="9">
          <cell r="A9" t="str">
            <v>A</v>
          </cell>
        </row>
      </sheetData>
      <sheetData sheetId="9010">
        <row r="9">
          <cell r="A9" t="str">
            <v>A</v>
          </cell>
        </row>
      </sheetData>
      <sheetData sheetId="9011">
        <row r="9">
          <cell r="A9" t="str">
            <v>A</v>
          </cell>
        </row>
      </sheetData>
      <sheetData sheetId="9012">
        <row r="9">
          <cell r="A9" t="str">
            <v>A</v>
          </cell>
        </row>
      </sheetData>
      <sheetData sheetId="9013">
        <row r="9">
          <cell r="A9" t="str">
            <v>A</v>
          </cell>
        </row>
      </sheetData>
      <sheetData sheetId="9014">
        <row r="9">
          <cell r="A9" t="str">
            <v>A</v>
          </cell>
        </row>
      </sheetData>
      <sheetData sheetId="9015">
        <row r="9">
          <cell r="A9" t="str">
            <v>A</v>
          </cell>
        </row>
      </sheetData>
      <sheetData sheetId="9016">
        <row r="9">
          <cell r="A9" t="str">
            <v>A</v>
          </cell>
        </row>
      </sheetData>
      <sheetData sheetId="9017">
        <row r="9">
          <cell r="A9" t="str">
            <v>A</v>
          </cell>
        </row>
      </sheetData>
      <sheetData sheetId="9018">
        <row r="9">
          <cell r="A9" t="str">
            <v>A</v>
          </cell>
        </row>
      </sheetData>
      <sheetData sheetId="9019">
        <row r="9">
          <cell r="A9" t="str">
            <v>A</v>
          </cell>
        </row>
      </sheetData>
      <sheetData sheetId="9020">
        <row r="9">
          <cell r="A9" t="str">
            <v>A</v>
          </cell>
        </row>
      </sheetData>
      <sheetData sheetId="9021">
        <row r="9">
          <cell r="A9" t="str">
            <v>A</v>
          </cell>
        </row>
      </sheetData>
      <sheetData sheetId="9022">
        <row r="9">
          <cell r="A9" t="str">
            <v>A</v>
          </cell>
        </row>
      </sheetData>
      <sheetData sheetId="9023">
        <row r="9">
          <cell r="A9" t="str">
            <v>A</v>
          </cell>
        </row>
      </sheetData>
      <sheetData sheetId="9024">
        <row r="9">
          <cell r="A9" t="str">
            <v>A</v>
          </cell>
        </row>
      </sheetData>
      <sheetData sheetId="9025">
        <row r="9">
          <cell r="A9" t="str">
            <v>A</v>
          </cell>
        </row>
      </sheetData>
      <sheetData sheetId="9026">
        <row r="9">
          <cell r="A9" t="str">
            <v>A</v>
          </cell>
        </row>
      </sheetData>
      <sheetData sheetId="9027">
        <row r="9">
          <cell r="A9" t="str">
            <v>A</v>
          </cell>
        </row>
      </sheetData>
      <sheetData sheetId="9028">
        <row r="9">
          <cell r="A9" t="str">
            <v>A</v>
          </cell>
        </row>
      </sheetData>
      <sheetData sheetId="9029">
        <row r="9">
          <cell r="A9" t="str">
            <v>A</v>
          </cell>
        </row>
      </sheetData>
      <sheetData sheetId="9030">
        <row r="9">
          <cell r="A9" t="str">
            <v>A</v>
          </cell>
        </row>
      </sheetData>
      <sheetData sheetId="9031">
        <row r="9">
          <cell r="A9" t="str">
            <v>A</v>
          </cell>
        </row>
      </sheetData>
      <sheetData sheetId="9032">
        <row r="9">
          <cell r="A9" t="str">
            <v>A</v>
          </cell>
        </row>
      </sheetData>
      <sheetData sheetId="9033">
        <row r="9">
          <cell r="A9" t="str">
            <v>A</v>
          </cell>
        </row>
      </sheetData>
      <sheetData sheetId="9034">
        <row r="9">
          <cell r="A9" t="str">
            <v>A</v>
          </cell>
        </row>
      </sheetData>
      <sheetData sheetId="9035">
        <row r="9">
          <cell r="A9" t="str">
            <v>A</v>
          </cell>
        </row>
      </sheetData>
      <sheetData sheetId="9036">
        <row r="9">
          <cell r="A9" t="str">
            <v>A</v>
          </cell>
        </row>
      </sheetData>
      <sheetData sheetId="9037">
        <row r="9">
          <cell r="A9" t="str">
            <v>A</v>
          </cell>
        </row>
      </sheetData>
      <sheetData sheetId="9038">
        <row r="9">
          <cell r="A9" t="str">
            <v>A</v>
          </cell>
        </row>
      </sheetData>
      <sheetData sheetId="9039">
        <row r="9">
          <cell r="A9" t="str">
            <v>A</v>
          </cell>
        </row>
      </sheetData>
      <sheetData sheetId="9040">
        <row r="9">
          <cell r="A9" t="str">
            <v>A</v>
          </cell>
        </row>
      </sheetData>
      <sheetData sheetId="9041">
        <row r="9">
          <cell r="A9" t="str">
            <v>A</v>
          </cell>
        </row>
      </sheetData>
      <sheetData sheetId="9042">
        <row r="9">
          <cell r="A9" t="str">
            <v>A</v>
          </cell>
        </row>
      </sheetData>
      <sheetData sheetId="9043">
        <row r="9">
          <cell r="A9" t="str">
            <v>A</v>
          </cell>
        </row>
      </sheetData>
      <sheetData sheetId="9044">
        <row r="9">
          <cell r="A9" t="str">
            <v>A</v>
          </cell>
        </row>
      </sheetData>
      <sheetData sheetId="9045">
        <row r="9">
          <cell r="A9" t="str">
            <v>A</v>
          </cell>
        </row>
      </sheetData>
      <sheetData sheetId="9046">
        <row r="9">
          <cell r="A9" t="str">
            <v>A</v>
          </cell>
        </row>
      </sheetData>
      <sheetData sheetId="9047">
        <row r="9">
          <cell r="A9" t="str">
            <v>A</v>
          </cell>
        </row>
      </sheetData>
      <sheetData sheetId="9048">
        <row r="9">
          <cell r="A9" t="str">
            <v>A</v>
          </cell>
        </row>
      </sheetData>
      <sheetData sheetId="9049">
        <row r="9">
          <cell r="A9" t="str">
            <v>A</v>
          </cell>
        </row>
      </sheetData>
      <sheetData sheetId="9050">
        <row r="9">
          <cell r="A9" t="str">
            <v>A</v>
          </cell>
        </row>
      </sheetData>
      <sheetData sheetId="9051">
        <row r="9">
          <cell r="A9" t="str">
            <v>A</v>
          </cell>
        </row>
      </sheetData>
      <sheetData sheetId="9052">
        <row r="9">
          <cell r="A9" t="str">
            <v>A</v>
          </cell>
        </row>
      </sheetData>
      <sheetData sheetId="9053">
        <row r="9">
          <cell r="A9" t="str">
            <v>A</v>
          </cell>
        </row>
      </sheetData>
      <sheetData sheetId="9054">
        <row r="9">
          <cell r="A9" t="str">
            <v>A</v>
          </cell>
        </row>
      </sheetData>
      <sheetData sheetId="9055">
        <row r="9">
          <cell r="A9" t="str">
            <v>A</v>
          </cell>
        </row>
      </sheetData>
      <sheetData sheetId="9056">
        <row r="9">
          <cell r="A9" t="str">
            <v>A</v>
          </cell>
        </row>
      </sheetData>
      <sheetData sheetId="9057">
        <row r="9">
          <cell r="A9" t="str">
            <v>A</v>
          </cell>
        </row>
      </sheetData>
      <sheetData sheetId="9058">
        <row r="9">
          <cell r="A9" t="str">
            <v>A</v>
          </cell>
        </row>
      </sheetData>
      <sheetData sheetId="9059">
        <row r="9">
          <cell r="A9" t="str">
            <v>A</v>
          </cell>
        </row>
      </sheetData>
      <sheetData sheetId="9060">
        <row r="9">
          <cell r="A9" t="str">
            <v>A</v>
          </cell>
        </row>
      </sheetData>
      <sheetData sheetId="9061">
        <row r="9">
          <cell r="A9" t="str">
            <v>A</v>
          </cell>
        </row>
      </sheetData>
      <sheetData sheetId="9062">
        <row r="9">
          <cell r="A9" t="str">
            <v>A</v>
          </cell>
        </row>
      </sheetData>
      <sheetData sheetId="9063">
        <row r="9">
          <cell r="A9" t="str">
            <v>A</v>
          </cell>
        </row>
      </sheetData>
      <sheetData sheetId="9064">
        <row r="9">
          <cell r="A9" t="str">
            <v>A</v>
          </cell>
        </row>
      </sheetData>
      <sheetData sheetId="9065">
        <row r="9">
          <cell r="A9" t="str">
            <v>A</v>
          </cell>
        </row>
      </sheetData>
      <sheetData sheetId="9066">
        <row r="9">
          <cell r="A9" t="str">
            <v>A</v>
          </cell>
        </row>
      </sheetData>
      <sheetData sheetId="9067">
        <row r="9">
          <cell r="A9" t="str">
            <v>A</v>
          </cell>
        </row>
      </sheetData>
      <sheetData sheetId="9068">
        <row r="9">
          <cell r="A9" t="str">
            <v>A</v>
          </cell>
        </row>
      </sheetData>
      <sheetData sheetId="9069">
        <row r="9">
          <cell r="A9" t="str">
            <v>A</v>
          </cell>
        </row>
      </sheetData>
      <sheetData sheetId="9070">
        <row r="9">
          <cell r="A9" t="str">
            <v>A</v>
          </cell>
        </row>
      </sheetData>
      <sheetData sheetId="9071">
        <row r="9">
          <cell r="A9" t="str">
            <v>A</v>
          </cell>
        </row>
      </sheetData>
      <sheetData sheetId="9072">
        <row r="9">
          <cell r="A9" t="str">
            <v>A</v>
          </cell>
        </row>
      </sheetData>
      <sheetData sheetId="9073">
        <row r="9">
          <cell r="A9" t="str">
            <v>A</v>
          </cell>
        </row>
      </sheetData>
      <sheetData sheetId="9074">
        <row r="9">
          <cell r="A9" t="str">
            <v>A</v>
          </cell>
        </row>
      </sheetData>
      <sheetData sheetId="9075">
        <row r="9">
          <cell r="A9" t="str">
            <v>A</v>
          </cell>
        </row>
      </sheetData>
      <sheetData sheetId="9076">
        <row r="9">
          <cell r="A9" t="str">
            <v>A</v>
          </cell>
        </row>
      </sheetData>
      <sheetData sheetId="9077">
        <row r="9">
          <cell r="A9" t="str">
            <v>A</v>
          </cell>
        </row>
      </sheetData>
      <sheetData sheetId="9078">
        <row r="9">
          <cell r="A9" t="str">
            <v>A</v>
          </cell>
        </row>
      </sheetData>
      <sheetData sheetId="9079">
        <row r="9">
          <cell r="A9" t="str">
            <v>A</v>
          </cell>
        </row>
      </sheetData>
      <sheetData sheetId="9080">
        <row r="9">
          <cell r="A9" t="str">
            <v>A</v>
          </cell>
        </row>
      </sheetData>
      <sheetData sheetId="9081">
        <row r="9">
          <cell r="A9" t="str">
            <v>A</v>
          </cell>
        </row>
      </sheetData>
      <sheetData sheetId="9082">
        <row r="9">
          <cell r="A9" t="str">
            <v>A</v>
          </cell>
        </row>
      </sheetData>
      <sheetData sheetId="9083">
        <row r="9">
          <cell r="A9" t="str">
            <v>A</v>
          </cell>
        </row>
      </sheetData>
      <sheetData sheetId="9084">
        <row r="9">
          <cell r="A9" t="str">
            <v>A</v>
          </cell>
        </row>
      </sheetData>
      <sheetData sheetId="9085">
        <row r="9">
          <cell r="A9" t="str">
            <v>A</v>
          </cell>
        </row>
      </sheetData>
      <sheetData sheetId="9086">
        <row r="9">
          <cell r="A9" t="str">
            <v>A</v>
          </cell>
        </row>
      </sheetData>
      <sheetData sheetId="9087">
        <row r="9">
          <cell r="A9" t="str">
            <v>A</v>
          </cell>
        </row>
      </sheetData>
      <sheetData sheetId="9088">
        <row r="9">
          <cell r="A9" t="str">
            <v>A</v>
          </cell>
        </row>
      </sheetData>
      <sheetData sheetId="9089">
        <row r="9">
          <cell r="A9" t="str">
            <v>A</v>
          </cell>
        </row>
      </sheetData>
      <sheetData sheetId="9090">
        <row r="9">
          <cell r="A9" t="str">
            <v>A</v>
          </cell>
        </row>
      </sheetData>
      <sheetData sheetId="9091">
        <row r="9">
          <cell r="A9" t="str">
            <v>A</v>
          </cell>
        </row>
      </sheetData>
      <sheetData sheetId="9092">
        <row r="9">
          <cell r="A9" t="str">
            <v>A</v>
          </cell>
        </row>
      </sheetData>
      <sheetData sheetId="9093">
        <row r="9">
          <cell r="A9" t="str">
            <v>A</v>
          </cell>
        </row>
      </sheetData>
      <sheetData sheetId="9094">
        <row r="9">
          <cell r="A9" t="str">
            <v>A</v>
          </cell>
        </row>
      </sheetData>
      <sheetData sheetId="9095">
        <row r="9">
          <cell r="A9" t="str">
            <v>A</v>
          </cell>
        </row>
      </sheetData>
      <sheetData sheetId="9096">
        <row r="9">
          <cell r="A9" t="str">
            <v>A</v>
          </cell>
        </row>
      </sheetData>
      <sheetData sheetId="9097">
        <row r="9">
          <cell r="A9" t="str">
            <v>A</v>
          </cell>
        </row>
      </sheetData>
      <sheetData sheetId="9098">
        <row r="9">
          <cell r="A9" t="str">
            <v>A</v>
          </cell>
        </row>
      </sheetData>
      <sheetData sheetId="9099">
        <row r="9">
          <cell r="A9" t="str">
            <v>A</v>
          </cell>
        </row>
      </sheetData>
      <sheetData sheetId="9100">
        <row r="9">
          <cell r="A9" t="str">
            <v>A</v>
          </cell>
        </row>
      </sheetData>
      <sheetData sheetId="9101">
        <row r="9">
          <cell r="A9" t="str">
            <v>A</v>
          </cell>
        </row>
      </sheetData>
      <sheetData sheetId="9102">
        <row r="9">
          <cell r="A9" t="str">
            <v>A</v>
          </cell>
        </row>
      </sheetData>
      <sheetData sheetId="9103">
        <row r="9">
          <cell r="A9" t="str">
            <v>A</v>
          </cell>
        </row>
      </sheetData>
      <sheetData sheetId="9104">
        <row r="9">
          <cell r="A9" t="str">
            <v>A</v>
          </cell>
        </row>
      </sheetData>
      <sheetData sheetId="9105">
        <row r="9">
          <cell r="A9" t="str">
            <v>A</v>
          </cell>
        </row>
      </sheetData>
      <sheetData sheetId="9106">
        <row r="9">
          <cell r="A9" t="str">
            <v>A</v>
          </cell>
        </row>
      </sheetData>
      <sheetData sheetId="9107">
        <row r="9">
          <cell r="A9" t="str">
            <v>A</v>
          </cell>
        </row>
      </sheetData>
      <sheetData sheetId="9108">
        <row r="9">
          <cell r="A9" t="str">
            <v>A</v>
          </cell>
        </row>
      </sheetData>
      <sheetData sheetId="9109">
        <row r="9">
          <cell r="A9" t="str">
            <v>A</v>
          </cell>
        </row>
      </sheetData>
      <sheetData sheetId="9110">
        <row r="9">
          <cell r="A9" t="str">
            <v>A</v>
          </cell>
        </row>
      </sheetData>
      <sheetData sheetId="9111">
        <row r="9">
          <cell r="A9" t="str">
            <v>A</v>
          </cell>
        </row>
      </sheetData>
      <sheetData sheetId="9112">
        <row r="9">
          <cell r="A9" t="str">
            <v>A</v>
          </cell>
        </row>
      </sheetData>
      <sheetData sheetId="9113">
        <row r="9">
          <cell r="A9" t="str">
            <v>A</v>
          </cell>
        </row>
      </sheetData>
      <sheetData sheetId="9114">
        <row r="9">
          <cell r="A9" t="str">
            <v>A</v>
          </cell>
        </row>
      </sheetData>
      <sheetData sheetId="9115">
        <row r="9">
          <cell r="A9" t="str">
            <v>A</v>
          </cell>
        </row>
      </sheetData>
      <sheetData sheetId="9116">
        <row r="9">
          <cell r="A9" t="str">
            <v>A</v>
          </cell>
        </row>
      </sheetData>
      <sheetData sheetId="9117">
        <row r="9">
          <cell r="A9" t="str">
            <v>A</v>
          </cell>
        </row>
      </sheetData>
      <sheetData sheetId="9118">
        <row r="9">
          <cell r="A9" t="str">
            <v>A</v>
          </cell>
        </row>
      </sheetData>
      <sheetData sheetId="9119">
        <row r="9">
          <cell r="A9" t="str">
            <v>A</v>
          </cell>
        </row>
      </sheetData>
      <sheetData sheetId="9120">
        <row r="9">
          <cell r="A9" t="str">
            <v>A</v>
          </cell>
        </row>
      </sheetData>
      <sheetData sheetId="9121">
        <row r="9">
          <cell r="A9" t="str">
            <v>A</v>
          </cell>
        </row>
      </sheetData>
      <sheetData sheetId="9122">
        <row r="9">
          <cell r="A9" t="str">
            <v>A</v>
          </cell>
        </row>
      </sheetData>
      <sheetData sheetId="9123">
        <row r="9">
          <cell r="A9" t="str">
            <v>A</v>
          </cell>
        </row>
      </sheetData>
      <sheetData sheetId="9124">
        <row r="9">
          <cell r="A9" t="str">
            <v>A</v>
          </cell>
        </row>
      </sheetData>
      <sheetData sheetId="9125">
        <row r="9">
          <cell r="A9" t="str">
            <v>A</v>
          </cell>
        </row>
      </sheetData>
      <sheetData sheetId="9126">
        <row r="9">
          <cell r="A9" t="str">
            <v>A</v>
          </cell>
        </row>
      </sheetData>
      <sheetData sheetId="9127">
        <row r="9">
          <cell r="A9" t="str">
            <v>A</v>
          </cell>
        </row>
      </sheetData>
      <sheetData sheetId="9128">
        <row r="9">
          <cell r="A9" t="str">
            <v>A</v>
          </cell>
        </row>
      </sheetData>
      <sheetData sheetId="9129">
        <row r="9">
          <cell r="A9" t="str">
            <v>A</v>
          </cell>
        </row>
      </sheetData>
      <sheetData sheetId="9130">
        <row r="9">
          <cell r="A9" t="str">
            <v>A</v>
          </cell>
        </row>
      </sheetData>
      <sheetData sheetId="9131">
        <row r="9">
          <cell r="A9" t="str">
            <v>A</v>
          </cell>
        </row>
      </sheetData>
      <sheetData sheetId="9132">
        <row r="9">
          <cell r="A9" t="str">
            <v>A</v>
          </cell>
        </row>
      </sheetData>
      <sheetData sheetId="9133">
        <row r="9">
          <cell r="A9" t="str">
            <v>A</v>
          </cell>
        </row>
      </sheetData>
      <sheetData sheetId="9134">
        <row r="9">
          <cell r="A9" t="str">
            <v>A</v>
          </cell>
        </row>
      </sheetData>
      <sheetData sheetId="9135">
        <row r="9">
          <cell r="A9" t="str">
            <v>A</v>
          </cell>
        </row>
      </sheetData>
      <sheetData sheetId="9136">
        <row r="9">
          <cell r="A9" t="str">
            <v>A</v>
          </cell>
        </row>
      </sheetData>
      <sheetData sheetId="9137">
        <row r="9">
          <cell r="A9" t="str">
            <v>A</v>
          </cell>
        </row>
      </sheetData>
      <sheetData sheetId="9138">
        <row r="9">
          <cell r="A9" t="str">
            <v>A</v>
          </cell>
        </row>
      </sheetData>
      <sheetData sheetId="9139">
        <row r="9">
          <cell r="A9" t="str">
            <v>A</v>
          </cell>
        </row>
      </sheetData>
      <sheetData sheetId="9140">
        <row r="9">
          <cell r="A9" t="str">
            <v>A</v>
          </cell>
        </row>
      </sheetData>
      <sheetData sheetId="9141">
        <row r="9">
          <cell r="A9" t="str">
            <v>A</v>
          </cell>
        </row>
      </sheetData>
      <sheetData sheetId="9142">
        <row r="9">
          <cell r="A9" t="str">
            <v>A</v>
          </cell>
        </row>
      </sheetData>
      <sheetData sheetId="9143">
        <row r="9">
          <cell r="A9" t="str">
            <v>A</v>
          </cell>
        </row>
      </sheetData>
      <sheetData sheetId="9144">
        <row r="9">
          <cell r="A9" t="str">
            <v>A</v>
          </cell>
        </row>
      </sheetData>
      <sheetData sheetId="9145">
        <row r="9">
          <cell r="A9" t="str">
            <v>A</v>
          </cell>
        </row>
      </sheetData>
      <sheetData sheetId="9146">
        <row r="9">
          <cell r="A9" t="str">
            <v>A</v>
          </cell>
        </row>
      </sheetData>
      <sheetData sheetId="9147">
        <row r="9">
          <cell r="A9" t="str">
            <v>A</v>
          </cell>
        </row>
      </sheetData>
      <sheetData sheetId="9148">
        <row r="9">
          <cell r="A9" t="str">
            <v>A</v>
          </cell>
        </row>
      </sheetData>
      <sheetData sheetId="9149">
        <row r="9">
          <cell r="A9" t="str">
            <v>A</v>
          </cell>
        </row>
      </sheetData>
      <sheetData sheetId="9150">
        <row r="9">
          <cell r="A9" t="str">
            <v>A</v>
          </cell>
        </row>
      </sheetData>
      <sheetData sheetId="9151">
        <row r="9">
          <cell r="A9" t="str">
            <v>A</v>
          </cell>
        </row>
      </sheetData>
      <sheetData sheetId="9152">
        <row r="9">
          <cell r="A9" t="str">
            <v>A</v>
          </cell>
        </row>
      </sheetData>
      <sheetData sheetId="9153">
        <row r="9">
          <cell r="A9" t="str">
            <v>A</v>
          </cell>
        </row>
      </sheetData>
      <sheetData sheetId="9154">
        <row r="9">
          <cell r="A9" t="str">
            <v>A</v>
          </cell>
        </row>
      </sheetData>
      <sheetData sheetId="9155">
        <row r="9">
          <cell r="A9" t="str">
            <v>A</v>
          </cell>
        </row>
      </sheetData>
      <sheetData sheetId="9156">
        <row r="9">
          <cell r="A9" t="str">
            <v>A</v>
          </cell>
        </row>
      </sheetData>
      <sheetData sheetId="9157">
        <row r="9">
          <cell r="A9" t="str">
            <v>A</v>
          </cell>
        </row>
      </sheetData>
      <sheetData sheetId="9158">
        <row r="9">
          <cell r="A9" t="str">
            <v>A</v>
          </cell>
        </row>
      </sheetData>
      <sheetData sheetId="9159">
        <row r="9">
          <cell r="A9" t="str">
            <v>A</v>
          </cell>
        </row>
      </sheetData>
      <sheetData sheetId="9160">
        <row r="9">
          <cell r="A9" t="str">
            <v>A</v>
          </cell>
        </row>
      </sheetData>
      <sheetData sheetId="9161">
        <row r="9">
          <cell r="A9" t="str">
            <v>A</v>
          </cell>
        </row>
      </sheetData>
      <sheetData sheetId="9162">
        <row r="9">
          <cell r="A9" t="str">
            <v>A</v>
          </cell>
        </row>
      </sheetData>
      <sheetData sheetId="9163">
        <row r="9">
          <cell r="A9" t="str">
            <v>A</v>
          </cell>
        </row>
      </sheetData>
      <sheetData sheetId="9164">
        <row r="9">
          <cell r="A9" t="str">
            <v>A</v>
          </cell>
        </row>
      </sheetData>
      <sheetData sheetId="9165">
        <row r="9">
          <cell r="A9" t="str">
            <v>A</v>
          </cell>
        </row>
      </sheetData>
      <sheetData sheetId="9166">
        <row r="9">
          <cell r="A9" t="str">
            <v>A</v>
          </cell>
        </row>
      </sheetData>
      <sheetData sheetId="9167">
        <row r="9">
          <cell r="A9" t="str">
            <v>A</v>
          </cell>
        </row>
      </sheetData>
      <sheetData sheetId="9168">
        <row r="9">
          <cell r="A9" t="str">
            <v>A</v>
          </cell>
        </row>
      </sheetData>
      <sheetData sheetId="9169">
        <row r="9">
          <cell r="A9" t="str">
            <v>A</v>
          </cell>
        </row>
      </sheetData>
      <sheetData sheetId="9170">
        <row r="9">
          <cell r="A9" t="str">
            <v>A</v>
          </cell>
        </row>
      </sheetData>
      <sheetData sheetId="9171">
        <row r="9">
          <cell r="A9" t="str">
            <v>A</v>
          </cell>
        </row>
      </sheetData>
      <sheetData sheetId="9172">
        <row r="9">
          <cell r="A9" t="str">
            <v>A</v>
          </cell>
        </row>
      </sheetData>
      <sheetData sheetId="9173">
        <row r="9">
          <cell r="A9" t="str">
            <v>A</v>
          </cell>
        </row>
      </sheetData>
      <sheetData sheetId="9174">
        <row r="9">
          <cell r="A9" t="str">
            <v>A</v>
          </cell>
        </row>
      </sheetData>
      <sheetData sheetId="9175">
        <row r="9">
          <cell r="A9" t="str">
            <v>A</v>
          </cell>
        </row>
      </sheetData>
      <sheetData sheetId="9176">
        <row r="9">
          <cell r="A9" t="str">
            <v>A</v>
          </cell>
        </row>
      </sheetData>
      <sheetData sheetId="9177">
        <row r="9">
          <cell r="A9" t="str">
            <v>A</v>
          </cell>
        </row>
      </sheetData>
      <sheetData sheetId="9178">
        <row r="9">
          <cell r="A9" t="str">
            <v>A</v>
          </cell>
        </row>
      </sheetData>
      <sheetData sheetId="9179">
        <row r="9">
          <cell r="A9" t="str">
            <v>A</v>
          </cell>
        </row>
      </sheetData>
      <sheetData sheetId="9180">
        <row r="9">
          <cell r="A9" t="str">
            <v>A</v>
          </cell>
        </row>
      </sheetData>
      <sheetData sheetId="9181">
        <row r="9">
          <cell r="A9" t="str">
            <v>A</v>
          </cell>
        </row>
      </sheetData>
      <sheetData sheetId="9182">
        <row r="9">
          <cell r="A9" t="str">
            <v>A</v>
          </cell>
        </row>
      </sheetData>
      <sheetData sheetId="9183">
        <row r="9">
          <cell r="A9" t="str">
            <v>A</v>
          </cell>
        </row>
      </sheetData>
      <sheetData sheetId="9184">
        <row r="9">
          <cell r="A9" t="str">
            <v>A</v>
          </cell>
        </row>
      </sheetData>
      <sheetData sheetId="9185">
        <row r="9">
          <cell r="A9" t="str">
            <v>A</v>
          </cell>
        </row>
      </sheetData>
      <sheetData sheetId="9186">
        <row r="9">
          <cell r="A9" t="str">
            <v>A</v>
          </cell>
        </row>
      </sheetData>
      <sheetData sheetId="9187">
        <row r="9">
          <cell r="A9" t="str">
            <v>A</v>
          </cell>
        </row>
      </sheetData>
      <sheetData sheetId="9188">
        <row r="9">
          <cell r="A9" t="str">
            <v>A</v>
          </cell>
        </row>
      </sheetData>
      <sheetData sheetId="9189">
        <row r="9">
          <cell r="A9" t="str">
            <v>A</v>
          </cell>
        </row>
      </sheetData>
      <sheetData sheetId="9190">
        <row r="9">
          <cell r="A9" t="str">
            <v>A</v>
          </cell>
        </row>
      </sheetData>
      <sheetData sheetId="9191">
        <row r="9">
          <cell r="A9" t="str">
            <v>A</v>
          </cell>
        </row>
      </sheetData>
      <sheetData sheetId="9192">
        <row r="9">
          <cell r="A9" t="str">
            <v>A</v>
          </cell>
        </row>
      </sheetData>
      <sheetData sheetId="9193">
        <row r="9">
          <cell r="A9" t="str">
            <v>A</v>
          </cell>
        </row>
      </sheetData>
      <sheetData sheetId="9194">
        <row r="9">
          <cell r="A9" t="str">
            <v>A</v>
          </cell>
        </row>
      </sheetData>
      <sheetData sheetId="9195">
        <row r="9">
          <cell r="A9" t="str">
            <v>A</v>
          </cell>
        </row>
      </sheetData>
      <sheetData sheetId="9196">
        <row r="9">
          <cell r="A9" t="str">
            <v>A</v>
          </cell>
        </row>
      </sheetData>
      <sheetData sheetId="9197">
        <row r="9">
          <cell r="A9" t="str">
            <v>A</v>
          </cell>
        </row>
      </sheetData>
      <sheetData sheetId="9198">
        <row r="9">
          <cell r="A9" t="str">
            <v>A</v>
          </cell>
        </row>
      </sheetData>
      <sheetData sheetId="9199">
        <row r="9">
          <cell r="A9" t="str">
            <v>A</v>
          </cell>
        </row>
      </sheetData>
      <sheetData sheetId="9200">
        <row r="9">
          <cell r="A9" t="str">
            <v>A</v>
          </cell>
        </row>
      </sheetData>
      <sheetData sheetId="9201">
        <row r="9">
          <cell r="A9" t="str">
            <v>A</v>
          </cell>
        </row>
      </sheetData>
      <sheetData sheetId="9202">
        <row r="9">
          <cell r="A9" t="str">
            <v>A</v>
          </cell>
        </row>
      </sheetData>
      <sheetData sheetId="9203">
        <row r="9">
          <cell r="A9" t="str">
            <v>A</v>
          </cell>
        </row>
      </sheetData>
      <sheetData sheetId="9204">
        <row r="9">
          <cell r="A9" t="str">
            <v>A</v>
          </cell>
        </row>
      </sheetData>
      <sheetData sheetId="9205">
        <row r="9">
          <cell r="A9" t="str">
            <v>A</v>
          </cell>
        </row>
      </sheetData>
      <sheetData sheetId="9206">
        <row r="9">
          <cell r="A9" t="str">
            <v>A</v>
          </cell>
        </row>
      </sheetData>
      <sheetData sheetId="9207">
        <row r="9">
          <cell r="A9" t="str">
            <v>A</v>
          </cell>
        </row>
      </sheetData>
      <sheetData sheetId="9208">
        <row r="9">
          <cell r="A9" t="str">
            <v>A</v>
          </cell>
        </row>
      </sheetData>
      <sheetData sheetId="9209">
        <row r="9">
          <cell r="A9" t="str">
            <v>A</v>
          </cell>
        </row>
      </sheetData>
      <sheetData sheetId="9210">
        <row r="9">
          <cell r="A9" t="str">
            <v>A</v>
          </cell>
        </row>
      </sheetData>
      <sheetData sheetId="9211">
        <row r="9">
          <cell r="A9" t="str">
            <v>A</v>
          </cell>
        </row>
      </sheetData>
      <sheetData sheetId="9212">
        <row r="9">
          <cell r="A9" t="str">
            <v>A</v>
          </cell>
        </row>
      </sheetData>
      <sheetData sheetId="9213">
        <row r="9">
          <cell r="A9" t="str">
            <v>A</v>
          </cell>
        </row>
      </sheetData>
      <sheetData sheetId="9214">
        <row r="9">
          <cell r="A9" t="str">
            <v>A</v>
          </cell>
        </row>
      </sheetData>
      <sheetData sheetId="9215">
        <row r="9">
          <cell r="A9" t="str">
            <v>A</v>
          </cell>
        </row>
      </sheetData>
      <sheetData sheetId="9216">
        <row r="9">
          <cell r="A9" t="str">
            <v>A</v>
          </cell>
        </row>
      </sheetData>
      <sheetData sheetId="9217">
        <row r="9">
          <cell r="A9" t="str">
            <v>A</v>
          </cell>
        </row>
      </sheetData>
      <sheetData sheetId="9218">
        <row r="9">
          <cell r="A9" t="str">
            <v>A</v>
          </cell>
        </row>
      </sheetData>
      <sheetData sheetId="9219">
        <row r="9">
          <cell r="A9" t="str">
            <v>A</v>
          </cell>
        </row>
      </sheetData>
      <sheetData sheetId="9220">
        <row r="9">
          <cell r="A9" t="str">
            <v>A</v>
          </cell>
        </row>
      </sheetData>
      <sheetData sheetId="9221">
        <row r="9">
          <cell r="A9" t="str">
            <v>A</v>
          </cell>
        </row>
      </sheetData>
      <sheetData sheetId="9222">
        <row r="9">
          <cell r="A9" t="str">
            <v>A</v>
          </cell>
        </row>
      </sheetData>
      <sheetData sheetId="9223">
        <row r="9">
          <cell r="A9" t="str">
            <v>A</v>
          </cell>
        </row>
      </sheetData>
      <sheetData sheetId="9224">
        <row r="9">
          <cell r="A9" t="str">
            <v>A</v>
          </cell>
        </row>
      </sheetData>
      <sheetData sheetId="9225">
        <row r="9">
          <cell r="A9" t="str">
            <v>A</v>
          </cell>
        </row>
      </sheetData>
      <sheetData sheetId="9226">
        <row r="9">
          <cell r="A9" t="str">
            <v>A</v>
          </cell>
        </row>
      </sheetData>
      <sheetData sheetId="9227">
        <row r="9">
          <cell r="A9" t="str">
            <v>A</v>
          </cell>
        </row>
      </sheetData>
      <sheetData sheetId="9228">
        <row r="9">
          <cell r="A9" t="str">
            <v>A</v>
          </cell>
        </row>
      </sheetData>
      <sheetData sheetId="9229">
        <row r="9">
          <cell r="A9" t="str">
            <v>A</v>
          </cell>
        </row>
      </sheetData>
      <sheetData sheetId="9230">
        <row r="9">
          <cell r="A9" t="str">
            <v>A</v>
          </cell>
        </row>
      </sheetData>
      <sheetData sheetId="9231">
        <row r="9">
          <cell r="A9" t="str">
            <v>A</v>
          </cell>
        </row>
      </sheetData>
      <sheetData sheetId="9232">
        <row r="9">
          <cell r="A9" t="str">
            <v>A</v>
          </cell>
        </row>
      </sheetData>
      <sheetData sheetId="9233">
        <row r="9">
          <cell r="A9" t="str">
            <v>A</v>
          </cell>
        </row>
      </sheetData>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ow r="9">
          <cell r="A9" t="str">
            <v>A</v>
          </cell>
        </row>
      </sheetData>
      <sheetData sheetId="9240">
        <row r="9">
          <cell r="A9" t="str">
            <v>A</v>
          </cell>
        </row>
      </sheetData>
      <sheetData sheetId="9241">
        <row r="9">
          <cell r="A9" t="str">
            <v>A</v>
          </cell>
        </row>
      </sheetData>
      <sheetData sheetId="9242">
        <row r="9">
          <cell r="A9" t="str">
            <v>A</v>
          </cell>
        </row>
      </sheetData>
      <sheetData sheetId="9243">
        <row r="9">
          <cell r="A9" t="str">
            <v>A</v>
          </cell>
        </row>
      </sheetData>
      <sheetData sheetId="9244">
        <row r="9">
          <cell r="A9" t="str">
            <v>A</v>
          </cell>
        </row>
      </sheetData>
      <sheetData sheetId="9245">
        <row r="9">
          <cell r="A9" t="str">
            <v>A</v>
          </cell>
        </row>
      </sheetData>
      <sheetData sheetId="9246">
        <row r="9">
          <cell r="A9" t="str">
            <v>A</v>
          </cell>
        </row>
      </sheetData>
      <sheetData sheetId="9247">
        <row r="9">
          <cell r="A9" t="str">
            <v>A</v>
          </cell>
        </row>
      </sheetData>
      <sheetData sheetId="9248">
        <row r="9">
          <cell r="A9" t="str">
            <v>A</v>
          </cell>
        </row>
      </sheetData>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row r="9">
          <cell r="A9" t="str">
            <v>A</v>
          </cell>
        </row>
      </sheetData>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ow r="9">
          <cell r="A9" t="str">
            <v>A</v>
          </cell>
        </row>
      </sheetData>
      <sheetData sheetId="9282">
        <row r="9">
          <cell r="A9" t="str">
            <v>A</v>
          </cell>
        </row>
      </sheetData>
      <sheetData sheetId="9283">
        <row r="9">
          <cell r="A9" t="str">
            <v>A</v>
          </cell>
        </row>
      </sheetData>
      <sheetData sheetId="9284">
        <row r="9">
          <cell r="A9" t="str">
            <v>A</v>
          </cell>
        </row>
      </sheetData>
      <sheetData sheetId="9285">
        <row r="9">
          <cell r="A9" t="str">
            <v>A</v>
          </cell>
        </row>
      </sheetData>
      <sheetData sheetId="9286">
        <row r="9">
          <cell r="A9" t="str">
            <v>A</v>
          </cell>
        </row>
      </sheetData>
      <sheetData sheetId="9287">
        <row r="9">
          <cell r="A9" t="str">
            <v>A</v>
          </cell>
        </row>
      </sheetData>
      <sheetData sheetId="9288">
        <row r="9">
          <cell r="A9" t="str">
            <v>A</v>
          </cell>
        </row>
      </sheetData>
      <sheetData sheetId="9289">
        <row r="9">
          <cell r="A9" t="str">
            <v>A</v>
          </cell>
        </row>
      </sheetData>
      <sheetData sheetId="9290">
        <row r="9">
          <cell r="A9" t="str">
            <v>A</v>
          </cell>
        </row>
      </sheetData>
      <sheetData sheetId="9291">
        <row r="9">
          <cell r="A9" t="str">
            <v>A</v>
          </cell>
        </row>
      </sheetData>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sheetData sheetId="9382"/>
      <sheetData sheetId="9383" refreshError="1"/>
      <sheetData sheetId="9384">
        <row r="9">
          <cell r="A9" t="str">
            <v>A</v>
          </cell>
        </row>
      </sheetData>
      <sheetData sheetId="9385">
        <row r="9">
          <cell r="A9" t="str">
            <v>A</v>
          </cell>
        </row>
      </sheetData>
      <sheetData sheetId="9386">
        <row r="9">
          <cell r="A9" t="str">
            <v>A</v>
          </cell>
        </row>
      </sheetData>
      <sheetData sheetId="9387"/>
      <sheetData sheetId="9388" refreshError="1"/>
      <sheetData sheetId="9389">
        <row r="9">
          <cell r="A9" t="str">
            <v>A</v>
          </cell>
        </row>
      </sheetData>
      <sheetData sheetId="9390" refreshError="1"/>
      <sheetData sheetId="9391" refreshError="1"/>
      <sheetData sheetId="9392">
        <row r="9">
          <cell r="A9" t="str">
            <v>A</v>
          </cell>
        </row>
      </sheetData>
      <sheetData sheetId="9393" refreshError="1"/>
      <sheetData sheetId="9394">
        <row r="9">
          <cell r="A9" t="str">
            <v>A</v>
          </cell>
        </row>
      </sheetData>
      <sheetData sheetId="9395">
        <row r="9">
          <cell r="A9" t="str">
            <v>A</v>
          </cell>
        </row>
      </sheetData>
      <sheetData sheetId="9396">
        <row r="9">
          <cell r="A9" t="str">
            <v>A</v>
          </cell>
        </row>
      </sheetData>
      <sheetData sheetId="9397">
        <row r="9">
          <cell r="A9" t="str">
            <v>A</v>
          </cell>
        </row>
      </sheetData>
      <sheetData sheetId="9398">
        <row r="9">
          <cell r="A9" t="str">
            <v>A</v>
          </cell>
        </row>
      </sheetData>
      <sheetData sheetId="9399">
        <row r="9">
          <cell r="A9" t="str">
            <v>A</v>
          </cell>
        </row>
      </sheetData>
      <sheetData sheetId="9400">
        <row r="9">
          <cell r="A9" t="str">
            <v>A</v>
          </cell>
        </row>
      </sheetData>
      <sheetData sheetId="9401">
        <row r="9">
          <cell r="A9" t="str">
            <v>A</v>
          </cell>
        </row>
      </sheetData>
      <sheetData sheetId="9402">
        <row r="9">
          <cell r="A9" t="str">
            <v>A</v>
          </cell>
        </row>
      </sheetData>
      <sheetData sheetId="9403">
        <row r="9">
          <cell r="A9" t="str">
            <v>A</v>
          </cell>
        </row>
      </sheetData>
      <sheetData sheetId="9404">
        <row r="9">
          <cell r="A9" t="str">
            <v>A</v>
          </cell>
        </row>
      </sheetData>
      <sheetData sheetId="9405">
        <row r="9">
          <cell r="A9" t="str">
            <v>A</v>
          </cell>
        </row>
      </sheetData>
      <sheetData sheetId="9406">
        <row r="9">
          <cell r="A9" t="str">
            <v>A</v>
          </cell>
        </row>
      </sheetData>
      <sheetData sheetId="9407">
        <row r="9">
          <cell r="A9" t="str">
            <v>A</v>
          </cell>
        </row>
      </sheetData>
      <sheetData sheetId="9408">
        <row r="9">
          <cell r="A9" t="str">
            <v>A</v>
          </cell>
        </row>
      </sheetData>
      <sheetData sheetId="9409">
        <row r="9">
          <cell r="A9" t="str">
            <v>A</v>
          </cell>
        </row>
      </sheetData>
      <sheetData sheetId="9410">
        <row r="9">
          <cell r="A9" t="str">
            <v>A</v>
          </cell>
        </row>
      </sheetData>
      <sheetData sheetId="9411">
        <row r="9">
          <cell r="A9" t="str">
            <v>A</v>
          </cell>
        </row>
      </sheetData>
      <sheetData sheetId="9412">
        <row r="9">
          <cell r="A9" t="str">
            <v>A</v>
          </cell>
        </row>
      </sheetData>
      <sheetData sheetId="9413">
        <row r="9">
          <cell r="A9" t="str">
            <v>A</v>
          </cell>
        </row>
      </sheetData>
      <sheetData sheetId="9414"/>
      <sheetData sheetId="9415"/>
      <sheetData sheetId="9416">
        <row r="9">
          <cell r="A9" t="str">
            <v>A</v>
          </cell>
        </row>
      </sheetData>
      <sheetData sheetId="9417">
        <row r="9">
          <cell r="A9" t="str">
            <v>A</v>
          </cell>
        </row>
      </sheetData>
      <sheetData sheetId="9418">
        <row r="9">
          <cell r="A9" t="str">
            <v>A</v>
          </cell>
        </row>
      </sheetData>
      <sheetData sheetId="9419">
        <row r="9">
          <cell r="A9" t="str">
            <v>A</v>
          </cell>
        </row>
      </sheetData>
      <sheetData sheetId="9420">
        <row r="9">
          <cell r="A9" t="str">
            <v>A</v>
          </cell>
        </row>
      </sheetData>
      <sheetData sheetId="9421">
        <row r="9">
          <cell r="A9" t="str">
            <v>A</v>
          </cell>
        </row>
      </sheetData>
      <sheetData sheetId="9422">
        <row r="9">
          <cell r="A9" t="str">
            <v>A</v>
          </cell>
        </row>
      </sheetData>
      <sheetData sheetId="9423">
        <row r="9">
          <cell r="A9" t="str">
            <v>A</v>
          </cell>
        </row>
      </sheetData>
      <sheetData sheetId="9424">
        <row r="9">
          <cell r="A9" t="str">
            <v>A</v>
          </cell>
        </row>
      </sheetData>
      <sheetData sheetId="9425" refreshError="1"/>
      <sheetData sheetId="9426">
        <row r="9">
          <cell r="A9" t="str">
            <v>A</v>
          </cell>
        </row>
      </sheetData>
      <sheetData sheetId="9427">
        <row r="9">
          <cell r="A9" t="str">
            <v>A</v>
          </cell>
        </row>
      </sheetData>
      <sheetData sheetId="9428">
        <row r="9">
          <cell r="A9" t="str">
            <v>A</v>
          </cell>
        </row>
      </sheetData>
      <sheetData sheetId="9429">
        <row r="9">
          <cell r="A9" t="str">
            <v>A</v>
          </cell>
        </row>
      </sheetData>
      <sheetData sheetId="9430">
        <row r="9">
          <cell r="A9" t="str">
            <v>A</v>
          </cell>
        </row>
      </sheetData>
      <sheetData sheetId="9431">
        <row r="9">
          <cell r="A9" t="str">
            <v>A</v>
          </cell>
        </row>
      </sheetData>
      <sheetData sheetId="9432">
        <row r="9">
          <cell r="A9" t="str">
            <v>A</v>
          </cell>
        </row>
      </sheetData>
      <sheetData sheetId="9433">
        <row r="9">
          <cell r="A9" t="str">
            <v>A</v>
          </cell>
        </row>
      </sheetData>
      <sheetData sheetId="9434">
        <row r="9">
          <cell r="A9" t="str">
            <v>A</v>
          </cell>
        </row>
      </sheetData>
      <sheetData sheetId="9435">
        <row r="9">
          <cell r="A9" t="str">
            <v>A</v>
          </cell>
        </row>
      </sheetData>
      <sheetData sheetId="9436">
        <row r="9">
          <cell r="A9" t="str">
            <v>A</v>
          </cell>
        </row>
      </sheetData>
      <sheetData sheetId="9437">
        <row r="9">
          <cell r="A9" t="str">
            <v>A</v>
          </cell>
        </row>
      </sheetData>
      <sheetData sheetId="9438">
        <row r="9">
          <cell r="A9" t="str">
            <v>A</v>
          </cell>
        </row>
      </sheetData>
      <sheetData sheetId="9439">
        <row r="9">
          <cell r="A9" t="str">
            <v>A</v>
          </cell>
        </row>
      </sheetData>
      <sheetData sheetId="9440">
        <row r="9">
          <cell r="A9" t="str">
            <v>A</v>
          </cell>
        </row>
      </sheetData>
      <sheetData sheetId="9441">
        <row r="9">
          <cell r="A9" t="str">
            <v>A</v>
          </cell>
        </row>
      </sheetData>
      <sheetData sheetId="9442">
        <row r="9">
          <cell r="A9" t="str">
            <v>A</v>
          </cell>
        </row>
      </sheetData>
      <sheetData sheetId="9443">
        <row r="9">
          <cell r="A9" t="str">
            <v>A</v>
          </cell>
        </row>
      </sheetData>
      <sheetData sheetId="9444">
        <row r="9">
          <cell r="A9" t="str">
            <v>A</v>
          </cell>
        </row>
      </sheetData>
      <sheetData sheetId="9445">
        <row r="9">
          <cell r="A9" t="str">
            <v>A</v>
          </cell>
        </row>
      </sheetData>
      <sheetData sheetId="9446">
        <row r="9">
          <cell r="A9" t="str">
            <v>A</v>
          </cell>
        </row>
      </sheetData>
      <sheetData sheetId="9447">
        <row r="9">
          <cell r="A9" t="str">
            <v>A</v>
          </cell>
        </row>
      </sheetData>
      <sheetData sheetId="9448">
        <row r="9">
          <cell r="A9" t="str">
            <v>A</v>
          </cell>
        </row>
      </sheetData>
      <sheetData sheetId="9449">
        <row r="9">
          <cell r="A9" t="str">
            <v>A</v>
          </cell>
        </row>
      </sheetData>
      <sheetData sheetId="9450">
        <row r="9">
          <cell r="A9" t="str">
            <v>A</v>
          </cell>
        </row>
      </sheetData>
      <sheetData sheetId="9451">
        <row r="9">
          <cell r="A9" t="str">
            <v>A</v>
          </cell>
        </row>
      </sheetData>
      <sheetData sheetId="9452">
        <row r="9">
          <cell r="A9" t="str">
            <v>A</v>
          </cell>
        </row>
      </sheetData>
      <sheetData sheetId="9453">
        <row r="9">
          <cell r="A9" t="str">
            <v>A</v>
          </cell>
        </row>
      </sheetData>
      <sheetData sheetId="9454">
        <row r="9">
          <cell r="A9" t="str">
            <v>A</v>
          </cell>
        </row>
      </sheetData>
      <sheetData sheetId="9455">
        <row r="9">
          <cell r="A9" t="str">
            <v>A</v>
          </cell>
        </row>
      </sheetData>
      <sheetData sheetId="9456">
        <row r="9">
          <cell r="A9" t="str">
            <v>A</v>
          </cell>
        </row>
      </sheetData>
      <sheetData sheetId="9457">
        <row r="9">
          <cell r="A9" t="str">
            <v>A</v>
          </cell>
        </row>
      </sheetData>
      <sheetData sheetId="9458">
        <row r="9">
          <cell r="A9" t="str">
            <v>A</v>
          </cell>
        </row>
      </sheetData>
      <sheetData sheetId="9459">
        <row r="9">
          <cell r="A9" t="str">
            <v>A</v>
          </cell>
        </row>
      </sheetData>
      <sheetData sheetId="9460">
        <row r="9">
          <cell r="A9" t="str">
            <v>A</v>
          </cell>
        </row>
      </sheetData>
      <sheetData sheetId="9461">
        <row r="9">
          <cell r="A9" t="str">
            <v>A</v>
          </cell>
        </row>
      </sheetData>
      <sheetData sheetId="9462">
        <row r="9">
          <cell r="A9" t="str">
            <v>A</v>
          </cell>
        </row>
      </sheetData>
      <sheetData sheetId="9463">
        <row r="9">
          <cell r="A9" t="str">
            <v>A</v>
          </cell>
        </row>
      </sheetData>
      <sheetData sheetId="9464">
        <row r="9">
          <cell r="A9" t="str">
            <v>A</v>
          </cell>
        </row>
      </sheetData>
      <sheetData sheetId="9465">
        <row r="9">
          <cell r="A9" t="str">
            <v>A</v>
          </cell>
        </row>
      </sheetData>
      <sheetData sheetId="9466">
        <row r="9">
          <cell r="A9" t="str">
            <v>A</v>
          </cell>
        </row>
      </sheetData>
      <sheetData sheetId="9467">
        <row r="9">
          <cell r="A9" t="str">
            <v>A</v>
          </cell>
        </row>
      </sheetData>
      <sheetData sheetId="9468">
        <row r="9">
          <cell r="A9" t="str">
            <v>A</v>
          </cell>
        </row>
      </sheetData>
      <sheetData sheetId="9469">
        <row r="9">
          <cell r="A9" t="str">
            <v>A</v>
          </cell>
        </row>
      </sheetData>
      <sheetData sheetId="9470">
        <row r="9">
          <cell r="A9" t="str">
            <v>A</v>
          </cell>
        </row>
      </sheetData>
      <sheetData sheetId="9471">
        <row r="9">
          <cell r="A9" t="str">
            <v>A</v>
          </cell>
        </row>
      </sheetData>
      <sheetData sheetId="9472">
        <row r="9">
          <cell r="A9" t="str">
            <v>A</v>
          </cell>
        </row>
      </sheetData>
      <sheetData sheetId="9473">
        <row r="9">
          <cell r="A9" t="str">
            <v>A</v>
          </cell>
        </row>
      </sheetData>
      <sheetData sheetId="9474">
        <row r="9">
          <cell r="A9" t="str">
            <v>A</v>
          </cell>
        </row>
      </sheetData>
      <sheetData sheetId="9475">
        <row r="9">
          <cell r="A9" t="str">
            <v>A</v>
          </cell>
        </row>
      </sheetData>
      <sheetData sheetId="9476">
        <row r="9">
          <cell r="A9" t="str">
            <v>A</v>
          </cell>
        </row>
      </sheetData>
      <sheetData sheetId="9477">
        <row r="9">
          <cell r="A9" t="str">
            <v>A</v>
          </cell>
        </row>
      </sheetData>
      <sheetData sheetId="9478">
        <row r="9">
          <cell r="A9" t="str">
            <v>A</v>
          </cell>
        </row>
      </sheetData>
      <sheetData sheetId="9479">
        <row r="9">
          <cell r="A9" t="str">
            <v>A</v>
          </cell>
        </row>
      </sheetData>
      <sheetData sheetId="9480">
        <row r="9">
          <cell r="A9" t="str">
            <v>A</v>
          </cell>
        </row>
      </sheetData>
      <sheetData sheetId="9481">
        <row r="9">
          <cell r="A9" t="str">
            <v>A</v>
          </cell>
        </row>
      </sheetData>
      <sheetData sheetId="9482">
        <row r="9">
          <cell r="A9" t="str">
            <v>A</v>
          </cell>
        </row>
      </sheetData>
      <sheetData sheetId="9483">
        <row r="9">
          <cell r="A9" t="str">
            <v>A</v>
          </cell>
        </row>
      </sheetData>
      <sheetData sheetId="9484">
        <row r="9">
          <cell r="A9" t="str">
            <v>A</v>
          </cell>
        </row>
      </sheetData>
      <sheetData sheetId="9485">
        <row r="9">
          <cell r="A9" t="str">
            <v>A</v>
          </cell>
        </row>
      </sheetData>
      <sheetData sheetId="9486">
        <row r="9">
          <cell r="A9" t="str">
            <v>A</v>
          </cell>
        </row>
      </sheetData>
      <sheetData sheetId="9487">
        <row r="9">
          <cell r="A9" t="str">
            <v>A</v>
          </cell>
        </row>
      </sheetData>
      <sheetData sheetId="9488">
        <row r="9">
          <cell r="A9" t="str">
            <v>A</v>
          </cell>
        </row>
      </sheetData>
      <sheetData sheetId="9489">
        <row r="9">
          <cell r="A9" t="str">
            <v>A</v>
          </cell>
        </row>
      </sheetData>
      <sheetData sheetId="9490">
        <row r="9">
          <cell r="A9" t="str">
            <v>A</v>
          </cell>
        </row>
      </sheetData>
      <sheetData sheetId="9491" refreshError="1"/>
      <sheetData sheetId="9492">
        <row r="9">
          <cell r="A9" t="str">
            <v>A</v>
          </cell>
        </row>
      </sheetData>
      <sheetData sheetId="9493">
        <row r="9">
          <cell r="A9" t="str">
            <v>A</v>
          </cell>
        </row>
      </sheetData>
      <sheetData sheetId="9494">
        <row r="9">
          <cell r="A9" t="str">
            <v>A</v>
          </cell>
        </row>
      </sheetData>
      <sheetData sheetId="9495">
        <row r="9">
          <cell r="A9" t="str">
            <v>A</v>
          </cell>
        </row>
      </sheetData>
      <sheetData sheetId="9496">
        <row r="9">
          <cell r="A9" t="str">
            <v>A</v>
          </cell>
        </row>
      </sheetData>
      <sheetData sheetId="9497">
        <row r="9">
          <cell r="A9" t="str">
            <v>A</v>
          </cell>
        </row>
      </sheetData>
      <sheetData sheetId="9498">
        <row r="9">
          <cell r="A9" t="str">
            <v>A</v>
          </cell>
        </row>
      </sheetData>
      <sheetData sheetId="9499">
        <row r="9">
          <cell r="A9" t="str">
            <v>A</v>
          </cell>
        </row>
      </sheetData>
      <sheetData sheetId="9500">
        <row r="9">
          <cell r="A9" t="str">
            <v>A</v>
          </cell>
        </row>
      </sheetData>
      <sheetData sheetId="9501">
        <row r="9">
          <cell r="A9" t="str">
            <v>A</v>
          </cell>
        </row>
      </sheetData>
      <sheetData sheetId="9502">
        <row r="9">
          <cell r="A9" t="str">
            <v>A</v>
          </cell>
        </row>
      </sheetData>
      <sheetData sheetId="9503">
        <row r="9">
          <cell r="A9" t="str">
            <v>A</v>
          </cell>
        </row>
      </sheetData>
      <sheetData sheetId="9504">
        <row r="9">
          <cell r="A9" t="str">
            <v>A</v>
          </cell>
        </row>
      </sheetData>
      <sheetData sheetId="9505">
        <row r="9">
          <cell r="A9" t="str">
            <v>A</v>
          </cell>
        </row>
      </sheetData>
      <sheetData sheetId="9506">
        <row r="9">
          <cell r="A9" t="str">
            <v>A</v>
          </cell>
        </row>
      </sheetData>
      <sheetData sheetId="9507">
        <row r="9">
          <cell r="A9" t="str">
            <v>A</v>
          </cell>
        </row>
      </sheetData>
      <sheetData sheetId="9508">
        <row r="9">
          <cell r="A9" t="str">
            <v>A</v>
          </cell>
        </row>
      </sheetData>
      <sheetData sheetId="9509">
        <row r="9">
          <cell r="A9" t="str">
            <v>A</v>
          </cell>
        </row>
      </sheetData>
      <sheetData sheetId="9510">
        <row r="9">
          <cell r="A9" t="str">
            <v>A</v>
          </cell>
        </row>
      </sheetData>
      <sheetData sheetId="9511">
        <row r="9">
          <cell r="A9" t="str">
            <v>A</v>
          </cell>
        </row>
      </sheetData>
      <sheetData sheetId="9512" refreshError="1"/>
      <sheetData sheetId="9513">
        <row r="9">
          <cell r="A9" t="str">
            <v>A</v>
          </cell>
        </row>
      </sheetData>
      <sheetData sheetId="9514">
        <row r="9">
          <cell r="A9" t="str">
            <v>A</v>
          </cell>
        </row>
      </sheetData>
      <sheetData sheetId="9515" refreshError="1"/>
      <sheetData sheetId="9516" refreshError="1"/>
      <sheetData sheetId="9517">
        <row r="9">
          <cell r="A9" t="str">
            <v>A</v>
          </cell>
        </row>
      </sheetData>
      <sheetData sheetId="9518">
        <row r="9">
          <cell r="A9" t="str">
            <v>A</v>
          </cell>
        </row>
      </sheetData>
      <sheetData sheetId="9519">
        <row r="9">
          <cell r="A9" t="str">
            <v>A</v>
          </cell>
        </row>
      </sheetData>
      <sheetData sheetId="9520">
        <row r="9">
          <cell r="A9" t="str">
            <v>A</v>
          </cell>
        </row>
      </sheetData>
      <sheetData sheetId="9521">
        <row r="9">
          <cell r="A9" t="str">
            <v>A</v>
          </cell>
        </row>
      </sheetData>
      <sheetData sheetId="9522">
        <row r="9">
          <cell r="A9" t="str">
            <v>A</v>
          </cell>
        </row>
      </sheetData>
      <sheetData sheetId="9523">
        <row r="9">
          <cell r="A9" t="str">
            <v>A</v>
          </cell>
        </row>
      </sheetData>
      <sheetData sheetId="9524">
        <row r="9">
          <cell r="A9" t="str">
            <v>A</v>
          </cell>
        </row>
      </sheetData>
      <sheetData sheetId="9525">
        <row r="9">
          <cell r="A9" t="str">
            <v>A</v>
          </cell>
        </row>
      </sheetData>
      <sheetData sheetId="9526" refreshError="1"/>
      <sheetData sheetId="9527" refreshError="1"/>
      <sheetData sheetId="9528" refreshError="1"/>
      <sheetData sheetId="9529" refreshError="1"/>
      <sheetData sheetId="9530" refreshError="1"/>
      <sheetData sheetId="9531" refreshError="1"/>
      <sheetData sheetId="9532">
        <row r="9">
          <cell r="A9" t="str">
            <v>A</v>
          </cell>
        </row>
      </sheetData>
      <sheetData sheetId="9533">
        <row r="9">
          <cell r="A9" t="str">
            <v>A</v>
          </cell>
        </row>
      </sheetData>
      <sheetData sheetId="9534">
        <row r="9">
          <cell r="A9" t="str">
            <v>A</v>
          </cell>
        </row>
      </sheetData>
      <sheetData sheetId="9535">
        <row r="9">
          <cell r="A9" t="str">
            <v>A</v>
          </cell>
        </row>
      </sheetData>
      <sheetData sheetId="9536">
        <row r="9">
          <cell r="A9" t="str">
            <v>A</v>
          </cell>
        </row>
      </sheetData>
      <sheetData sheetId="9537">
        <row r="9">
          <cell r="A9" t="str">
            <v>A</v>
          </cell>
        </row>
      </sheetData>
      <sheetData sheetId="9538">
        <row r="9">
          <cell r="A9" t="str">
            <v>A</v>
          </cell>
        </row>
      </sheetData>
      <sheetData sheetId="9539">
        <row r="9">
          <cell r="A9" t="str">
            <v>A</v>
          </cell>
        </row>
      </sheetData>
      <sheetData sheetId="9540">
        <row r="9">
          <cell r="A9" t="str">
            <v>A</v>
          </cell>
        </row>
      </sheetData>
      <sheetData sheetId="9541">
        <row r="9">
          <cell r="A9" t="str">
            <v>A</v>
          </cell>
        </row>
      </sheetData>
      <sheetData sheetId="9542">
        <row r="9">
          <cell r="A9" t="str">
            <v>A</v>
          </cell>
        </row>
      </sheetData>
      <sheetData sheetId="9543">
        <row r="9">
          <cell r="A9" t="str">
            <v>A</v>
          </cell>
        </row>
      </sheetData>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ow r="9">
          <cell r="A9" t="str">
            <v>A</v>
          </cell>
        </row>
      </sheetData>
      <sheetData sheetId="9663">
        <row r="9">
          <cell r="A9" t="str">
            <v>A</v>
          </cell>
        </row>
      </sheetData>
      <sheetData sheetId="9664">
        <row r="9">
          <cell r="A9" t="str">
            <v>A</v>
          </cell>
        </row>
      </sheetData>
      <sheetData sheetId="9665">
        <row r="9">
          <cell r="A9" t="str">
            <v>A</v>
          </cell>
        </row>
      </sheetData>
      <sheetData sheetId="9666">
        <row r="9">
          <cell r="A9" t="str">
            <v>A</v>
          </cell>
        </row>
      </sheetData>
      <sheetData sheetId="9667">
        <row r="9">
          <cell r="A9" t="str">
            <v>A</v>
          </cell>
        </row>
      </sheetData>
      <sheetData sheetId="9668">
        <row r="9">
          <cell r="A9" t="str">
            <v>A</v>
          </cell>
        </row>
      </sheetData>
      <sheetData sheetId="9669">
        <row r="9">
          <cell r="A9" t="str">
            <v>A</v>
          </cell>
        </row>
      </sheetData>
      <sheetData sheetId="9670">
        <row r="9">
          <cell r="A9" t="str">
            <v>A</v>
          </cell>
        </row>
      </sheetData>
      <sheetData sheetId="9671">
        <row r="9">
          <cell r="A9" t="str">
            <v>A</v>
          </cell>
        </row>
      </sheetData>
      <sheetData sheetId="9672">
        <row r="9">
          <cell r="A9" t="str">
            <v>A</v>
          </cell>
        </row>
      </sheetData>
      <sheetData sheetId="9673">
        <row r="9">
          <cell r="A9" t="str">
            <v>A</v>
          </cell>
        </row>
      </sheetData>
      <sheetData sheetId="9674">
        <row r="9">
          <cell r="A9" t="str">
            <v>A</v>
          </cell>
        </row>
      </sheetData>
      <sheetData sheetId="9675">
        <row r="9">
          <cell r="A9" t="str">
            <v>A</v>
          </cell>
        </row>
      </sheetData>
      <sheetData sheetId="9676">
        <row r="9">
          <cell r="A9" t="str">
            <v>A</v>
          </cell>
        </row>
      </sheetData>
      <sheetData sheetId="9677">
        <row r="9">
          <cell r="A9" t="str">
            <v>A</v>
          </cell>
        </row>
      </sheetData>
      <sheetData sheetId="9678">
        <row r="9">
          <cell r="A9" t="str">
            <v>A</v>
          </cell>
        </row>
      </sheetData>
      <sheetData sheetId="9679">
        <row r="9">
          <cell r="A9" t="str">
            <v>A</v>
          </cell>
        </row>
      </sheetData>
      <sheetData sheetId="9680">
        <row r="9">
          <cell r="A9" t="str">
            <v>A</v>
          </cell>
        </row>
      </sheetData>
      <sheetData sheetId="9681">
        <row r="9">
          <cell r="A9" t="str">
            <v>A</v>
          </cell>
        </row>
      </sheetData>
      <sheetData sheetId="9682">
        <row r="9">
          <cell r="A9" t="str">
            <v>A</v>
          </cell>
        </row>
      </sheetData>
      <sheetData sheetId="9683">
        <row r="9">
          <cell r="A9" t="str">
            <v>A</v>
          </cell>
        </row>
      </sheetData>
      <sheetData sheetId="9684">
        <row r="9">
          <cell r="A9" t="str">
            <v>A</v>
          </cell>
        </row>
      </sheetData>
      <sheetData sheetId="9685">
        <row r="9">
          <cell r="A9" t="str">
            <v>A</v>
          </cell>
        </row>
      </sheetData>
      <sheetData sheetId="9686">
        <row r="9">
          <cell r="A9" t="str">
            <v>A</v>
          </cell>
        </row>
      </sheetData>
      <sheetData sheetId="9687">
        <row r="9">
          <cell r="A9" t="str">
            <v>A</v>
          </cell>
        </row>
      </sheetData>
      <sheetData sheetId="9688">
        <row r="9">
          <cell r="A9" t="str">
            <v>A</v>
          </cell>
        </row>
      </sheetData>
      <sheetData sheetId="9689">
        <row r="9">
          <cell r="A9" t="str">
            <v>A</v>
          </cell>
        </row>
      </sheetData>
      <sheetData sheetId="9690">
        <row r="9">
          <cell r="A9" t="str">
            <v>A</v>
          </cell>
        </row>
      </sheetData>
      <sheetData sheetId="9691">
        <row r="9">
          <cell r="A9" t="str">
            <v>A</v>
          </cell>
        </row>
      </sheetData>
      <sheetData sheetId="9692">
        <row r="9">
          <cell r="A9" t="str">
            <v>A</v>
          </cell>
        </row>
      </sheetData>
      <sheetData sheetId="9693">
        <row r="9">
          <cell r="A9" t="str">
            <v>A</v>
          </cell>
        </row>
      </sheetData>
      <sheetData sheetId="9694">
        <row r="9">
          <cell r="A9" t="str">
            <v>A</v>
          </cell>
        </row>
      </sheetData>
      <sheetData sheetId="9695">
        <row r="9">
          <cell r="A9" t="str">
            <v>A</v>
          </cell>
        </row>
      </sheetData>
      <sheetData sheetId="9696">
        <row r="9">
          <cell r="A9" t="str">
            <v>A</v>
          </cell>
        </row>
      </sheetData>
      <sheetData sheetId="9697">
        <row r="9">
          <cell r="A9" t="str">
            <v>A</v>
          </cell>
        </row>
      </sheetData>
      <sheetData sheetId="9698">
        <row r="9">
          <cell r="A9" t="str">
            <v>A</v>
          </cell>
        </row>
      </sheetData>
      <sheetData sheetId="9699">
        <row r="9">
          <cell r="A9" t="str">
            <v>A</v>
          </cell>
        </row>
      </sheetData>
      <sheetData sheetId="9700">
        <row r="9">
          <cell r="A9" t="str">
            <v>A</v>
          </cell>
        </row>
      </sheetData>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ow r="9">
          <cell r="A9" t="str">
            <v>A</v>
          </cell>
        </row>
      </sheetData>
      <sheetData sheetId="9706">
        <row r="9">
          <cell r="A9" t="str">
            <v>A</v>
          </cell>
        </row>
      </sheetData>
      <sheetData sheetId="9707">
        <row r="9">
          <cell r="A9" t="str">
            <v>A</v>
          </cell>
        </row>
      </sheetData>
      <sheetData sheetId="9708">
        <row r="9">
          <cell r="A9" t="str">
            <v>A</v>
          </cell>
        </row>
      </sheetData>
      <sheetData sheetId="9709">
        <row r="9">
          <cell r="A9" t="str">
            <v>A</v>
          </cell>
        </row>
      </sheetData>
      <sheetData sheetId="9710">
        <row r="9">
          <cell r="A9" t="str">
            <v>A</v>
          </cell>
        </row>
      </sheetData>
      <sheetData sheetId="9711">
        <row r="9">
          <cell r="A9" t="str">
            <v>A</v>
          </cell>
        </row>
      </sheetData>
      <sheetData sheetId="9712">
        <row r="9">
          <cell r="A9" t="str">
            <v>A</v>
          </cell>
        </row>
      </sheetData>
      <sheetData sheetId="9713">
        <row r="9">
          <cell r="A9" t="str">
            <v>A</v>
          </cell>
        </row>
      </sheetData>
      <sheetData sheetId="9714">
        <row r="9">
          <cell r="A9" t="str">
            <v>A</v>
          </cell>
        </row>
      </sheetData>
      <sheetData sheetId="9715">
        <row r="9">
          <cell r="A9" t="str">
            <v>A</v>
          </cell>
        </row>
      </sheetData>
      <sheetData sheetId="9716">
        <row r="9">
          <cell r="A9" t="str">
            <v>A</v>
          </cell>
        </row>
      </sheetData>
      <sheetData sheetId="9717">
        <row r="9">
          <cell r="A9" t="str">
            <v>A</v>
          </cell>
        </row>
      </sheetData>
      <sheetData sheetId="9718">
        <row r="9">
          <cell r="A9" t="str">
            <v>A</v>
          </cell>
        </row>
      </sheetData>
      <sheetData sheetId="9719">
        <row r="9">
          <cell r="A9" t="str">
            <v>A</v>
          </cell>
        </row>
      </sheetData>
      <sheetData sheetId="9720">
        <row r="9">
          <cell r="A9" t="str">
            <v>A</v>
          </cell>
        </row>
      </sheetData>
      <sheetData sheetId="9721">
        <row r="9">
          <cell r="A9" t="str">
            <v>A</v>
          </cell>
        </row>
      </sheetData>
      <sheetData sheetId="9722">
        <row r="9">
          <cell r="A9" t="str">
            <v>A</v>
          </cell>
        </row>
      </sheetData>
      <sheetData sheetId="9723">
        <row r="9">
          <cell r="A9" t="str">
            <v>A</v>
          </cell>
        </row>
      </sheetData>
      <sheetData sheetId="9724">
        <row r="9">
          <cell r="A9" t="str">
            <v>A</v>
          </cell>
        </row>
      </sheetData>
      <sheetData sheetId="9725">
        <row r="9">
          <cell r="A9" t="str">
            <v>A</v>
          </cell>
        </row>
      </sheetData>
      <sheetData sheetId="9726">
        <row r="9">
          <cell r="A9" t="str">
            <v>A</v>
          </cell>
        </row>
      </sheetData>
      <sheetData sheetId="9727">
        <row r="9">
          <cell r="A9" t="str">
            <v>A</v>
          </cell>
        </row>
      </sheetData>
      <sheetData sheetId="9728">
        <row r="9">
          <cell r="A9" t="str">
            <v>A</v>
          </cell>
        </row>
      </sheetData>
      <sheetData sheetId="9729">
        <row r="9">
          <cell r="A9" t="str">
            <v>A</v>
          </cell>
        </row>
      </sheetData>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row r="9">
          <cell r="A9" t="str">
            <v>A</v>
          </cell>
        </row>
      </sheetData>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ow r="9">
          <cell r="A9" t="str">
            <v>A</v>
          </cell>
        </row>
      </sheetData>
      <sheetData sheetId="9748">
        <row r="9">
          <cell r="A9" t="str">
            <v>A</v>
          </cell>
        </row>
      </sheetData>
      <sheetData sheetId="9749">
        <row r="9">
          <cell r="A9" t="str">
            <v>A</v>
          </cell>
        </row>
      </sheetData>
      <sheetData sheetId="9750">
        <row r="9">
          <cell r="A9" t="str">
            <v>A</v>
          </cell>
        </row>
      </sheetData>
      <sheetData sheetId="9751">
        <row r="9">
          <cell r="A9" t="str">
            <v>A</v>
          </cell>
        </row>
      </sheetData>
      <sheetData sheetId="9752">
        <row r="9">
          <cell r="A9" t="str">
            <v>A</v>
          </cell>
        </row>
      </sheetData>
      <sheetData sheetId="9753">
        <row r="9">
          <cell r="A9" t="str">
            <v>A</v>
          </cell>
        </row>
      </sheetData>
      <sheetData sheetId="9754">
        <row r="9">
          <cell r="A9" t="str">
            <v>A</v>
          </cell>
        </row>
      </sheetData>
      <sheetData sheetId="9755">
        <row r="9">
          <cell r="A9" t="str">
            <v>A</v>
          </cell>
        </row>
      </sheetData>
      <sheetData sheetId="9756">
        <row r="9">
          <cell r="A9" t="str">
            <v>A</v>
          </cell>
        </row>
      </sheetData>
      <sheetData sheetId="9757">
        <row r="9">
          <cell r="A9" t="str">
            <v>A</v>
          </cell>
        </row>
      </sheetData>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ow r="9">
          <cell r="A9" t="str">
            <v>A</v>
          </cell>
        </row>
      </sheetData>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ow r="9">
          <cell r="A9" t="str">
            <v>A</v>
          </cell>
        </row>
      </sheetData>
      <sheetData sheetId="9773">
        <row r="9">
          <cell r="A9" t="str">
            <v>A</v>
          </cell>
        </row>
      </sheetData>
      <sheetData sheetId="9774">
        <row r="9">
          <cell r="A9" t="str">
            <v>A</v>
          </cell>
        </row>
      </sheetData>
      <sheetData sheetId="9775">
        <row r="9">
          <cell r="A9" t="str">
            <v>A</v>
          </cell>
        </row>
      </sheetData>
      <sheetData sheetId="9776">
        <row r="9">
          <cell r="A9" t="str">
            <v>A</v>
          </cell>
        </row>
      </sheetData>
      <sheetData sheetId="9777">
        <row r="9">
          <cell r="A9" t="str">
            <v>A</v>
          </cell>
        </row>
      </sheetData>
      <sheetData sheetId="9778">
        <row r="9">
          <cell r="A9" t="str">
            <v>A</v>
          </cell>
        </row>
      </sheetData>
      <sheetData sheetId="9779">
        <row r="9">
          <cell r="A9" t="str">
            <v>A</v>
          </cell>
        </row>
      </sheetData>
      <sheetData sheetId="9780">
        <row r="9">
          <cell r="A9" t="str">
            <v>A</v>
          </cell>
        </row>
      </sheetData>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ow r="9">
          <cell r="A9" t="str">
            <v>A</v>
          </cell>
        </row>
      </sheetData>
      <sheetData sheetId="9790">
        <row r="9">
          <cell r="A9" t="str">
            <v>A</v>
          </cell>
        </row>
      </sheetData>
      <sheetData sheetId="9791">
        <row r="9">
          <cell r="A9" t="str">
            <v>A</v>
          </cell>
        </row>
      </sheetData>
      <sheetData sheetId="9792">
        <row r="9">
          <cell r="A9" t="str">
            <v>A</v>
          </cell>
        </row>
      </sheetData>
      <sheetData sheetId="9793">
        <row r="9">
          <cell r="A9" t="str">
            <v>A</v>
          </cell>
        </row>
      </sheetData>
      <sheetData sheetId="9794">
        <row r="9">
          <cell r="A9" t="str">
            <v>A</v>
          </cell>
        </row>
      </sheetData>
      <sheetData sheetId="9795">
        <row r="9">
          <cell r="A9" t="str">
            <v>A</v>
          </cell>
        </row>
      </sheetData>
      <sheetData sheetId="9796">
        <row r="9">
          <cell r="A9" t="str">
            <v>A</v>
          </cell>
        </row>
      </sheetData>
      <sheetData sheetId="9797">
        <row r="9">
          <cell r="A9" t="str">
            <v>A</v>
          </cell>
        </row>
      </sheetData>
      <sheetData sheetId="9798">
        <row r="9">
          <cell r="A9" t="str">
            <v>A</v>
          </cell>
        </row>
      </sheetData>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row r="9">
          <cell r="A9" t="str">
            <v>A</v>
          </cell>
        </row>
      </sheetData>
      <sheetData sheetId="9810">
        <row r="9">
          <cell r="A9" t="str">
            <v>A</v>
          </cell>
        </row>
      </sheetData>
      <sheetData sheetId="9811">
        <row r="9">
          <cell r="A9" t="str">
            <v>A</v>
          </cell>
        </row>
      </sheetData>
      <sheetData sheetId="9812">
        <row r="9">
          <cell r="A9" t="str">
            <v>A</v>
          </cell>
        </row>
      </sheetData>
      <sheetData sheetId="9813">
        <row r="9">
          <cell r="A9" t="str">
            <v>A</v>
          </cell>
        </row>
      </sheetData>
      <sheetData sheetId="9814">
        <row r="9">
          <cell r="A9" t="str">
            <v>A</v>
          </cell>
        </row>
      </sheetData>
      <sheetData sheetId="9815">
        <row r="9">
          <cell r="A9" t="str">
            <v>A</v>
          </cell>
        </row>
      </sheetData>
      <sheetData sheetId="9816">
        <row r="9">
          <cell r="A9" t="str">
            <v>A</v>
          </cell>
        </row>
      </sheetData>
      <sheetData sheetId="9817">
        <row r="9">
          <cell r="A9" t="str">
            <v>A</v>
          </cell>
        </row>
      </sheetData>
      <sheetData sheetId="9818">
        <row r="9">
          <cell r="A9" t="str">
            <v>A</v>
          </cell>
        </row>
      </sheetData>
      <sheetData sheetId="9819">
        <row r="9">
          <cell r="A9" t="str">
            <v>A</v>
          </cell>
        </row>
      </sheetData>
      <sheetData sheetId="9820">
        <row r="9">
          <cell r="A9" t="str">
            <v>A</v>
          </cell>
        </row>
      </sheetData>
      <sheetData sheetId="9821">
        <row r="9">
          <cell r="A9" t="str">
            <v>A</v>
          </cell>
        </row>
      </sheetData>
      <sheetData sheetId="9822">
        <row r="9">
          <cell r="A9" t="str">
            <v>A</v>
          </cell>
        </row>
      </sheetData>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ow r="9">
          <cell r="A9" t="str">
            <v>A</v>
          </cell>
        </row>
      </sheetData>
      <sheetData sheetId="9828">
        <row r="9">
          <cell r="A9" t="str">
            <v>A</v>
          </cell>
        </row>
      </sheetData>
      <sheetData sheetId="9829">
        <row r="9">
          <cell r="A9" t="str">
            <v>A</v>
          </cell>
        </row>
      </sheetData>
      <sheetData sheetId="9830">
        <row r="9">
          <cell r="A9" t="str">
            <v>A</v>
          </cell>
        </row>
      </sheetData>
      <sheetData sheetId="9831">
        <row r="9">
          <cell r="A9" t="str">
            <v>A</v>
          </cell>
        </row>
      </sheetData>
      <sheetData sheetId="9832">
        <row r="9">
          <cell r="A9" t="str">
            <v>A</v>
          </cell>
        </row>
      </sheetData>
      <sheetData sheetId="9833">
        <row r="9">
          <cell r="A9" t="str">
            <v>A</v>
          </cell>
        </row>
      </sheetData>
      <sheetData sheetId="9834">
        <row r="9">
          <cell r="A9" t="str">
            <v>A</v>
          </cell>
        </row>
      </sheetData>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ow r="9">
          <cell r="A9" t="str">
            <v>A</v>
          </cell>
        </row>
      </sheetData>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ow r="9">
          <cell r="A9" t="str">
            <v>A</v>
          </cell>
        </row>
      </sheetData>
      <sheetData sheetId="9846">
        <row r="9">
          <cell r="A9" t="str">
            <v>A</v>
          </cell>
        </row>
      </sheetData>
      <sheetData sheetId="9847">
        <row r="9">
          <cell r="A9" t="str">
            <v>A</v>
          </cell>
        </row>
      </sheetData>
      <sheetData sheetId="9848">
        <row r="9">
          <cell r="A9" t="str">
            <v>A</v>
          </cell>
        </row>
      </sheetData>
      <sheetData sheetId="9849">
        <row r="9">
          <cell r="A9" t="str">
            <v>A</v>
          </cell>
        </row>
      </sheetData>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ow r="9">
          <cell r="A9" t="str">
            <v>A</v>
          </cell>
        </row>
      </sheetData>
      <sheetData sheetId="9863">
        <row r="9">
          <cell r="A9" t="str">
            <v>A</v>
          </cell>
        </row>
      </sheetData>
      <sheetData sheetId="9864">
        <row r="9">
          <cell r="A9" t="str">
            <v>A</v>
          </cell>
        </row>
      </sheetData>
      <sheetData sheetId="9865">
        <row r="9">
          <cell r="A9" t="str">
            <v>A</v>
          </cell>
        </row>
      </sheetData>
      <sheetData sheetId="9866">
        <row r="9">
          <cell r="A9" t="str">
            <v>A</v>
          </cell>
        </row>
      </sheetData>
      <sheetData sheetId="9867">
        <row r="9">
          <cell r="A9" t="str">
            <v>A</v>
          </cell>
        </row>
      </sheetData>
      <sheetData sheetId="9868">
        <row r="9">
          <cell r="A9" t="str">
            <v>A</v>
          </cell>
        </row>
      </sheetData>
      <sheetData sheetId="9869">
        <row r="9">
          <cell r="A9" t="str">
            <v>A</v>
          </cell>
        </row>
      </sheetData>
      <sheetData sheetId="9870">
        <row r="9">
          <cell r="A9" t="str">
            <v>A</v>
          </cell>
        </row>
      </sheetData>
      <sheetData sheetId="9871">
        <row r="9">
          <cell r="A9" t="str">
            <v>A</v>
          </cell>
        </row>
      </sheetData>
      <sheetData sheetId="9872">
        <row r="9">
          <cell r="A9" t="str">
            <v>A</v>
          </cell>
        </row>
      </sheetData>
      <sheetData sheetId="9873">
        <row r="9">
          <cell r="A9" t="str">
            <v>A</v>
          </cell>
        </row>
      </sheetData>
      <sheetData sheetId="9874">
        <row r="9">
          <cell r="A9" t="str">
            <v>A</v>
          </cell>
        </row>
      </sheetData>
      <sheetData sheetId="9875">
        <row r="9">
          <cell r="A9" t="str">
            <v>A</v>
          </cell>
        </row>
      </sheetData>
      <sheetData sheetId="9876">
        <row r="9">
          <cell r="A9" t="str">
            <v>A</v>
          </cell>
        </row>
      </sheetData>
      <sheetData sheetId="9877">
        <row r="9">
          <cell r="A9" t="str">
            <v>A</v>
          </cell>
        </row>
      </sheetData>
      <sheetData sheetId="9878">
        <row r="9">
          <cell r="A9" t="str">
            <v>A</v>
          </cell>
        </row>
      </sheetData>
      <sheetData sheetId="9879">
        <row r="9">
          <cell r="A9" t="str">
            <v>A</v>
          </cell>
        </row>
      </sheetData>
      <sheetData sheetId="9880">
        <row r="9">
          <cell r="A9" t="str">
            <v>A</v>
          </cell>
        </row>
      </sheetData>
      <sheetData sheetId="9881">
        <row r="9">
          <cell r="A9" t="str">
            <v>A</v>
          </cell>
        </row>
      </sheetData>
      <sheetData sheetId="9882">
        <row r="9">
          <cell r="A9" t="str">
            <v>A</v>
          </cell>
        </row>
      </sheetData>
      <sheetData sheetId="9883">
        <row r="9">
          <cell r="A9" t="str">
            <v>A</v>
          </cell>
        </row>
      </sheetData>
      <sheetData sheetId="9884">
        <row r="9">
          <cell r="A9" t="str">
            <v>A</v>
          </cell>
        </row>
      </sheetData>
      <sheetData sheetId="9885">
        <row r="9">
          <cell r="A9" t="str">
            <v>A</v>
          </cell>
        </row>
      </sheetData>
      <sheetData sheetId="9886">
        <row r="9">
          <cell r="A9" t="str">
            <v>A</v>
          </cell>
        </row>
      </sheetData>
      <sheetData sheetId="9887">
        <row r="9">
          <cell r="A9" t="str">
            <v>A</v>
          </cell>
        </row>
      </sheetData>
      <sheetData sheetId="9888">
        <row r="9">
          <cell r="A9" t="str">
            <v>A</v>
          </cell>
        </row>
      </sheetData>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ow r="9">
          <cell r="A9" t="str">
            <v>A</v>
          </cell>
        </row>
      </sheetData>
      <sheetData sheetId="9896">
        <row r="9">
          <cell r="A9" t="str">
            <v>A</v>
          </cell>
        </row>
      </sheetData>
      <sheetData sheetId="9897">
        <row r="9">
          <cell r="A9" t="str">
            <v>A</v>
          </cell>
        </row>
      </sheetData>
      <sheetData sheetId="9898">
        <row r="9">
          <cell r="A9" t="str">
            <v>A</v>
          </cell>
        </row>
      </sheetData>
      <sheetData sheetId="9899">
        <row r="9">
          <cell r="A9" t="str">
            <v>A</v>
          </cell>
        </row>
      </sheetData>
      <sheetData sheetId="9900">
        <row r="9">
          <cell r="A9" t="str">
            <v>A</v>
          </cell>
        </row>
      </sheetData>
      <sheetData sheetId="9901">
        <row r="9">
          <cell r="A9" t="str">
            <v>A</v>
          </cell>
        </row>
      </sheetData>
      <sheetData sheetId="9902">
        <row r="9">
          <cell r="A9" t="str">
            <v>A</v>
          </cell>
        </row>
      </sheetData>
      <sheetData sheetId="9903">
        <row r="9">
          <cell r="A9" t="str">
            <v>A</v>
          </cell>
        </row>
      </sheetData>
      <sheetData sheetId="9904">
        <row r="9">
          <cell r="A9" t="str">
            <v>A</v>
          </cell>
        </row>
      </sheetData>
      <sheetData sheetId="9905">
        <row r="9">
          <cell r="A9" t="str">
            <v>A</v>
          </cell>
        </row>
      </sheetData>
      <sheetData sheetId="9906">
        <row r="9">
          <cell r="A9" t="str">
            <v>A</v>
          </cell>
        </row>
      </sheetData>
      <sheetData sheetId="9907">
        <row r="9">
          <cell r="A9" t="str">
            <v>A</v>
          </cell>
        </row>
      </sheetData>
      <sheetData sheetId="9908">
        <row r="9">
          <cell r="A9" t="str">
            <v>A</v>
          </cell>
        </row>
      </sheetData>
      <sheetData sheetId="9909">
        <row r="9">
          <cell r="A9" t="str">
            <v>A</v>
          </cell>
        </row>
      </sheetData>
      <sheetData sheetId="9910">
        <row r="9">
          <cell r="A9" t="str">
            <v>A</v>
          </cell>
        </row>
      </sheetData>
      <sheetData sheetId="9911">
        <row r="9">
          <cell r="A9" t="str">
            <v>A</v>
          </cell>
        </row>
      </sheetData>
      <sheetData sheetId="9912">
        <row r="9">
          <cell r="A9" t="str">
            <v>A</v>
          </cell>
        </row>
      </sheetData>
      <sheetData sheetId="9913">
        <row r="9">
          <cell r="A9" t="str">
            <v>A</v>
          </cell>
        </row>
      </sheetData>
      <sheetData sheetId="9914">
        <row r="9">
          <cell r="A9" t="str">
            <v>A</v>
          </cell>
        </row>
      </sheetData>
      <sheetData sheetId="9915">
        <row r="9">
          <cell r="A9" t="str">
            <v>A</v>
          </cell>
        </row>
      </sheetData>
      <sheetData sheetId="9916">
        <row r="9">
          <cell r="A9" t="str">
            <v>A</v>
          </cell>
        </row>
      </sheetData>
      <sheetData sheetId="9917">
        <row r="9">
          <cell r="A9" t="str">
            <v>A</v>
          </cell>
        </row>
      </sheetData>
      <sheetData sheetId="9918">
        <row r="9">
          <cell r="A9" t="str">
            <v>A</v>
          </cell>
        </row>
      </sheetData>
      <sheetData sheetId="9919">
        <row r="9">
          <cell r="A9" t="str">
            <v>A</v>
          </cell>
        </row>
      </sheetData>
      <sheetData sheetId="9920">
        <row r="9">
          <cell r="A9" t="str">
            <v>A</v>
          </cell>
        </row>
      </sheetData>
      <sheetData sheetId="9921">
        <row r="9">
          <cell r="A9" t="str">
            <v>A</v>
          </cell>
        </row>
      </sheetData>
      <sheetData sheetId="9922">
        <row r="9">
          <cell r="A9" t="str">
            <v>A</v>
          </cell>
        </row>
      </sheetData>
      <sheetData sheetId="9923">
        <row r="9">
          <cell r="A9" t="str">
            <v>A</v>
          </cell>
        </row>
      </sheetData>
      <sheetData sheetId="9924">
        <row r="9">
          <cell r="A9" t="str">
            <v>A</v>
          </cell>
        </row>
      </sheetData>
      <sheetData sheetId="9925">
        <row r="9">
          <cell r="A9" t="str">
            <v>A</v>
          </cell>
        </row>
      </sheetData>
      <sheetData sheetId="9926">
        <row r="9">
          <cell r="A9" t="str">
            <v>A</v>
          </cell>
        </row>
      </sheetData>
      <sheetData sheetId="9927">
        <row r="9">
          <cell r="A9" t="str">
            <v>A</v>
          </cell>
        </row>
      </sheetData>
      <sheetData sheetId="9928">
        <row r="9">
          <cell r="A9" t="str">
            <v>A</v>
          </cell>
        </row>
      </sheetData>
      <sheetData sheetId="9929">
        <row r="9">
          <cell r="A9" t="str">
            <v>A</v>
          </cell>
        </row>
      </sheetData>
      <sheetData sheetId="9930">
        <row r="9">
          <cell r="A9" t="str">
            <v>A</v>
          </cell>
        </row>
      </sheetData>
      <sheetData sheetId="9931">
        <row r="9">
          <cell r="A9" t="str">
            <v>A</v>
          </cell>
        </row>
      </sheetData>
      <sheetData sheetId="9932">
        <row r="9">
          <cell r="A9" t="str">
            <v>A</v>
          </cell>
        </row>
      </sheetData>
      <sheetData sheetId="9933">
        <row r="9">
          <cell r="A9" t="str">
            <v>A</v>
          </cell>
        </row>
      </sheetData>
      <sheetData sheetId="9934">
        <row r="9">
          <cell r="A9" t="str">
            <v>A</v>
          </cell>
        </row>
      </sheetData>
      <sheetData sheetId="9935">
        <row r="9">
          <cell r="A9" t="str">
            <v>A</v>
          </cell>
        </row>
      </sheetData>
      <sheetData sheetId="9936">
        <row r="9">
          <cell r="A9" t="str">
            <v>A</v>
          </cell>
        </row>
      </sheetData>
      <sheetData sheetId="9937">
        <row r="9">
          <cell r="A9" t="str">
            <v>A</v>
          </cell>
        </row>
      </sheetData>
      <sheetData sheetId="9938">
        <row r="9">
          <cell r="A9" t="str">
            <v>A</v>
          </cell>
        </row>
      </sheetData>
      <sheetData sheetId="9939">
        <row r="9">
          <cell r="A9" t="str">
            <v>A</v>
          </cell>
        </row>
      </sheetData>
      <sheetData sheetId="9940">
        <row r="9">
          <cell r="A9" t="str">
            <v>A</v>
          </cell>
        </row>
      </sheetData>
      <sheetData sheetId="9941">
        <row r="9">
          <cell r="A9" t="str">
            <v>A</v>
          </cell>
        </row>
      </sheetData>
      <sheetData sheetId="9942">
        <row r="9">
          <cell r="A9" t="str">
            <v>A</v>
          </cell>
        </row>
      </sheetData>
      <sheetData sheetId="9943">
        <row r="9">
          <cell r="A9" t="str">
            <v>A</v>
          </cell>
        </row>
      </sheetData>
      <sheetData sheetId="9944">
        <row r="9">
          <cell r="A9" t="str">
            <v>A</v>
          </cell>
        </row>
      </sheetData>
      <sheetData sheetId="9945">
        <row r="9">
          <cell r="A9" t="str">
            <v>A</v>
          </cell>
        </row>
      </sheetData>
      <sheetData sheetId="9946">
        <row r="9">
          <cell r="A9" t="str">
            <v>A</v>
          </cell>
        </row>
      </sheetData>
      <sheetData sheetId="9947">
        <row r="9">
          <cell r="A9" t="str">
            <v>A</v>
          </cell>
        </row>
      </sheetData>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ow r="9">
          <cell r="A9" t="str">
            <v>A</v>
          </cell>
        </row>
      </sheetData>
      <sheetData sheetId="9961">
        <row r="9">
          <cell r="A9" t="str">
            <v>A</v>
          </cell>
        </row>
      </sheetData>
      <sheetData sheetId="9962">
        <row r="9">
          <cell r="A9" t="str">
            <v>A</v>
          </cell>
        </row>
      </sheetData>
      <sheetData sheetId="9963">
        <row r="9">
          <cell r="A9" t="str">
            <v>A</v>
          </cell>
        </row>
      </sheetData>
      <sheetData sheetId="9964">
        <row r="9">
          <cell r="A9" t="str">
            <v>A</v>
          </cell>
        </row>
      </sheetData>
      <sheetData sheetId="9965">
        <row r="9">
          <cell r="A9" t="str">
            <v>A</v>
          </cell>
        </row>
      </sheetData>
      <sheetData sheetId="9966" refreshError="1"/>
      <sheetData sheetId="9967">
        <row r="9">
          <cell r="A9" t="str">
            <v>A</v>
          </cell>
        </row>
      </sheetData>
      <sheetData sheetId="9968">
        <row r="9">
          <cell r="A9" t="str">
            <v>A</v>
          </cell>
        </row>
      </sheetData>
      <sheetData sheetId="9969">
        <row r="9">
          <cell r="A9" t="str">
            <v>A</v>
          </cell>
        </row>
      </sheetData>
      <sheetData sheetId="9970" refreshError="1"/>
      <sheetData sheetId="9971" refreshError="1"/>
      <sheetData sheetId="9972">
        <row r="9">
          <cell r="A9" t="str">
            <v>A</v>
          </cell>
        </row>
      </sheetData>
      <sheetData sheetId="9973">
        <row r="9">
          <cell r="A9" t="str">
            <v>A</v>
          </cell>
        </row>
      </sheetData>
      <sheetData sheetId="9974">
        <row r="9">
          <cell r="A9" t="str">
            <v>A</v>
          </cell>
        </row>
      </sheetData>
      <sheetData sheetId="9975">
        <row r="9">
          <cell r="A9" t="str">
            <v>A</v>
          </cell>
        </row>
      </sheetData>
      <sheetData sheetId="9976">
        <row r="9">
          <cell r="A9" t="str">
            <v>A</v>
          </cell>
        </row>
      </sheetData>
      <sheetData sheetId="9977">
        <row r="9">
          <cell r="A9" t="str">
            <v>A</v>
          </cell>
        </row>
      </sheetData>
      <sheetData sheetId="9978">
        <row r="9">
          <cell r="A9" t="str">
            <v>A</v>
          </cell>
        </row>
      </sheetData>
      <sheetData sheetId="9979">
        <row r="9">
          <cell r="A9" t="str">
            <v>A</v>
          </cell>
        </row>
      </sheetData>
      <sheetData sheetId="9980">
        <row r="9">
          <cell r="A9" t="str">
            <v>A</v>
          </cell>
        </row>
      </sheetData>
      <sheetData sheetId="9981">
        <row r="9">
          <cell r="A9" t="str">
            <v>A</v>
          </cell>
        </row>
      </sheetData>
      <sheetData sheetId="9982">
        <row r="9">
          <cell r="A9" t="str">
            <v>A</v>
          </cell>
        </row>
      </sheetData>
      <sheetData sheetId="9983">
        <row r="9">
          <cell r="A9" t="str">
            <v>A</v>
          </cell>
        </row>
      </sheetData>
      <sheetData sheetId="9984">
        <row r="9">
          <cell r="A9" t="str">
            <v>A</v>
          </cell>
        </row>
      </sheetData>
      <sheetData sheetId="9985">
        <row r="9">
          <cell r="A9" t="str">
            <v>A</v>
          </cell>
        </row>
      </sheetData>
      <sheetData sheetId="9986">
        <row r="9">
          <cell r="A9" t="str">
            <v>A</v>
          </cell>
        </row>
      </sheetData>
      <sheetData sheetId="9987">
        <row r="9">
          <cell r="A9" t="str">
            <v>A</v>
          </cell>
        </row>
      </sheetData>
      <sheetData sheetId="9988">
        <row r="9">
          <cell r="A9" t="str">
            <v>A</v>
          </cell>
        </row>
      </sheetData>
      <sheetData sheetId="9989">
        <row r="9">
          <cell r="A9" t="str">
            <v>A</v>
          </cell>
        </row>
      </sheetData>
      <sheetData sheetId="9990">
        <row r="9">
          <cell r="A9" t="str">
            <v>A</v>
          </cell>
        </row>
      </sheetData>
      <sheetData sheetId="9991">
        <row r="9">
          <cell r="A9" t="str">
            <v>A</v>
          </cell>
        </row>
      </sheetData>
      <sheetData sheetId="9992">
        <row r="9">
          <cell r="A9" t="str">
            <v>A</v>
          </cell>
        </row>
      </sheetData>
      <sheetData sheetId="9993">
        <row r="9">
          <cell r="A9" t="str">
            <v>A</v>
          </cell>
        </row>
      </sheetData>
      <sheetData sheetId="9994">
        <row r="9">
          <cell r="A9" t="str">
            <v>A</v>
          </cell>
        </row>
      </sheetData>
      <sheetData sheetId="9995">
        <row r="9">
          <cell r="A9" t="str">
            <v>A</v>
          </cell>
        </row>
      </sheetData>
      <sheetData sheetId="9996">
        <row r="9">
          <cell r="A9" t="str">
            <v>A</v>
          </cell>
        </row>
      </sheetData>
      <sheetData sheetId="9997">
        <row r="9">
          <cell r="A9" t="str">
            <v>A</v>
          </cell>
        </row>
      </sheetData>
      <sheetData sheetId="9998">
        <row r="9">
          <cell r="A9" t="str">
            <v>A</v>
          </cell>
        </row>
      </sheetData>
      <sheetData sheetId="9999">
        <row r="9">
          <cell r="A9" t="str">
            <v>A</v>
          </cell>
        </row>
      </sheetData>
      <sheetData sheetId="10000">
        <row r="9">
          <cell r="A9" t="str">
            <v>A</v>
          </cell>
        </row>
      </sheetData>
      <sheetData sheetId="10001">
        <row r="9">
          <cell r="A9" t="str">
            <v>A</v>
          </cell>
        </row>
      </sheetData>
      <sheetData sheetId="10002">
        <row r="9">
          <cell r="A9" t="str">
            <v>A</v>
          </cell>
        </row>
      </sheetData>
      <sheetData sheetId="10003">
        <row r="9">
          <cell r="A9" t="str">
            <v>A</v>
          </cell>
        </row>
      </sheetData>
      <sheetData sheetId="10004">
        <row r="9">
          <cell r="A9" t="str">
            <v>A</v>
          </cell>
        </row>
      </sheetData>
      <sheetData sheetId="10005">
        <row r="9">
          <cell r="A9" t="str">
            <v>A</v>
          </cell>
        </row>
      </sheetData>
      <sheetData sheetId="10006">
        <row r="9">
          <cell r="A9" t="str">
            <v>A</v>
          </cell>
        </row>
      </sheetData>
      <sheetData sheetId="10007">
        <row r="9">
          <cell r="A9" t="str">
            <v>A</v>
          </cell>
        </row>
      </sheetData>
      <sheetData sheetId="10008">
        <row r="9">
          <cell r="A9" t="str">
            <v>A</v>
          </cell>
        </row>
      </sheetData>
      <sheetData sheetId="10009">
        <row r="9">
          <cell r="A9" t="str">
            <v>A</v>
          </cell>
        </row>
      </sheetData>
      <sheetData sheetId="10010">
        <row r="9">
          <cell r="A9" t="str">
            <v>A</v>
          </cell>
        </row>
      </sheetData>
      <sheetData sheetId="10011">
        <row r="9">
          <cell r="A9" t="str">
            <v>A</v>
          </cell>
        </row>
      </sheetData>
      <sheetData sheetId="10012">
        <row r="9">
          <cell r="A9" t="str">
            <v>A</v>
          </cell>
        </row>
      </sheetData>
      <sheetData sheetId="10013">
        <row r="9">
          <cell r="A9" t="str">
            <v>A</v>
          </cell>
        </row>
      </sheetData>
      <sheetData sheetId="10014">
        <row r="9">
          <cell r="A9" t="str">
            <v>A</v>
          </cell>
        </row>
      </sheetData>
      <sheetData sheetId="10015">
        <row r="9">
          <cell r="A9" t="str">
            <v>A</v>
          </cell>
        </row>
      </sheetData>
      <sheetData sheetId="10016">
        <row r="9">
          <cell r="A9" t="str">
            <v>A</v>
          </cell>
        </row>
      </sheetData>
      <sheetData sheetId="10017">
        <row r="9">
          <cell r="A9" t="str">
            <v>A</v>
          </cell>
        </row>
      </sheetData>
      <sheetData sheetId="10018">
        <row r="9">
          <cell r="A9" t="str">
            <v>A</v>
          </cell>
        </row>
      </sheetData>
      <sheetData sheetId="10019">
        <row r="9">
          <cell r="A9" t="str">
            <v>A</v>
          </cell>
        </row>
      </sheetData>
      <sheetData sheetId="10020">
        <row r="9">
          <cell r="A9" t="str">
            <v>A</v>
          </cell>
        </row>
      </sheetData>
      <sheetData sheetId="10021">
        <row r="9">
          <cell r="A9" t="str">
            <v>A</v>
          </cell>
        </row>
      </sheetData>
      <sheetData sheetId="10022">
        <row r="9">
          <cell r="A9" t="str">
            <v>A</v>
          </cell>
        </row>
      </sheetData>
      <sheetData sheetId="10023">
        <row r="9">
          <cell r="A9" t="str">
            <v>A</v>
          </cell>
        </row>
      </sheetData>
      <sheetData sheetId="10024">
        <row r="9">
          <cell r="A9" t="str">
            <v>A</v>
          </cell>
        </row>
      </sheetData>
      <sheetData sheetId="10025">
        <row r="9">
          <cell r="A9" t="str">
            <v>A</v>
          </cell>
        </row>
      </sheetData>
      <sheetData sheetId="10026">
        <row r="9">
          <cell r="A9" t="str">
            <v>A</v>
          </cell>
        </row>
      </sheetData>
      <sheetData sheetId="10027">
        <row r="9">
          <cell r="A9" t="str">
            <v>A</v>
          </cell>
        </row>
      </sheetData>
      <sheetData sheetId="10028">
        <row r="9">
          <cell r="A9" t="str">
            <v>A</v>
          </cell>
        </row>
      </sheetData>
      <sheetData sheetId="10029">
        <row r="9">
          <cell r="A9" t="str">
            <v>A</v>
          </cell>
        </row>
      </sheetData>
      <sheetData sheetId="10030">
        <row r="9">
          <cell r="A9" t="str">
            <v>A</v>
          </cell>
        </row>
      </sheetData>
      <sheetData sheetId="10031">
        <row r="9">
          <cell r="A9" t="str">
            <v>A</v>
          </cell>
        </row>
      </sheetData>
      <sheetData sheetId="10032">
        <row r="9">
          <cell r="A9" t="str">
            <v>A</v>
          </cell>
        </row>
      </sheetData>
      <sheetData sheetId="10033">
        <row r="9">
          <cell r="A9" t="str">
            <v>A</v>
          </cell>
        </row>
      </sheetData>
      <sheetData sheetId="10034">
        <row r="9">
          <cell r="A9" t="str">
            <v>A</v>
          </cell>
        </row>
      </sheetData>
      <sheetData sheetId="10035">
        <row r="9">
          <cell r="A9" t="str">
            <v>A</v>
          </cell>
        </row>
      </sheetData>
      <sheetData sheetId="10036">
        <row r="9">
          <cell r="A9" t="str">
            <v>A</v>
          </cell>
        </row>
      </sheetData>
      <sheetData sheetId="10037">
        <row r="9">
          <cell r="A9" t="str">
            <v>A</v>
          </cell>
        </row>
      </sheetData>
      <sheetData sheetId="10038">
        <row r="9">
          <cell r="A9" t="str">
            <v>A</v>
          </cell>
        </row>
      </sheetData>
      <sheetData sheetId="10039">
        <row r="9">
          <cell r="A9" t="str">
            <v>A</v>
          </cell>
        </row>
      </sheetData>
      <sheetData sheetId="10040">
        <row r="9">
          <cell r="A9" t="str">
            <v>A</v>
          </cell>
        </row>
      </sheetData>
      <sheetData sheetId="10041">
        <row r="9">
          <cell r="A9" t="str">
            <v>A</v>
          </cell>
        </row>
      </sheetData>
      <sheetData sheetId="10042">
        <row r="9">
          <cell r="A9" t="str">
            <v>A</v>
          </cell>
        </row>
      </sheetData>
      <sheetData sheetId="10043">
        <row r="9">
          <cell r="A9" t="str">
            <v>A</v>
          </cell>
        </row>
      </sheetData>
      <sheetData sheetId="10044">
        <row r="9">
          <cell r="A9" t="str">
            <v>A</v>
          </cell>
        </row>
      </sheetData>
      <sheetData sheetId="10045">
        <row r="9">
          <cell r="A9" t="str">
            <v>A</v>
          </cell>
        </row>
      </sheetData>
      <sheetData sheetId="10046">
        <row r="9">
          <cell r="A9" t="str">
            <v>A</v>
          </cell>
        </row>
      </sheetData>
      <sheetData sheetId="10047">
        <row r="9">
          <cell r="A9" t="str">
            <v>A</v>
          </cell>
        </row>
      </sheetData>
      <sheetData sheetId="10048">
        <row r="9">
          <cell r="A9" t="str">
            <v>A</v>
          </cell>
        </row>
      </sheetData>
      <sheetData sheetId="10049">
        <row r="9">
          <cell r="A9" t="str">
            <v>A</v>
          </cell>
        </row>
      </sheetData>
      <sheetData sheetId="10050">
        <row r="9">
          <cell r="A9" t="str">
            <v>A</v>
          </cell>
        </row>
      </sheetData>
      <sheetData sheetId="10051">
        <row r="9">
          <cell r="A9" t="str">
            <v>A</v>
          </cell>
        </row>
      </sheetData>
      <sheetData sheetId="10052">
        <row r="9">
          <cell r="A9" t="str">
            <v>A</v>
          </cell>
        </row>
      </sheetData>
      <sheetData sheetId="10053">
        <row r="9">
          <cell r="A9" t="str">
            <v>A</v>
          </cell>
        </row>
      </sheetData>
      <sheetData sheetId="10054">
        <row r="9">
          <cell r="A9" t="str">
            <v>A</v>
          </cell>
        </row>
      </sheetData>
      <sheetData sheetId="10055">
        <row r="9">
          <cell r="A9" t="str">
            <v>A</v>
          </cell>
        </row>
      </sheetData>
      <sheetData sheetId="10056">
        <row r="9">
          <cell r="A9" t="str">
            <v>A</v>
          </cell>
        </row>
      </sheetData>
      <sheetData sheetId="10057">
        <row r="9">
          <cell r="A9" t="str">
            <v>A</v>
          </cell>
        </row>
      </sheetData>
      <sheetData sheetId="10058">
        <row r="9">
          <cell r="A9" t="str">
            <v>A</v>
          </cell>
        </row>
      </sheetData>
      <sheetData sheetId="10059">
        <row r="9">
          <cell r="A9" t="str">
            <v>A</v>
          </cell>
        </row>
      </sheetData>
      <sheetData sheetId="10060">
        <row r="9">
          <cell r="A9" t="str">
            <v>A</v>
          </cell>
        </row>
      </sheetData>
      <sheetData sheetId="10061">
        <row r="9">
          <cell r="A9" t="str">
            <v>A</v>
          </cell>
        </row>
      </sheetData>
      <sheetData sheetId="10062">
        <row r="9">
          <cell r="A9" t="str">
            <v>A</v>
          </cell>
        </row>
      </sheetData>
      <sheetData sheetId="10063">
        <row r="9">
          <cell r="A9" t="str">
            <v>A</v>
          </cell>
        </row>
      </sheetData>
      <sheetData sheetId="10064">
        <row r="9">
          <cell r="A9" t="str">
            <v>A</v>
          </cell>
        </row>
      </sheetData>
      <sheetData sheetId="10065">
        <row r="9">
          <cell r="A9" t="str">
            <v>A</v>
          </cell>
        </row>
      </sheetData>
      <sheetData sheetId="10066">
        <row r="9">
          <cell r="A9" t="str">
            <v>A</v>
          </cell>
        </row>
      </sheetData>
      <sheetData sheetId="10067">
        <row r="9">
          <cell r="A9" t="str">
            <v>A</v>
          </cell>
        </row>
      </sheetData>
      <sheetData sheetId="10068">
        <row r="9">
          <cell r="A9" t="str">
            <v>A</v>
          </cell>
        </row>
      </sheetData>
      <sheetData sheetId="10069">
        <row r="9">
          <cell r="A9" t="str">
            <v>A</v>
          </cell>
        </row>
      </sheetData>
      <sheetData sheetId="10070">
        <row r="9">
          <cell r="A9" t="str">
            <v>A</v>
          </cell>
        </row>
      </sheetData>
      <sheetData sheetId="10071">
        <row r="9">
          <cell r="A9" t="str">
            <v>A</v>
          </cell>
        </row>
      </sheetData>
      <sheetData sheetId="10072">
        <row r="9">
          <cell r="A9" t="str">
            <v>A</v>
          </cell>
        </row>
      </sheetData>
      <sheetData sheetId="10073">
        <row r="9">
          <cell r="A9" t="str">
            <v>A</v>
          </cell>
        </row>
      </sheetData>
      <sheetData sheetId="10074">
        <row r="9">
          <cell r="A9" t="str">
            <v>A</v>
          </cell>
        </row>
      </sheetData>
      <sheetData sheetId="10075">
        <row r="9">
          <cell r="A9" t="str">
            <v>A</v>
          </cell>
        </row>
      </sheetData>
      <sheetData sheetId="10076">
        <row r="9">
          <cell r="A9" t="str">
            <v>A</v>
          </cell>
        </row>
      </sheetData>
      <sheetData sheetId="10077">
        <row r="9">
          <cell r="A9" t="str">
            <v>A</v>
          </cell>
        </row>
      </sheetData>
      <sheetData sheetId="10078">
        <row r="9">
          <cell r="A9" t="str">
            <v>A</v>
          </cell>
        </row>
      </sheetData>
      <sheetData sheetId="10079">
        <row r="9">
          <cell r="A9" t="str">
            <v>A</v>
          </cell>
        </row>
      </sheetData>
      <sheetData sheetId="10080">
        <row r="9">
          <cell r="A9" t="str">
            <v>A</v>
          </cell>
        </row>
      </sheetData>
      <sheetData sheetId="10081">
        <row r="9">
          <cell r="A9" t="str">
            <v>A</v>
          </cell>
        </row>
      </sheetData>
      <sheetData sheetId="10082">
        <row r="9">
          <cell r="A9" t="str">
            <v>A</v>
          </cell>
        </row>
      </sheetData>
      <sheetData sheetId="10083">
        <row r="9">
          <cell r="A9" t="str">
            <v>A</v>
          </cell>
        </row>
      </sheetData>
      <sheetData sheetId="10084">
        <row r="9">
          <cell r="A9" t="str">
            <v>A</v>
          </cell>
        </row>
      </sheetData>
      <sheetData sheetId="10085">
        <row r="9">
          <cell r="A9" t="str">
            <v>A</v>
          </cell>
        </row>
      </sheetData>
      <sheetData sheetId="10086">
        <row r="9">
          <cell r="A9" t="str">
            <v>A</v>
          </cell>
        </row>
      </sheetData>
      <sheetData sheetId="10087">
        <row r="9">
          <cell r="A9" t="str">
            <v>A</v>
          </cell>
        </row>
      </sheetData>
      <sheetData sheetId="10088">
        <row r="9">
          <cell r="A9" t="str">
            <v>A</v>
          </cell>
        </row>
      </sheetData>
      <sheetData sheetId="10089">
        <row r="9">
          <cell r="A9" t="str">
            <v>A</v>
          </cell>
        </row>
      </sheetData>
      <sheetData sheetId="10090">
        <row r="9">
          <cell r="A9" t="str">
            <v>A</v>
          </cell>
        </row>
      </sheetData>
      <sheetData sheetId="10091">
        <row r="9">
          <cell r="A9" t="str">
            <v>A</v>
          </cell>
        </row>
      </sheetData>
      <sheetData sheetId="10092">
        <row r="9">
          <cell r="A9" t="str">
            <v>A</v>
          </cell>
        </row>
      </sheetData>
      <sheetData sheetId="10093">
        <row r="9">
          <cell r="A9" t="str">
            <v>A</v>
          </cell>
        </row>
      </sheetData>
      <sheetData sheetId="10094">
        <row r="9">
          <cell r="A9" t="str">
            <v>A</v>
          </cell>
        </row>
      </sheetData>
      <sheetData sheetId="10095">
        <row r="9">
          <cell r="A9" t="str">
            <v>A</v>
          </cell>
        </row>
      </sheetData>
      <sheetData sheetId="10096">
        <row r="9">
          <cell r="A9" t="str">
            <v>A</v>
          </cell>
        </row>
      </sheetData>
      <sheetData sheetId="10097">
        <row r="9">
          <cell r="A9" t="str">
            <v>A</v>
          </cell>
        </row>
      </sheetData>
      <sheetData sheetId="10098">
        <row r="9">
          <cell r="A9" t="str">
            <v>A</v>
          </cell>
        </row>
      </sheetData>
      <sheetData sheetId="10099">
        <row r="9">
          <cell r="A9" t="str">
            <v>A</v>
          </cell>
        </row>
      </sheetData>
      <sheetData sheetId="10100">
        <row r="9">
          <cell r="A9" t="str">
            <v>A</v>
          </cell>
        </row>
      </sheetData>
      <sheetData sheetId="10101">
        <row r="9">
          <cell r="A9" t="str">
            <v>A</v>
          </cell>
        </row>
      </sheetData>
      <sheetData sheetId="10102">
        <row r="9">
          <cell r="A9" t="str">
            <v>A</v>
          </cell>
        </row>
      </sheetData>
      <sheetData sheetId="10103">
        <row r="9">
          <cell r="A9" t="str">
            <v>A</v>
          </cell>
        </row>
      </sheetData>
      <sheetData sheetId="10104">
        <row r="9">
          <cell r="A9" t="str">
            <v>A</v>
          </cell>
        </row>
      </sheetData>
      <sheetData sheetId="10105">
        <row r="9">
          <cell r="A9" t="str">
            <v>A</v>
          </cell>
        </row>
      </sheetData>
      <sheetData sheetId="10106">
        <row r="9">
          <cell r="A9" t="str">
            <v>A</v>
          </cell>
        </row>
      </sheetData>
      <sheetData sheetId="10107">
        <row r="9">
          <cell r="A9" t="str">
            <v>A</v>
          </cell>
        </row>
      </sheetData>
      <sheetData sheetId="10108">
        <row r="9">
          <cell r="A9" t="str">
            <v>A</v>
          </cell>
        </row>
      </sheetData>
      <sheetData sheetId="10109">
        <row r="9">
          <cell r="A9" t="str">
            <v>A</v>
          </cell>
        </row>
      </sheetData>
      <sheetData sheetId="10110">
        <row r="9">
          <cell r="A9" t="str">
            <v>A</v>
          </cell>
        </row>
      </sheetData>
      <sheetData sheetId="10111">
        <row r="9">
          <cell r="A9" t="str">
            <v>A</v>
          </cell>
        </row>
      </sheetData>
      <sheetData sheetId="10112">
        <row r="9">
          <cell r="A9" t="str">
            <v>A</v>
          </cell>
        </row>
      </sheetData>
      <sheetData sheetId="10113">
        <row r="9">
          <cell r="A9" t="str">
            <v>A</v>
          </cell>
        </row>
      </sheetData>
      <sheetData sheetId="10114">
        <row r="9">
          <cell r="A9" t="str">
            <v>A</v>
          </cell>
        </row>
      </sheetData>
      <sheetData sheetId="10115">
        <row r="9">
          <cell r="A9" t="str">
            <v>A</v>
          </cell>
        </row>
      </sheetData>
      <sheetData sheetId="10116">
        <row r="9">
          <cell r="A9" t="str">
            <v>A</v>
          </cell>
        </row>
      </sheetData>
      <sheetData sheetId="10117">
        <row r="9">
          <cell r="A9" t="str">
            <v>A</v>
          </cell>
        </row>
      </sheetData>
      <sheetData sheetId="10118">
        <row r="9">
          <cell r="A9" t="str">
            <v>A</v>
          </cell>
        </row>
      </sheetData>
      <sheetData sheetId="10119">
        <row r="9">
          <cell r="A9" t="str">
            <v>A</v>
          </cell>
        </row>
      </sheetData>
      <sheetData sheetId="10120">
        <row r="9">
          <cell r="A9" t="str">
            <v>A</v>
          </cell>
        </row>
      </sheetData>
      <sheetData sheetId="10121">
        <row r="9">
          <cell r="A9" t="str">
            <v>A</v>
          </cell>
        </row>
      </sheetData>
      <sheetData sheetId="10122">
        <row r="9">
          <cell r="A9" t="str">
            <v>A</v>
          </cell>
        </row>
      </sheetData>
      <sheetData sheetId="10123">
        <row r="9">
          <cell r="A9" t="str">
            <v>A</v>
          </cell>
        </row>
      </sheetData>
      <sheetData sheetId="10124">
        <row r="9">
          <cell r="A9" t="str">
            <v>A</v>
          </cell>
        </row>
      </sheetData>
      <sheetData sheetId="10125">
        <row r="9">
          <cell r="A9" t="str">
            <v>A</v>
          </cell>
        </row>
      </sheetData>
      <sheetData sheetId="10126">
        <row r="9">
          <cell r="A9" t="str">
            <v>A</v>
          </cell>
        </row>
      </sheetData>
      <sheetData sheetId="10127">
        <row r="9">
          <cell r="A9" t="str">
            <v>A</v>
          </cell>
        </row>
      </sheetData>
      <sheetData sheetId="10128">
        <row r="9">
          <cell r="A9" t="str">
            <v>A</v>
          </cell>
        </row>
      </sheetData>
      <sheetData sheetId="10129">
        <row r="9">
          <cell r="A9" t="str">
            <v>A</v>
          </cell>
        </row>
      </sheetData>
      <sheetData sheetId="10130">
        <row r="9">
          <cell r="A9" t="str">
            <v>A</v>
          </cell>
        </row>
      </sheetData>
      <sheetData sheetId="10131">
        <row r="9">
          <cell r="A9" t="str">
            <v>A</v>
          </cell>
        </row>
      </sheetData>
      <sheetData sheetId="10132">
        <row r="9">
          <cell r="A9" t="str">
            <v>A</v>
          </cell>
        </row>
      </sheetData>
      <sheetData sheetId="10133">
        <row r="9">
          <cell r="A9" t="str">
            <v>A</v>
          </cell>
        </row>
      </sheetData>
      <sheetData sheetId="10134">
        <row r="9">
          <cell r="A9" t="str">
            <v>A</v>
          </cell>
        </row>
      </sheetData>
      <sheetData sheetId="10135">
        <row r="9">
          <cell r="A9" t="str">
            <v>A</v>
          </cell>
        </row>
      </sheetData>
      <sheetData sheetId="10136">
        <row r="9">
          <cell r="A9" t="str">
            <v>A</v>
          </cell>
        </row>
      </sheetData>
      <sheetData sheetId="10137">
        <row r="9">
          <cell r="A9" t="str">
            <v>A</v>
          </cell>
        </row>
      </sheetData>
      <sheetData sheetId="10138">
        <row r="9">
          <cell r="A9" t="str">
            <v>A</v>
          </cell>
        </row>
      </sheetData>
      <sheetData sheetId="10139">
        <row r="9">
          <cell r="A9" t="str">
            <v>A</v>
          </cell>
        </row>
      </sheetData>
      <sheetData sheetId="10140">
        <row r="9">
          <cell r="A9" t="str">
            <v>A</v>
          </cell>
        </row>
      </sheetData>
      <sheetData sheetId="10141">
        <row r="9">
          <cell r="A9" t="str">
            <v>A</v>
          </cell>
        </row>
      </sheetData>
      <sheetData sheetId="10142">
        <row r="9">
          <cell r="A9" t="str">
            <v>A</v>
          </cell>
        </row>
      </sheetData>
      <sheetData sheetId="10143">
        <row r="9">
          <cell r="A9" t="str">
            <v>A</v>
          </cell>
        </row>
      </sheetData>
      <sheetData sheetId="10144">
        <row r="9">
          <cell r="A9" t="str">
            <v>A</v>
          </cell>
        </row>
      </sheetData>
      <sheetData sheetId="10145">
        <row r="9">
          <cell r="A9" t="str">
            <v>A</v>
          </cell>
        </row>
      </sheetData>
      <sheetData sheetId="10146">
        <row r="9">
          <cell r="A9" t="str">
            <v>A</v>
          </cell>
        </row>
      </sheetData>
      <sheetData sheetId="10147">
        <row r="9">
          <cell r="A9" t="str">
            <v>A</v>
          </cell>
        </row>
      </sheetData>
      <sheetData sheetId="10148">
        <row r="9">
          <cell r="A9" t="str">
            <v>A</v>
          </cell>
        </row>
      </sheetData>
      <sheetData sheetId="10149">
        <row r="9">
          <cell r="A9" t="str">
            <v>A</v>
          </cell>
        </row>
      </sheetData>
      <sheetData sheetId="10150">
        <row r="9">
          <cell r="A9" t="str">
            <v>A</v>
          </cell>
        </row>
      </sheetData>
      <sheetData sheetId="10151">
        <row r="9">
          <cell r="A9" t="str">
            <v>A</v>
          </cell>
        </row>
      </sheetData>
      <sheetData sheetId="10152">
        <row r="9">
          <cell r="A9" t="str">
            <v>A</v>
          </cell>
        </row>
      </sheetData>
      <sheetData sheetId="10153">
        <row r="9">
          <cell r="A9" t="str">
            <v>A</v>
          </cell>
        </row>
      </sheetData>
      <sheetData sheetId="10154">
        <row r="9">
          <cell r="A9" t="str">
            <v>A</v>
          </cell>
        </row>
      </sheetData>
      <sheetData sheetId="10155">
        <row r="9">
          <cell r="A9" t="str">
            <v>A</v>
          </cell>
        </row>
      </sheetData>
      <sheetData sheetId="10156">
        <row r="9">
          <cell r="A9" t="str">
            <v>A</v>
          </cell>
        </row>
      </sheetData>
      <sheetData sheetId="10157">
        <row r="9">
          <cell r="A9" t="str">
            <v>A</v>
          </cell>
        </row>
      </sheetData>
      <sheetData sheetId="10158">
        <row r="9">
          <cell r="A9" t="str">
            <v>A</v>
          </cell>
        </row>
      </sheetData>
      <sheetData sheetId="10159">
        <row r="9">
          <cell r="A9" t="str">
            <v>A</v>
          </cell>
        </row>
      </sheetData>
      <sheetData sheetId="10160">
        <row r="9">
          <cell r="A9" t="str">
            <v>A</v>
          </cell>
        </row>
      </sheetData>
      <sheetData sheetId="10161">
        <row r="9">
          <cell r="A9" t="str">
            <v>A</v>
          </cell>
        </row>
      </sheetData>
      <sheetData sheetId="10162">
        <row r="9">
          <cell r="A9" t="str">
            <v>A</v>
          </cell>
        </row>
      </sheetData>
      <sheetData sheetId="10163">
        <row r="9">
          <cell r="A9" t="str">
            <v>A</v>
          </cell>
        </row>
      </sheetData>
      <sheetData sheetId="10164">
        <row r="9">
          <cell r="A9" t="str">
            <v>A</v>
          </cell>
        </row>
      </sheetData>
      <sheetData sheetId="10165">
        <row r="9">
          <cell r="A9" t="str">
            <v>A</v>
          </cell>
        </row>
      </sheetData>
      <sheetData sheetId="10166">
        <row r="9">
          <cell r="A9" t="str">
            <v>A</v>
          </cell>
        </row>
      </sheetData>
      <sheetData sheetId="10167">
        <row r="9">
          <cell r="A9" t="str">
            <v>A</v>
          </cell>
        </row>
      </sheetData>
      <sheetData sheetId="10168">
        <row r="9">
          <cell r="A9" t="str">
            <v>A</v>
          </cell>
        </row>
      </sheetData>
      <sheetData sheetId="10169">
        <row r="9">
          <cell r="A9" t="str">
            <v>A</v>
          </cell>
        </row>
      </sheetData>
      <sheetData sheetId="10170">
        <row r="9">
          <cell r="A9" t="str">
            <v>A</v>
          </cell>
        </row>
      </sheetData>
      <sheetData sheetId="10171">
        <row r="9">
          <cell r="A9" t="str">
            <v>A</v>
          </cell>
        </row>
      </sheetData>
      <sheetData sheetId="10172">
        <row r="9">
          <cell r="A9" t="str">
            <v>A</v>
          </cell>
        </row>
      </sheetData>
      <sheetData sheetId="10173">
        <row r="9">
          <cell r="A9" t="str">
            <v>A</v>
          </cell>
        </row>
      </sheetData>
      <sheetData sheetId="10174">
        <row r="9">
          <cell r="A9" t="str">
            <v>A</v>
          </cell>
        </row>
      </sheetData>
      <sheetData sheetId="10175">
        <row r="9">
          <cell r="A9" t="str">
            <v>A</v>
          </cell>
        </row>
      </sheetData>
      <sheetData sheetId="10176">
        <row r="9">
          <cell r="A9" t="str">
            <v>A</v>
          </cell>
        </row>
      </sheetData>
      <sheetData sheetId="10177">
        <row r="9">
          <cell r="A9" t="str">
            <v>A</v>
          </cell>
        </row>
      </sheetData>
      <sheetData sheetId="10178">
        <row r="9">
          <cell r="A9" t="str">
            <v>A</v>
          </cell>
        </row>
      </sheetData>
      <sheetData sheetId="10179">
        <row r="9">
          <cell r="A9" t="str">
            <v>A</v>
          </cell>
        </row>
      </sheetData>
      <sheetData sheetId="10180">
        <row r="9">
          <cell r="A9" t="str">
            <v>A</v>
          </cell>
        </row>
      </sheetData>
      <sheetData sheetId="10181">
        <row r="9">
          <cell r="A9" t="str">
            <v>A</v>
          </cell>
        </row>
      </sheetData>
      <sheetData sheetId="10182">
        <row r="9">
          <cell r="A9" t="str">
            <v>A</v>
          </cell>
        </row>
      </sheetData>
      <sheetData sheetId="10183">
        <row r="9">
          <cell r="A9" t="str">
            <v>A</v>
          </cell>
        </row>
      </sheetData>
      <sheetData sheetId="10184">
        <row r="9">
          <cell r="A9" t="str">
            <v>A</v>
          </cell>
        </row>
      </sheetData>
      <sheetData sheetId="10185">
        <row r="9">
          <cell r="A9" t="str">
            <v>A</v>
          </cell>
        </row>
      </sheetData>
      <sheetData sheetId="10186">
        <row r="9">
          <cell r="A9" t="str">
            <v>A</v>
          </cell>
        </row>
      </sheetData>
      <sheetData sheetId="10187">
        <row r="9">
          <cell r="A9" t="str">
            <v>A</v>
          </cell>
        </row>
      </sheetData>
      <sheetData sheetId="10188">
        <row r="9">
          <cell r="A9" t="str">
            <v>A</v>
          </cell>
        </row>
      </sheetData>
      <sheetData sheetId="10189">
        <row r="9">
          <cell r="A9" t="str">
            <v>A</v>
          </cell>
        </row>
      </sheetData>
      <sheetData sheetId="10190">
        <row r="9">
          <cell r="A9" t="str">
            <v>A</v>
          </cell>
        </row>
      </sheetData>
      <sheetData sheetId="10191">
        <row r="9">
          <cell r="A9" t="str">
            <v>A</v>
          </cell>
        </row>
      </sheetData>
      <sheetData sheetId="10192">
        <row r="9">
          <cell r="A9" t="str">
            <v>A</v>
          </cell>
        </row>
      </sheetData>
      <sheetData sheetId="10193">
        <row r="9">
          <cell r="A9" t="str">
            <v>A</v>
          </cell>
        </row>
      </sheetData>
      <sheetData sheetId="10194">
        <row r="9">
          <cell r="A9" t="str">
            <v>A</v>
          </cell>
        </row>
      </sheetData>
      <sheetData sheetId="10195">
        <row r="9">
          <cell r="A9" t="str">
            <v>A</v>
          </cell>
        </row>
      </sheetData>
      <sheetData sheetId="10196">
        <row r="9">
          <cell r="A9" t="str">
            <v>A</v>
          </cell>
        </row>
      </sheetData>
      <sheetData sheetId="10197">
        <row r="9">
          <cell r="A9" t="str">
            <v>A</v>
          </cell>
        </row>
      </sheetData>
      <sheetData sheetId="10198">
        <row r="9">
          <cell r="A9" t="str">
            <v>A</v>
          </cell>
        </row>
      </sheetData>
      <sheetData sheetId="10199">
        <row r="9">
          <cell r="A9" t="str">
            <v>A</v>
          </cell>
        </row>
      </sheetData>
      <sheetData sheetId="10200">
        <row r="9">
          <cell r="A9" t="str">
            <v>A</v>
          </cell>
        </row>
      </sheetData>
      <sheetData sheetId="10201">
        <row r="9">
          <cell r="A9" t="str">
            <v>A</v>
          </cell>
        </row>
      </sheetData>
      <sheetData sheetId="10202">
        <row r="9">
          <cell r="A9" t="str">
            <v>A</v>
          </cell>
        </row>
      </sheetData>
      <sheetData sheetId="10203">
        <row r="9">
          <cell r="A9" t="str">
            <v>A</v>
          </cell>
        </row>
      </sheetData>
      <sheetData sheetId="10204">
        <row r="9">
          <cell r="A9" t="str">
            <v>A</v>
          </cell>
        </row>
      </sheetData>
      <sheetData sheetId="10205">
        <row r="9">
          <cell r="A9" t="str">
            <v>A</v>
          </cell>
        </row>
      </sheetData>
      <sheetData sheetId="10206">
        <row r="9">
          <cell r="A9" t="str">
            <v>A</v>
          </cell>
        </row>
      </sheetData>
      <sheetData sheetId="10207">
        <row r="9">
          <cell r="A9" t="str">
            <v>A</v>
          </cell>
        </row>
      </sheetData>
      <sheetData sheetId="10208">
        <row r="9">
          <cell r="A9" t="str">
            <v>A</v>
          </cell>
        </row>
      </sheetData>
      <sheetData sheetId="10209">
        <row r="9">
          <cell r="A9" t="str">
            <v>A</v>
          </cell>
        </row>
      </sheetData>
      <sheetData sheetId="10210">
        <row r="9">
          <cell r="A9" t="str">
            <v>A</v>
          </cell>
        </row>
      </sheetData>
      <sheetData sheetId="10211">
        <row r="9">
          <cell r="A9" t="str">
            <v>A</v>
          </cell>
        </row>
      </sheetData>
      <sheetData sheetId="10212">
        <row r="9">
          <cell r="A9" t="str">
            <v>A</v>
          </cell>
        </row>
      </sheetData>
      <sheetData sheetId="10213">
        <row r="9">
          <cell r="A9" t="str">
            <v>A</v>
          </cell>
        </row>
      </sheetData>
      <sheetData sheetId="10214">
        <row r="9">
          <cell r="A9" t="str">
            <v>A</v>
          </cell>
        </row>
      </sheetData>
      <sheetData sheetId="10215">
        <row r="9">
          <cell r="A9" t="str">
            <v>A</v>
          </cell>
        </row>
      </sheetData>
      <sheetData sheetId="10216">
        <row r="9">
          <cell r="A9" t="str">
            <v>A</v>
          </cell>
        </row>
      </sheetData>
      <sheetData sheetId="10217">
        <row r="9">
          <cell r="A9" t="str">
            <v>A</v>
          </cell>
        </row>
      </sheetData>
      <sheetData sheetId="10218">
        <row r="9">
          <cell r="A9" t="str">
            <v>A</v>
          </cell>
        </row>
      </sheetData>
      <sheetData sheetId="10219">
        <row r="9">
          <cell r="A9" t="str">
            <v>A</v>
          </cell>
        </row>
      </sheetData>
      <sheetData sheetId="10220">
        <row r="9">
          <cell r="A9" t="str">
            <v>A</v>
          </cell>
        </row>
      </sheetData>
      <sheetData sheetId="10221">
        <row r="9">
          <cell r="A9" t="str">
            <v>A</v>
          </cell>
        </row>
      </sheetData>
      <sheetData sheetId="10222">
        <row r="9">
          <cell r="A9" t="str">
            <v>A</v>
          </cell>
        </row>
      </sheetData>
      <sheetData sheetId="10223">
        <row r="9">
          <cell r="A9" t="str">
            <v>A</v>
          </cell>
        </row>
      </sheetData>
      <sheetData sheetId="10224">
        <row r="9">
          <cell r="A9" t="str">
            <v>A</v>
          </cell>
        </row>
      </sheetData>
      <sheetData sheetId="10225">
        <row r="9">
          <cell r="A9" t="str">
            <v>A</v>
          </cell>
        </row>
      </sheetData>
      <sheetData sheetId="10226">
        <row r="9">
          <cell r="A9" t="str">
            <v>A</v>
          </cell>
        </row>
      </sheetData>
      <sheetData sheetId="10227">
        <row r="9">
          <cell r="A9" t="str">
            <v>A</v>
          </cell>
        </row>
      </sheetData>
      <sheetData sheetId="10228">
        <row r="9">
          <cell r="A9" t="str">
            <v>A</v>
          </cell>
        </row>
      </sheetData>
      <sheetData sheetId="10229">
        <row r="9">
          <cell r="A9" t="str">
            <v>A</v>
          </cell>
        </row>
      </sheetData>
      <sheetData sheetId="10230">
        <row r="9">
          <cell r="A9" t="str">
            <v>A</v>
          </cell>
        </row>
      </sheetData>
      <sheetData sheetId="10231">
        <row r="9">
          <cell r="A9" t="str">
            <v>A</v>
          </cell>
        </row>
      </sheetData>
      <sheetData sheetId="10232">
        <row r="9">
          <cell r="A9" t="str">
            <v>A</v>
          </cell>
        </row>
      </sheetData>
      <sheetData sheetId="10233">
        <row r="9">
          <cell r="A9" t="str">
            <v>A</v>
          </cell>
        </row>
      </sheetData>
      <sheetData sheetId="10234">
        <row r="9">
          <cell r="A9" t="str">
            <v>A</v>
          </cell>
        </row>
      </sheetData>
      <sheetData sheetId="10235">
        <row r="9">
          <cell r="A9" t="str">
            <v>A</v>
          </cell>
        </row>
      </sheetData>
      <sheetData sheetId="10236">
        <row r="9">
          <cell r="A9" t="str">
            <v>A</v>
          </cell>
        </row>
      </sheetData>
      <sheetData sheetId="10237">
        <row r="9">
          <cell r="A9" t="str">
            <v>A</v>
          </cell>
        </row>
      </sheetData>
      <sheetData sheetId="10238">
        <row r="9">
          <cell r="A9" t="str">
            <v>A</v>
          </cell>
        </row>
      </sheetData>
      <sheetData sheetId="10239">
        <row r="9">
          <cell r="A9" t="str">
            <v>A</v>
          </cell>
        </row>
      </sheetData>
      <sheetData sheetId="10240">
        <row r="9">
          <cell r="A9" t="str">
            <v>A</v>
          </cell>
        </row>
      </sheetData>
      <sheetData sheetId="10241">
        <row r="9">
          <cell r="A9" t="str">
            <v>A</v>
          </cell>
        </row>
      </sheetData>
      <sheetData sheetId="10242">
        <row r="9">
          <cell r="A9" t="str">
            <v>A</v>
          </cell>
        </row>
      </sheetData>
      <sheetData sheetId="10243">
        <row r="9">
          <cell r="A9" t="str">
            <v>A</v>
          </cell>
        </row>
      </sheetData>
      <sheetData sheetId="10244">
        <row r="9">
          <cell r="A9" t="str">
            <v>A</v>
          </cell>
        </row>
      </sheetData>
      <sheetData sheetId="10245">
        <row r="9">
          <cell r="A9" t="str">
            <v>A</v>
          </cell>
        </row>
      </sheetData>
      <sheetData sheetId="10246">
        <row r="9">
          <cell r="A9" t="str">
            <v>A</v>
          </cell>
        </row>
      </sheetData>
      <sheetData sheetId="10247">
        <row r="9">
          <cell r="A9" t="str">
            <v>A</v>
          </cell>
        </row>
      </sheetData>
      <sheetData sheetId="10248">
        <row r="9">
          <cell r="A9" t="str">
            <v>A</v>
          </cell>
        </row>
      </sheetData>
      <sheetData sheetId="10249">
        <row r="9">
          <cell r="A9" t="str">
            <v>A</v>
          </cell>
        </row>
      </sheetData>
      <sheetData sheetId="10250">
        <row r="9">
          <cell r="A9" t="str">
            <v>A</v>
          </cell>
        </row>
      </sheetData>
      <sheetData sheetId="10251">
        <row r="9">
          <cell r="A9" t="str">
            <v>A</v>
          </cell>
        </row>
      </sheetData>
      <sheetData sheetId="10252">
        <row r="9">
          <cell r="A9" t="str">
            <v>A</v>
          </cell>
        </row>
      </sheetData>
      <sheetData sheetId="10253">
        <row r="9">
          <cell r="A9" t="str">
            <v>A</v>
          </cell>
        </row>
      </sheetData>
      <sheetData sheetId="10254">
        <row r="9">
          <cell r="A9" t="str">
            <v>A</v>
          </cell>
        </row>
      </sheetData>
      <sheetData sheetId="10255">
        <row r="9">
          <cell r="A9" t="str">
            <v>A</v>
          </cell>
        </row>
      </sheetData>
      <sheetData sheetId="10256">
        <row r="9">
          <cell r="A9" t="str">
            <v>A</v>
          </cell>
        </row>
      </sheetData>
      <sheetData sheetId="10257">
        <row r="9">
          <cell r="A9" t="str">
            <v>A</v>
          </cell>
        </row>
      </sheetData>
      <sheetData sheetId="10258">
        <row r="9">
          <cell r="A9" t="str">
            <v>A</v>
          </cell>
        </row>
      </sheetData>
      <sheetData sheetId="10259">
        <row r="9">
          <cell r="A9" t="str">
            <v>A</v>
          </cell>
        </row>
      </sheetData>
      <sheetData sheetId="10260">
        <row r="9">
          <cell r="A9" t="str">
            <v>A</v>
          </cell>
        </row>
      </sheetData>
      <sheetData sheetId="10261">
        <row r="9">
          <cell r="A9" t="str">
            <v>A</v>
          </cell>
        </row>
      </sheetData>
      <sheetData sheetId="10262">
        <row r="9">
          <cell r="A9" t="str">
            <v>A</v>
          </cell>
        </row>
      </sheetData>
      <sheetData sheetId="10263">
        <row r="9">
          <cell r="A9" t="str">
            <v>A</v>
          </cell>
        </row>
      </sheetData>
      <sheetData sheetId="10264">
        <row r="9">
          <cell r="A9" t="str">
            <v>A</v>
          </cell>
        </row>
      </sheetData>
      <sheetData sheetId="10265">
        <row r="9">
          <cell r="A9" t="str">
            <v>A</v>
          </cell>
        </row>
      </sheetData>
      <sheetData sheetId="10266">
        <row r="9">
          <cell r="A9" t="str">
            <v>A</v>
          </cell>
        </row>
      </sheetData>
      <sheetData sheetId="10267">
        <row r="9">
          <cell r="A9" t="str">
            <v>A</v>
          </cell>
        </row>
      </sheetData>
      <sheetData sheetId="10268">
        <row r="9">
          <cell r="A9" t="str">
            <v>A</v>
          </cell>
        </row>
      </sheetData>
      <sheetData sheetId="10269">
        <row r="9">
          <cell r="A9" t="str">
            <v>A</v>
          </cell>
        </row>
      </sheetData>
      <sheetData sheetId="10270">
        <row r="9">
          <cell r="A9" t="str">
            <v>A</v>
          </cell>
        </row>
      </sheetData>
      <sheetData sheetId="10271">
        <row r="9">
          <cell r="A9" t="str">
            <v>A</v>
          </cell>
        </row>
      </sheetData>
      <sheetData sheetId="10272">
        <row r="9">
          <cell r="A9" t="str">
            <v>A</v>
          </cell>
        </row>
      </sheetData>
      <sheetData sheetId="10273">
        <row r="9">
          <cell r="A9" t="str">
            <v>A</v>
          </cell>
        </row>
      </sheetData>
      <sheetData sheetId="10274">
        <row r="9">
          <cell r="A9" t="str">
            <v>A</v>
          </cell>
        </row>
      </sheetData>
      <sheetData sheetId="10275">
        <row r="9">
          <cell r="A9" t="str">
            <v>A</v>
          </cell>
        </row>
      </sheetData>
      <sheetData sheetId="10276">
        <row r="9">
          <cell r="A9" t="str">
            <v>A</v>
          </cell>
        </row>
      </sheetData>
      <sheetData sheetId="10277">
        <row r="9">
          <cell r="A9" t="str">
            <v>A</v>
          </cell>
        </row>
      </sheetData>
      <sheetData sheetId="10278">
        <row r="9">
          <cell r="A9" t="str">
            <v>A</v>
          </cell>
        </row>
      </sheetData>
      <sheetData sheetId="10279">
        <row r="9">
          <cell r="A9" t="str">
            <v>A</v>
          </cell>
        </row>
      </sheetData>
      <sheetData sheetId="10280">
        <row r="9">
          <cell r="A9" t="str">
            <v>A</v>
          </cell>
        </row>
      </sheetData>
      <sheetData sheetId="10281">
        <row r="9">
          <cell r="A9" t="str">
            <v>A</v>
          </cell>
        </row>
      </sheetData>
      <sheetData sheetId="10282">
        <row r="9">
          <cell r="A9" t="str">
            <v>A</v>
          </cell>
        </row>
      </sheetData>
      <sheetData sheetId="10283">
        <row r="9">
          <cell r="A9" t="str">
            <v>A</v>
          </cell>
        </row>
      </sheetData>
      <sheetData sheetId="10284">
        <row r="9">
          <cell r="A9" t="str">
            <v>A</v>
          </cell>
        </row>
      </sheetData>
      <sheetData sheetId="10285">
        <row r="9">
          <cell r="A9" t="str">
            <v>A</v>
          </cell>
        </row>
      </sheetData>
      <sheetData sheetId="10286">
        <row r="9">
          <cell r="A9" t="str">
            <v>A</v>
          </cell>
        </row>
      </sheetData>
      <sheetData sheetId="10287">
        <row r="9">
          <cell r="A9" t="str">
            <v>A</v>
          </cell>
        </row>
      </sheetData>
      <sheetData sheetId="10288">
        <row r="9">
          <cell r="A9" t="str">
            <v>A</v>
          </cell>
        </row>
      </sheetData>
      <sheetData sheetId="10289">
        <row r="9">
          <cell r="A9" t="str">
            <v>A</v>
          </cell>
        </row>
      </sheetData>
      <sheetData sheetId="10290">
        <row r="9">
          <cell r="A9" t="str">
            <v>A</v>
          </cell>
        </row>
      </sheetData>
      <sheetData sheetId="10291">
        <row r="9">
          <cell r="A9" t="str">
            <v>A</v>
          </cell>
        </row>
      </sheetData>
      <sheetData sheetId="10292">
        <row r="9">
          <cell r="A9" t="str">
            <v>A</v>
          </cell>
        </row>
      </sheetData>
      <sheetData sheetId="10293">
        <row r="9">
          <cell r="A9" t="str">
            <v>A</v>
          </cell>
        </row>
      </sheetData>
      <sheetData sheetId="10294">
        <row r="9">
          <cell r="A9" t="str">
            <v>A</v>
          </cell>
        </row>
      </sheetData>
      <sheetData sheetId="10295">
        <row r="9">
          <cell r="A9" t="str">
            <v>A</v>
          </cell>
        </row>
      </sheetData>
      <sheetData sheetId="10296">
        <row r="9">
          <cell r="A9" t="str">
            <v>A</v>
          </cell>
        </row>
      </sheetData>
      <sheetData sheetId="10297">
        <row r="9">
          <cell r="A9" t="str">
            <v>A</v>
          </cell>
        </row>
      </sheetData>
      <sheetData sheetId="10298">
        <row r="9">
          <cell r="A9" t="str">
            <v>A</v>
          </cell>
        </row>
      </sheetData>
      <sheetData sheetId="10299">
        <row r="9">
          <cell r="A9" t="str">
            <v>A</v>
          </cell>
        </row>
      </sheetData>
      <sheetData sheetId="10300">
        <row r="9">
          <cell r="A9" t="str">
            <v>A</v>
          </cell>
        </row>
      </sheetData>
      <sheetData sheetId="10301">
        <row r="9">
          <cell r="A9" t="str">
            <v>A</v>
          </cell>
        </row>
      </sheetData>
      <sheetData sheetId="10302">
        <row r="9">
          <cell r="A9" t="str">
            <v>A</v>
          </cell>
        </row>
      </sheetData>
      <sheetData sheetId="10303">
        <row r="9">
          <cell r="A9" t="str">
            <v>A</v>
          </cell>
        </row>
      </sheetData>
      <sheetData sheetId="10304">
        <row r="9">
          <cell r="A9" t="str">
            <v>A</v>
          </cell>
        </row>
      </sheetData>
      <sheetData sheetId="10305">
        <row r="9">
          <cell r="A9" t="str">
            <v>A</v>
          </cell>
        </row>
      </sheetData>
      <sheetData sheetId="10306">
        <row r="9">
          <cell r="A9" t="str">
            <v>A</v>
          </cell>
        </row>
      </sheetData>
      <sheetData sheetId="10307">
        <row r="9">
          <cell r="A9" t="str">
            <v>A</v>
          </cell>
        </row>
      </sheetData>
      <sheetData sheetId="10308">
        <row r="9">
          <cell r="A9" t="str">
            <v>A</v>
          </cell>
        </row>
      </sheetData>
      <sheetData sheetId="10309">
        <row r="9">
          <cell r="A9" t="str">
            <v>A</v>
          </cell>
        </row>
      </sheetData>
      <sheetData sheetId="10310">
        <row r="9">
          <cell r="A9" t="str">
            <v>A</v>
          </cell>
        </row>
      </sheetData>
      <sheetData sheetId="10311">
        <row r="9">
          <cell r="A9" t="str">
            <v>A</v>
          </cell>
        </row>
      </sheetData>
      <sheetData sheetId="10312">
        <row r="9">
          <cell r="A9" t="str">
            <v>A</v>
          </cell>
        </row>
      </sheetData>
      <sheetData sheetId="10313">
        <row r="9">
          <cell r="A9" t="str">
            <v>A</v>
          </cell>
        </row>
      </sheetData>
      <sheetData sheetId="10314">
        <row r="9">
          <cell r="A9" t="str">
            <v>A</v>
          </cell>
        </row>
      </sheetData>
      <sheetData sheetId="10315">
        <row r="9">
          <cell r="A9" t="str">
            <v>A</v>
          </cell>
        </row>
      </sheetData>
      <sheetData sheetId="10316">
        <row r="9">
          <cell r="A9" t="str">
            <v>A</v>
          </cell>
        </row>
      </sheetData>
      <sheetData sheetId="10317">
        <row r="9">
          <cell r="A9" t="str">
            <v>A</v>
          </cell>
        </row>
      </sheetData>
      <sheetData sheetId="10318">
        <row r="9">
          <cell r="A9" t="str">
            <v>A</v>
          </cell>
        </row>
      </sheetData>
      <sheetData sheetId="10319">
        <row r="9">
          <cell r="A9" t="str">
            <v>A</v>
          </cell>
        </row>
      </sheetData>
      <sheetData sheetId="10320">
        <row r="9">
          <cell r="A9" t="str">
            <v>A</v>
          </cell>
        </row>
      </sheetData>
      <sheetData sheetId="10321">
        <row r="9">
          <cell r="A9" t="str">
            <v>A</v>
          </cell>
        </row>
      </sheetData>
      <sheetData sheetId="10322">
        <row r="9">
          <cell r="A9" t="str">
            <v>A</v>
          </cell>
        </row>
      </sheetData>
      <sheetData sheetId="10323">
        <row r="9">
          <cell r="A9" t="str">
            <v>A</v>
          </cell>
        </row>
      </sheetData>
      <sheetData sheetId="10324">
        <row r="9">
          <cell r="A9" t="str">
            <v>A</v>
          </cell>
        </row>
      </sheetData>
      <sheetData sheetId="10325">
        <row r="9">
          <cell r="A9" t="str">
            <v>A</v>
          </cell>
        </row>
      </sheetData>
      <sheetData sheetId="10326">
        <row r="9">
          <cell r="A9" t="str">
            <v>A</v>
          </cell>
        </row>
      </sheetData>
      <sheetData sheetId="10327">
        <row r="9">
          <cell r="A9" t="str">
            <v>A</v>
          </cell>
        </row>
      </sheetData>
      <sheetData sheetId="10328">
        <row r="9">
          <cell r="A9" t="str">
            <v>A</v>
          </cell>
        </row>
      </sheetData>
      <sheetData sheetId="10329">
        <row r="9">
          <cell r="A9" t="str">
            <v>A</v>
          </cell>
        </row>
      </sheetData>
      <sheetData sheetId="10330">
        <row r="9">
          <cell r="A9" t="str">
            <v>A</v>
          </cell>
        </row>
      </sheetData>
      <sheetData sheetId="10331">
        <row r="9">
          <cell r="A9" t="str">
            <v>A</v>
          </cell>
        </row>
      </sheetData>
      <sheetData sheetId="10332">
        <row r="9">
          <cell r="A9" t="str">
            <v>A</v>
          </cell>
        </row>
      </sheetData>
      <sheetData sheetId="10333">
        <row r="9">
          <cell r="A9" t="str">
            <v>A</v>
          </cell>
        </row>
      </sheetData>
      <sheetData sheetId="10334">
        <row r="9">
          <cell r="A9" t="str">
            <v>A</v>
          </cell>
        </row>
      </sheetData>
      <sheetData sheetId="10335">
        <row r="9">
          <cell r="A9" t="str">
            <v>A</v>
          </cell>
        </row>
      </sheetData>
      <sheetData sheetId="10336">
        <row r="9">
          <cell r="A9" t="str">
            <v>A</v>
          </cell>
        </row>
      </sheetData>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ow r="9">
          <cell r="A9" t="str">
            <v>A</v>
          </cell>
        </row>
      </sheetData>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row r="9">
          <cell r="A9" t="str">
            <v>A</v>
          </cell>
        </row>
      </sheetData>
      <sheetData sheetId="10353">
        <row r="9">
          <cell r="A9" t="str">
            <v>A</v>
          </cell>
        </row>
      </sheetData>
      <sheetData sheetId="10354">
        <row r="9">
          <cell r="A9" t="str">
            <v>A</v>
          </cell>
        </row>
      </sheetData>
      <sheetData sheetId="10355">
        <row r="9">
          <cell r="A9" t="str">
            <v>A</v>
          </cell>
        </row>
      </sheetData>
      <sheetData sheetId="10356">
        <row r="9">
          <cell r="A9" t="str">
            <v>A</v>
          </cell>
        </row>
      </sheetData>
      <sheetData sheetId="10357">
        <row r="9">
          <cell r="A9" t="str">
            <v>A</v>
          </cell>
        </row>
      </sheetData>
      <sheetData sheetId="10358">
        <row r="9">
          <cell r="A9" t="str">
            <v>A</v>
          </cell>
        </row>
      </sheetData>
      <sheetData sheetId="10359">
        <row r="9">
          <cell r="A9" t="str">
            <v>A</v>
          </cell>
        </row>
      </sheetData>
      <sheetData sheetId="10360">
        <row r="9">
          <cell r="A9" t="str">
            <v>A</v>
          </cell>
        </row>
      </sheetData>
      <sheetData sheetId="10361">
        <row r="9">
          <cell r="A9" t="str">
            <v>A</v>
          </cell>
        </row>
      </sheetData>
      <sheetData sheetId="10362">
        <row r="9">
          <cell r="A9" t="str">
            <v>A</v>
          </cell>
        </row>
      </sheetData>
      <sheetData sheetId="10363">
        <row r="9">
          <cell r="A9" t="str">
            <v>A</v>
          </cell>
        </row>
      </sheetData>
      <sheetData sheetId="10364">
        <row r="9">
          <cell r="A9" t="str">
            <v>A</v>
          </cell>
        </row>
      </sheetData>
      <sheetData sheetId="10365">
        <row r="9">
          <cell r="A9" t="str">
            <v>A</v>
          </cell>
        </row>
      </sheetData>
      <sheetData sheetId="10366">
        <row r="9">
          <cell r="A9" t="str">
            <v>A</v>
          </cell>
        </row>
      </sheetData>
      <sheetData sheetId="10367">
        <row r="9">
          <cell r="A9" t="str">
            <v>A</v>
          </cell>
        </row>
      </sheetData>
      <sheetData sheetId="10368">
        <row r="9">
          <cell r="A9" t="str">
            <v>A</v>
          </cell>
        </row>
      </sheetData>
      <sheetData sheetId="10369">
        <row r="9">
          <cell r="A9" t="str">
            <v>A</v>
          </cell>
        </row>
      </sheetData>
      <sheetData sheetId="10370">
        <row r="9">
          <cell r="A9" t="str">
            <v>A</v>
          </cell>
        </row>
      </sheetData>
      <sheetData sheetId="10371">
        <row r="9">
          <cell r="A9" t="str">
            <v>A</v>
          </cell>
        </row>
      </sheetData>
      <sheetData sheetId="10372">
        <row r="9">
          <cell r="A9" t="str">
            <v>A</v>
          </cell>
        </row>
      </sheetData>
      <sheetData sheetId="10373">
        <row r="9">
          <cell r="A9" t="str">
            <v>A</v>
          </cell>
        </row>
      </sheetData>
      <sheetData sheetId="10374">
        <row r="9">
          <cell r="A9" t="str">
            <v>A</v>
          </cell>
        </row>
      </sheetData>
      <sheetData sheetId="10375">
        <row r="9">
          <cell r="A9" t="str">
            <v>A</v>
          </cell>
        </row>
      </sheetData>
      <sheetData sheetId="10376">
        <row r="9">
          <cell r="A9" t="str">
            <v>A</v>
          </cell>
        </row>
      </sheetData>
      <sheetData sheetId="10377">
        <row r="9">
          <cell r="A9" t="str">
            <v>A</v>
          </cell>
        </row>
      </sheetData>
      <sheetData sheetId="10378">
        <row r="9">
          <cell r="A9" t="str">
            <v>A</v>
          </cell>
        </row>
      </sheetData>
      <sheetData sheetId="10379">
        <row r="9">
          <cell r="A9" t="str">
            <v>A</v>
          </cell>
        </row>
      </sheetData>
      <sheetData sheetId="10380">
        <row r="9">
          <cell r="A9" t="str">
            <v>A</v>
          </cell>
        </row>
      </sheetData>
      <sheetData sheetId="10381">
        <row r="9">
          <cell r="A9" t="str">
            <v>A</v>
          </cell>
        </row>
      </sheetData>
      <sheetData sheetId="10382">
        <row r="9">
          <cell r="A9" t="str">
            <v>A</v>
          </cell>
        </row>
      </sheetData>
      <sheetData sheetId="10383">
        <row r="9">
          <cell r="A9" t="str">
            <v>A</v>
          </cell>
        </row>
      </sheetData>
      <sheetData sheetId="10384">
        <row r="9">
          <cell r="A9" t="str">
            <v>A</v>
          </cell>
        </row>
      </sheetData>
      <sheetData sheetId="10385">
        <row r="9">
          <cell r="A9" t="str">
            <v>A</v>
          </cell>
        </row>
      </sheetData>
      <sheetData sheetId="10386">
        <row r="9">
          <cell r="A9" t="str">
            <v>A</v>
          </cell>
        </row>
      </sheetData>
      <sheetData sheetId="10387">
        <row r="9">
          <cell r="A9" t="str">
            <v>A</v>
          </cell>
        </row>
      </sheetData>
      <sheetData sheetId="10388">
        <row r="9">
          <cell r="A9" t="str">
            <v>A</v>
          </cell>
        </row>
      </sheetData>
      <sheetData sheetId="10389">
        <row r="9">
          <cell r="A9" t="str">
            <v>A</v>
          </cell>
        </row>
      </sheetData>
      <sheetData sheetId="10390">
        <row r="9">
          <cell r="A9" t="str">
            <v>A</v>
          </cell>
        </row>
      </sheetData>
      <sheetData sheetId="10391">
        <row r="9">
          <cell r="A9" t="str">
            <v>A</v>
          </cell>
        </row>
      </sheetData>
      <sheetData sheetId="10392">
        <row r="9">
          <cell r="A9" t="str">
            <v>A</v>
          </cell>
        </row>
      </sheetData>
      <sheetData sheetId="10393">
        <row r="9">
          <cell r="A9" t="str">
            <v>A</v>
          </cell>
        </row>
      </sheetData>
      <sheetData sheetId="10394">
        <row r="9">
          <cell r="A9" t="str">
            <v>A</v>
          </cell>
        </row>
      </sheetData>
      <sheetData sheetId="10395">
        <row r="9">
          <cell r="A9" t="str">
            <v>A</v>
          </cell>
        </row>
      </sheetData>
      <sheetData sheetId="10396">
        <row r="9">
          <cell r="A9" t="str">
            <v>A</v>
          </cell>
        </row>
      </sheetData>
      <sheetData sheetId="10397">
        <row r="9">
          <cell r="A9" t="str">
            <v>A</v>
          </cell>
        </row>
      </sheetData>
      <sheetData sheetId="10398">
        <row r="9">
          <cell r="A9" t="str">
            <v>A</v>
          </cell>
        </row>
      </sheetData>
      <sheetData sheetId="10399">
        <row r="9">
          <cell r="A9" t="str">
            <v>A</v>
          </cell>
        </row>
      </sheetData>
      <sheetData sheetId="10400">
        <row r="9">
          <cell r="A9" t="str">
            <v>A</v>
          </cell>
        </row>
      </sheetData>
      <sheetData sheetId="10401">
        <row r="9">
          <cell r="A9" t="str">
            <v>A</v>
          </cell>
        </row>
      </sheetData>
      <sheetData sheetId="10402">
        <row r="9">
          <cell r="A9" t="str">
            <v>A</v>
          </cell>
        </row>
      </sheetData>
      <sheetData sheetId="10403">
        <row r="9">
          <cell r="A9" t="str">
            <v>A</v>
          </cell>
        </row>
      </sheetData>
      <sheetData sheetId="10404">
        <row r="9">
          <cell r="A9" t="str">
            <v>A</v>
          </cell>
        </row>
      </sheetData>
      <sheetData sheetId="10405">
        <row r="9">
          <cell r="A9" t="str">
            <v>A</v>
          </cell>
        </row>
      </sheetData>
      <sheetData sheetId="10406">
        <row r="9">
          <cell r="A9" t="str">
            <v>A</v>
          </cell>
        </row>
      </sheetData>
      <sheetData sheetId="10407">
        <row r="9">
          <cell r="A9" t="str">
            <v>A</v>
          </cell>
        </row>
      </sheetData>
      <sheetData sheetId="10408">
        <row r="9">
          <cell r="A9" t="str">
            <v>A</v>
          </cell>
        </row>
      </sheetData>
      <sheetData sheetId="10409">
        <row r="9">
          <cell r="A9" t="str">
            <v>A</v>
          </cell>
        </row>
      </sheetData>
      <sheetData sheetId="10410">
        <row r="9">
          <cell r="A9" t="str">
            <v>A</v>
          </cell>
        </row>
      </sheetData>
      <sheetData sheetId="10411">
        <row r="9">
          <cell r="A9" t="str">
            <v>A</v>
          </cell>
        </row>
      </sheetData>
      <sheetData sheetId="10412">
        <row r="9">
          <cell r="A9" t="str">
            <v>A</v>
          </cell>
        </row>
      </sheetData>
      <sheetData sheetId="10413">
        <row r="9">
          <cell r="A9" t="str">
            <v>A</v>
          </cell>
        </row>
      </sheetData>
      <sheetData sheetId="10414">
        <row r="9">
          <cell r="A9" t="str">
            <v>A</v>
          </cell>
        </row>
      </sheetData>
      <sheetData sheetId="10415">
        <row r="9">
          <cell r="A9" t="str">
            <v>A</v>
          </cell>
        </row>
      </sheetData>
      <sheetData sheetId="10416">
        <row r="9">
          <cell r="A9" t="str">
            <v>A</v>
          </cell>
        </row>
      </sheetData>
      <sheetData sheetId="10417">
        <row r="9">
          <cell r="A9" t="str">
            <v>A</v>
          </cell>
        </row>
      </sheetData>
      <sheetData sheetId="10418">
        <row r="9">
          <cell r="A9" t="str">
            <v>A</v>
          </cell>
        </row>
      </sheetData>
      <sheetData sheetId="10419">
        <row r="9">
          <cell r="A9" t="str">
            <v>A</v>
          </cell>
        </row>
      </sheetData>
      <sheetData sheetId="10420">
        <row r="9">
          <cell r="A9" t="str">
            <v>A</v>
          </cell>
        </row>
      </sheetData>
      <sheetData sheetId="10421">
        <row r="9">
          <cell r="A9" t="str">
            <v>A</v>
          </cell>
        </row>
      </sheetData>
      <sheetData sheetId="10422">
        <row r="9">
          <cell r="A9" t="str">
            <v>A</v>
          </cell>
        </row>
      </sheetData>
      <sheetData sheetId="10423">
        <row r="9">
          <cell r="A9" t="str">
            <v>A</v>
          </cell>
        </row>
      </sheetData>
      <sheetData sheetId="10424">
        <row r="9">
          <cell r="A9" t="str">
            <v>A</v>
          </cell>
        </row>
      </sheetData>
      <sheetData sheetId="10425">
        <row r="9">
          <cell r="A9" t="str">
            <v>A</v>
          </cell>
        </row>
      </sheetData>
      <sheetData sheetId="10426">
        <row r="9">
          <cell r="A9" t="str">
            <v>A</v>
          </cell>
        </row>
      </sheetData>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row r="9">
          <cell r="A9" t="str">
            <v>A</v>
          </cell>
        </row>
      </sheetData>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ow r="9">
          <cell r="A9" t="str">
            <v>A</v>
          </cell>
        </row>
      </sheetData>
      <sheetData sheetId="10450">
        <row r="9">
          <cell r="A9" t="str">
            <v>A</v>
          </cell>
        </row>
      </sheetData>
      <sheetData sheetId="10451">
        <row r="9">
          <cell r="A9" t="str">
            <v>A</v>
          </cell>
        </row>
      </sheetData>
      <sheetData sheetId="10452">
        <row r="9">
          <cell r="A9" t="str">
            <v>A</v>
          </cell>
        </row>
      </sheetData>
      <sheetData sheetId="10453">
        <row r="9">
          <cell r="A9" t="str">
            <v>A</v>
          </cell>
        </row>
      </sheetData>
      <sheetData sheetId="10454">
        <row r="9">
          <cell r="A9" t="str">
            <v>A</v>
          </cell>
        </row>
      </sheetData>
      <sheetData sheetId="10455">
        <row r="9">
          <cell r="A9" t="str">
            <v>A</v>
          </cell>
        </row>
      </sheetData>
      <sheetData sheetId="10456">
        <row r="9">
          <cell r="A9" t="str">
            <v>A</v>
          </cell>
        </row>
      </sheetData>
      <sheetData sheetId="10457">
        <row r="9">
          <cell r="A9" t="str">
            <v>A</v>
          </cell>
        </row>
      </sheetData>
      <sheetData sheetId="10458">
        <row r="9">
          <cell r="A9" t="str">
            <v>A</v>
          </cell>
        </row>
      </sheetData>
      <sheetData sheetId="10459">
        <row r="9">
          <cell r="A9" t="str">
            <v>A</v>
          </cell>
        </row>
      </sheetData>
      <sheetData sheetId="10460">
        <row r="9">
          <cell r="A9" t="str">
            <v>A</v>
          </cell>
        </row>
      </sheetData>
      <sheetData sheetId="10461">
        <row r="9">
          <cell r="A9" t="str">
            <v>A</v>
          </cell>
        </row>
      </sheetData>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row r="9">
          <cell r="A9" t="str">
            <v>A</v>
          </cell>
        </row>
      </sheetData>
      <sheetData sheetId="10468">
        <row r="9">
          <cell r="A9" t="str">
            <v>A</v>
          </cell>
        </row>
      </sheetData>
      <sheetData sheetId="10469">
        <row r="9">
          <cell r="A9" t="str">
            <v>A</v>
          </cell>
        </row>
      </sheetData>
      <sheetData sheetId="10470">
        <row r="9">
          <cell r="A9" t="str">
            <v>A</v>
          </cell>
        </row>
      </sheetData>
      <sheetData sheetId="10471">
        <row r="9">
          <cell r="A9" t="str">
            <v>A</v>
          </cell>
        </row>
      </sheetData>
      <sheetData sheetId="10472">
        <row r="9">
          <cell r="A9" t="str">
            <v>A</v>
          </cell>
        </row>
      </sheetData>
      <sheetData sheetId="10473">
        <row r="9">
          <cell r="A9" t="str">
            <v>A</v>
          </cell>
        </row>
      </sheetData>
      <sheetData sheetId="10474">
        <row r="9">
          <cell r="A9" t="str">
            <v>A</v>
          </cell>
        </row>
      </sheetData>
      <sheetData sheetId="10475">
        <row r="9">
          <cell r="A9" t="str">
            <v>A</v>
          </cell>
        </row>
      </sheetData>
      <sheetData sheetId="10476">
        <row r="9">
          <cell r="A9" t="str">
            <v>A</v>
          </cell>
        </row>
      </sheetData>
      <sheetData sheetId="10477">
        <row r="9">
          <cell r="A9" t="str">
            <v>A</v>
          </cell>
        </row>
      </sheetData>
      <sheetData sheetId="10478">
        <row r="9">
          <cell r="A9" t="str">
            <v>A</v>
          </cell>
        </row>
      </sheetData>
      <sheetData sheetId="10479">
        <row r="9">
          <cell r="A9" t="str">
            <v>A</v>
          </cell>
        </row>
      </sheetData>
      <sheetData sheetId="10480">
        <row r="9">
          <cell r="A9" t="str">
            <v>A</v>
          </cell>
        </row>
      </sheetData>
      <sheetData sheetId="10481">
        <row r="9">
          <cell r="A9" t="str">
            <v>A</v>
          </cell>
        </row>
      </sheetData>
      <sheetData sheetId="10482">
        <row r="9">
          <cell r="A9" t="str">
            <v>A</v>
          </cell>
        </row>
      </sheetData>
      <sheetData sheetId="10483">
        <row r="9">
          <cell r="A9" t="str">
            <v>A</v>
          </cell>
        </row>
      </sheetData>
      <sheetData sheetId="10484">
        <row r="9">
          <cell r="A9" t="str">
            <v>A</v>
          </cell>
        </row>
      </sheetData>
      <sheetData sheetId="10485">
        <row r="9">
          <cell r="A9" t="str">
            <v>A</v>
          </cell>
        </row>
      </sheetData>
      <sheetData sheetId="10486">
        <row r="9">
          <cell r="A9" t="str">
            <v>A</v>
          </cell>
        </row>
      </sheetData>
      <sheetData sheetId="10487">
        <row r="9">
          <cell r="A9" t="str">
            <v>A</v>
          </cell>
        </row>
      </sheetData>
      <sheetData sheetId="10488">
        <row r="9">
          <cell r="A9" t="str">
            <v>A</v>
          </cell>
        </row>
      </sheetData>
      <sheetData sheetId="10489">
        <row r="9">
          <cell r="A9" t="str">
            <v>A</v>
          </cell>
        </row>
      </sheetData>
      <sheetData sheetId="10490">
        <row r="9">
          <cell r="A9" t="str">
            <v>A</v>
          </cell>
        </row>
      </sheetData>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efreshError="1"/>
      <sheetData sheetId="10497">
        <row r="9">
          <cell r="A9" t="str">
            <v>A</v>
          </cell>
        </row>
      </sheetData>
      <sheetData sheetId="10498">
        <row r="9">
          <cell r="A9" t="str">
            <v>A</v>
          </cell>
        </row>
      </sheetData>
      <sheetData sheetId="10499">
        <row r="9">
          <cell r="A9" t="str">
            <v>A</v>
          </cell>
        </row>
      </sheetData>
      <sheetData sheetId="10500">
        <row r="9">
          <cell r="A9" t="str">
            <v>A</v>
          </cell>
        </row>
      </sheetData>
      <sheetData sheetId="10501" refreshError="1"/>
      <sheetData sheetId="10502">
        <row r="9">
          <cell r="A9" t="str">
            <v>A</v>
          </cell>
        </row>
      </sheetData>
      <sheetData sheetId="10503">
        <row r="9">
          <cell r="A9" t="str">
            <v>A</v>
          </cell>
        </row>
      </sheetData>
      <sheetData sheetId="10504">
        <row r="9">
          <cell r="A9" t="str">
            <v>A</v>
          </cell>
        </row>
      </sheetData>
      <sheetData sheetId="10505">
        <row r="9">
          <cell r="A9" t="str">
            <v>A</v>
          </cell>
        </row>
      </sheetData>
      <sheetData sheetId="10506">
        <row r="9">
          <cell r="A9" t="str">
            <v>A</v>
          </cell>
        </row>
      </sheetData>
      <sheetData sheetId="10507">
        <row r="9">
          <cell r="A9" t="str">
            <v>A</v>
          </cell>
        </row>
      </sheetData>
      <sheetData sheetId="10508">
        <row r="9">
          <cell r="A9" t="str">
            <v>A</v>
          </cell>
        </row>
      </sheetData>
      <sheetData sheetId="10509">
        <row r="9">
          <cell r="A9" t="str">
            <v>A</v>
          </cell>
        </row>
      </sheetData>
      <sheetData sheetId="10510">
        <row r="9">
          <cell r="A9" t="str">
            <v>A</v>
          </cell>
        </row>
      </sheetData>
      <sheetData sheetId="10511">
        <row r="9">
          <cell r="A9" t="str">
            <v>A</v>
          </cell>
        </row>
      </sheetData>
      <sheetData sheetId="10512">
        <row r="9">
          <cell r="A9" t="str">
            <v>A</v>
          </cell>
        </row>
      </sheetData>
      <sheetData sheetId="10513">
        <row r="9">
          <cell r="A9" t="str">
            <v>A</v>
          </cell>
        </row>
      </sheetData>
      <sheetData sheetId="10514">
        <row r="9">
          <cell r="A9" t="str">
            <v>A</v>
          </cell>
        </row>
      </sheetData>
      <sheetData sheetId="10515">
        <row r="9">
          <cell r="A9" t="str">
            <v>A</v>
          </cell>
        </row>
      </sheetData>
      <sheetData sheetId="10516">
        <row r="9">
          <cell r="A9" t="str">
            <v>A</v>
          </cell>
        </row>
      </sheetData>
      <sheetData sheetId="10517">
        <row r="9">
          <cell r="A9" t="str">
            <v>A</v>
          </cell>
        </row>
      </sheetData>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row r="9">
          <cell r="A9" t="str">
            <v>A</v>
          </cell>
        </row>
      </sheetData>
      <sheetData sheetId="10523">
        <row r="9">
          <cell r="A9" t="str">
            <v>A</v>
          </cell>
        </row>
      </sheetData>
      <sheetData sheetId="10524">
        <row r="9">
          <cell r="A9" t="str">
            <v>A</v>
          </cell>
        </row>
      </sheetData>
      <sheetData sheetId="10525">
        <row r="9">
          <cell r="A9" t="str">
            <v>A</v>
          </cell>
        </row>
      </sheetData>
      <sheetData sheetId="10526">
        <row r="9">
          <cell r="A9" t="str">
            <v>A</v>
          </cell>
        </row>
      </sheetData>
      <sheetData sheetId="10527">
        <row r="9">
          <cell r="A9" t="str">
            <v>A</v>
          </cell>
        </row>
      </sheetData>
      <sheetData sheetId="10528">
        <row r="9">
          <cell r="A9" t="str">
            <v>A</v>
          </cell>
        </row>
      </sheetData>
      <sheetData sheetId="10529">
        <row r="9">
          <cell r="A9" t="str">
            <v>A</v>
          </cell>
        </row>
      </sheetData>
      <sheetData sheetId="10530">
        <row r="9">
          <cell r="A9" t="str">
            <v>A</v>
          </cell>
        </row>
      </sheetData>
      <sheetData sheetId="10531">
        <row r="9">
          <cell r="A9" t="str">
            <v>A</v>
          </cell>
        </row>
      </sheetData>
      <sheetData sheetId="10532">
        <row r="9">
          <cell r="A9" t="str">
            <v>A</v>
          </cell>
        </row>
      </sheetData>
      <sheetData sheetId="10533">
        <row r="9">
          <cell r="A9" t="str">
            <v>A</v>
          </cell>
        </row>
      </sheetData>
      <sheetData sheetId="10534">
        <row r="9">
          <cell r="A9" t="str">
            <v>A</v>
          </cell>
        </row>
      </sheetData>
      <sheetData sheetId="10535">
        <row r="9">
          <cell r="A9" t="str">
            <v>A</v>
          </cell>
        </row>
      </sheetData>
      <sheetData sheetId="10536">
        <row r="9">
          <cell r="A9" t="str">
            <v>A</v>
          </cell>
        </row>
      </sheetData>
      <sheetData sheetId="10537">
        <row r="9">
          <cell r="A9" t="str">
            <v>A</v>
          </cell>
        </row>
      </sheetData>
      <sheetData sheetId="10538">
        <row r="9">
          <cell r="A9" t="str">
            <v>A</v>
          </cell>
        </row>
      </sheetData>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row r="9">
          <cell r="A9" t="str">
            <v>A</v>
          </cell>
        </row>
      </sheetData>
      <sheetData sheetId="10544">
        <row r="9">
          <cell r="A9" t="str">
            <v>A</v>
          </cell>
        </row>
      </sheetData>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row r="9">
          <cell r="A9" t="str">
            <v>A</v>
          </cell>
        </row>
      </sheetData>
      <sheetData sheetId="10572">
        <row r="9">
          <cell r="A9" t="str">
            <v>A</v>
          </cell>
        </row>
      </sheetData>
      <sheetData sheetId="10573">
        <row r="9">
          <cell r="A9" t="str">
            <v>A</v>
          </cell>
        </row>
      </sheetData>
      <sheetData sheetId="10574">
        <row r="9">
          <cell r="A9" t="str">
            <v>A</v>
          </cell>
        </row>
      </sheetData>
      <sheetData sheetId="10575">
        <row r="9">
          <cell r="A9" t="str">
            <v>A</v>
          </cell>
        </row>
      </sheetData>
      <sheetData sheetId="10576">
        <row r="9">
          <cell r="A9" t="str">
            <v>A</v>
          </cell>
        </row>
      </sheetData>
      <sheetData sheetId="10577">
        <row r="9">
          <cell r="A9" t="str">
            <v>A</v>
          </cell>
        </row>
      </sheetData>
      <sheetData sheetId="10578">
        <row r="9">
          <cell r="A9" t="str">
            <v>A</v>
          </cell>
        </row>
      </sheetData>
      <sheetData sheetId="10579">
        <row r="9">
          <cell r="A9" t="str">
            <v>A</v>
          </cell>
        </row>
      </sheetData>
      <sheetData sheetId="10580">
        <row r="9">
          <cell r="A9" t="str">
            <v>A</v>
          </cell>
        </row>
      </sheetData>
      <sheetData sheetId="10581">
        <row r="9">
          <cell r="A9" t="str">
            <v>A</v>
          </cell>
        </row>
      </sheetData>
      <sheetData sheetId="10582">
        <row r="9">
          <cell r="A9" t="str">
            <v>A</v>
          </cell>
        </row>
      </sheetData>
      <sheetData sheetId="10583">
        <row r="9">
          <cell r="A9" t="str">
            <v>A</v>
          </cell>
        </row>
      </sheetData>
      <sheetData sheetId="10584">
        <row r="9">
          <cell r="A9" t="str">
            <v>A</v>
          </cell>
        </row>
      </sheetData>
      <sheetData sheetId="10585">
        <row r="9">
          <cell r="A9" t="str">
            <v>A</v>
          </cell>
        </row>
      </sheetData>
      <sheetData sheetId="10586">
        <row r="9">
          <cell r="A9" t="str">
            <v>A</v>
          </cell>
        </row>
      </sheetData>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row r="9">
          <cell r="A9" t="str">
            <v>A</v>
          </cell>
        </row>
      </sheetData>
      <sheetData sheetId="10594">
        <row r="9">
          <cell r="A9" t="str">
            <v>A</v>
          </cell>
        </row>
      </sheetData>
      <sheetData sheetId="10595">
        <row r="9">
          <cell r="A9" t="str">
            <v>A</v>
          </cell>
        </row>
      </sheetData>
      <sheetData sheetId="10596">
        <row r="9">
          <cell r="A9" t="str">
            <v>A</v>
          </cell>
        </row>
      </sheetData>
      <sheetData sheetId="10597">
        <row r="9">
          <cell r="A9" t="str">
            <v>A</v>
          </cell>
        </row>
      </sheetData>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row r="9">
          <cell r="A9" t="str">
            <v>A</v>
          </cell>
        </row>
      </sheetData>
      <sheetData sheetId="10610">
        <row r="9">
          <cell r="A9" t="str">
            <v>A</v>
          </cell>
        </row>
      </sheetData>
      <sheetData sheetId="10611">
        <row r="9">
          <cell r="A9" t="str">
            <v>A</v>
          </cell>
        </row>
      </sheetData>
      <sheetData sheetId="10612">
        <row r="9">
          <cell r="A9" t="str">
            <v>A</v>
          </cell>
        </row>
      </sheetData>
      <sheetData sheetId="10613">
        <row r="9">
          <cell r="A9" t="str">
            <v>A</v>
          </cell>
        </row>
      </sheetData>
      <sheetData sheetId="10614">
        <row r="9">
          <cell r="A9" t="str">
            <v>A</v>
          </cell>
        </row>
      </sheetData>
      <sheetData sheetId="10615">
        <row r="9">
          <cell r="A9" t="str">
            <v>A</v>
          </cell>
        </row>
      </sheetData>
      <sheetData sheetId="10616">
        <row r="9">
          <cell r="A9" t="str">
            <v>A</v>
          </cell>
        </row>
      </sheetData>
      <sheetData sheetId="10617">
        <row r="9">
          <cell r="A9" t="str">
            <v>A</v>
          </cell>
        </row>
      </sheetData>
      <sheetData sheetId="10618">
        <row r="9">
          <cell r="A9" t="str">
            <v>A</v>
          </cell>
        </row>
      </sheetData>
      <sheetData sheetId="10619">
        <row r="9">
          <cell r="A9" t="str">
            <v>A</v>
          </cell>
        </row>
      </sheetData>
      <sheetData sheetId="10620">
        <row r="9">
          <cell r="A9" t="str">
            <v>A</v>
          </cell>
        </row>
      </sheetData>
      <sheetData sheetId="10621">
        <row r="9">
          <cell r="A9" t="str">
            <v>A</v>
          </cell>
        </row>
      </sheetData>
      <sheetData sheetId="10622">
        <row r="9">
          <cell r="A9" t="str">
            <v>A</v>
          </cell>
        </row>
      </sheetData>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row r="9">
          <cell r="A9" t="str">
            <v>A</v>
          </cell>
        </row>
      </sheetData>
      <sheetData sheetId="10646">
        <row r="9">
          <cell r="A9" t="str">
            <v>A</v>
          </cell>
        </row>
      </sheetData>
      <sheetData sheetId="10647">
        <row r="9">
          <cell r="A9" t="str">
            <v>A</v>
          </cell>
        </row>
      </sheetData>
      <sheetData sheetId="10648">
        <row r="9">
          <cell r="A9" t="str">
            <v>A</v>
          </cell>
        </row>
      </sheetData>
      <sheetData sheetId="10649">
        <row r="9">
          <cell r="A9" t="str">
            <v>A</v>
          </cell>
        </row>
      </sheetData>
      <sheetData sheetId="10650">
        <row r="9">
          <cell r="A9" t="str">
            <v>A</v>
          </cell>
        </row>
      </sheetData>
      <sheetData sheetId="10651">
        <row r="9">
          <cell r="A9" t="str">
            <v>A</v>
          </cell>
        </row>
      </sheetData>
      <sheetData sheetId="10652">
        <row r="9">
          <cell r="A9" t="str">
            <v>A</v>
          </cell>
        </row>
      </sheetData>
      <sheetData sheetId="10653">
        <row r="9">
          <cell r="A9" t="str">
            <v>A</v>
          </cell>
        </row>
      </sheetData>
      <sheetData sheetId="10654">
        <row r="9">
          <cell r="A9" t="str">
            <v>A</v>
          </cell>
        </row>
      </sheetData>
      <sheetData sheetId="10655">
        <row r="9">
          <cell r="A9" t="str">
            <v>A</v>
          </cell>
        </row>
      </sheetData>
      <sheetData sheetId="10656">
        <row r="9">
          <cell r="A9" t="str">
            <v>A</v>
          </cell>
        </row>
      </sheetData>
      <sheetData sheetId="10657">
        <row r="9">
          <cell r="A9" t="str">
            <v>A</v>
          </cell>
        </row>
      </sheetData>
      <sheetData sheetId="10658">
        <row r="9">
          <cell r="A9" t="str">
            <v>A</v>
          </cell>
        </row>
      </sheetData>
      <sheetData sheetId="10659">
        <row r="9">
          <cell r="A9" t="str">
            <v>A</v>
          </cell>
        </row>
      </sheetData>
      <sheetData sheetId="10660">
        <row r="9">
          <cell r="A9" t="str">
            <v>A</v>
          </cell>
        </row>
      </sheetData>
      <sheetData sheetId="10661">
        <row r="9">
          <cell r="A9" t="str">
            <v>A</v>
          </cell>
        </row>
      </sheetData>
      <sheetData sheetId="10662">
        <row r="9">
          <cell r="A9" t="str">
            <v>A</v>
          </cell>
        </row>
      </sheetData>
      <sheetData sheetId="10663">
        <row r="9">
          <cell r="A9" t="str">
            <v>A</v>
          </cell>
        </row>
      </sheetData>
      <sheetData sheetId="10664">
        <row r="9">
          <cell r="A9" t="str">
            <v>A</v>
          </cell>
        </row>
      </sheetData>
      <sheetData sheetId="10665">
        <row r="9">
          <cell r="A9" t="str">
            <v>A</v>
          </cell>
        </row>
      </sheetData>
      <sheetData sheetId="10666">
        <row r="9">
          <cell r="A9" t="str">
            <v>A</v>
          </cell>
        </row>
      </sheetData>
      <sheetData sheetId="10667">
        <row r="9">
          <cell r="A9" t="str">
            <v>A</v>
          </cell>
        </row>
      </sheetData>
      <sheetData sheetId="10668">
        <row r="9">
          <cell r="A9" t="str">
            <v>A</v>
          </cell>
        </row>
      </sheetData>
      <sheetData sheetId="10669">
        <row r="9">
          <cell r="A9" t="str">
            <v>A</v>
          </cell>
        </row>
      </sheetData>
      <sheetData sheetId="10670">
        <row r="9">
          <cell r="A9" t="str">
            <v>A</v>
          </cell>
        </row>
      </sheetData>
      <sheetData sheetId="10671" refreshError="1"/>
      <sheetData sheetId="10672" refreshError="1"/>
      <sheetData sheetId="10673">
        <row r="9">
          <cell r="A9" t="str">
            <v>A</v>
          </cell>
        </row>
      </sheetData>
      <sheetData sheetId="10674">
        <row r="9">
          <cell r="A9" t="str">
            <v>A</v>
          </cell>
        </row>
      </sheetData>
      <sheetData sheetId="10675">
        <row r="9">
          <cell r="A9" t="str">
            <v>A</v>
          </cell>
        </row>
      </sheetData>
      <sheetData sheetId="10676">
        <row r="9">
          <cell r="A9" t="str">
            <v>A</v>
          </cell>
        </row>
      </sheetData>
      <sheetData sheetId="10677">
        <row r="9">
          <cell r="A9" t="str">
            <v>A</v>
          </cell>
        </row>
      </sheetData>
      <sheetData sheetId="10678">
        <row r="9">
          <cell r="A9" t="str">
            <v>A</v>
          </cell>
        </row>
      </sheetData>
      <sheetData sheetId="10679">
        <row r="9">
          <cell r="A9" t="str">
            <v>A</v>
          </cell>
        </row>
      </sheetData>
      <sheetData sheetId="10680">
        <row r="9">
          <cell r="A9" t="str">
            <v>A</v>
          </cell>
        </row>
      </sheetData>
      <sheetData sheetId="10681">
        <row r="9">
          <cell r="A9" t="str">
            <v>A</v>
          </cell>
        </row>
      </sheetData>
      <sheetData sheetId="10682">
        <row r="9">
          <cell r="A9" t="str">
            <v>A</v>
          </cell>
        </row>
      </sheetData>
      <sheetData sheetId="10683">
        <row r="9">
          <cell r="A9" t="str">
            <v>A</v>
          </cell>
        </row>
      </sheetData>
      <sheetData sheetId="10684">
        <row r="9">
          <cell r="A9" t="str">
            <v>A</v>
          </cell>
        </row>
      </sheetData>
      <sheetData sheetId="10685" refreshError="1"/>
      <sheetData sheetId="10686">
        <row r="9">
          <cell r="A9" t="str">
            <v>A</v>
          </cell>
        </row>
      </sheetData>
      <sheetData sheetId="10687">
        <row r="9">
          <cell r="A9" t="str">
            <v>A</v>
          </cell>
        </row>
      </sheetData>
      <sheetData sheetId="10688">
        <row r="9">
          <cell r="A9" t="str">
            <v>A</v>
          </cell>
        </row>
      </sheetData>
      <sheetData sheetId="10689">
        <row r="9">
          <cell r="A9" t="str">
            <v>A</v>
          </cell>
        </row>
      </sheetData>
      <sheetData sheetId="10690">
        <row r="9">
          <cell r="A9" t="str">
            <v>A</v>
          </cell>
        </row>
      </sheetData>
      <sheetData sheetId="10691">
        <row r="9">
          <cell r="A9" t="str">
            <v>A</v>
          </cell>
        </row>
      </sheetData>
      <sheetData sheetId="10692">
        <row r="9">
          <cell r="A9" t="str">
            <v>A</v>
          </cell>
        </row>
      </sheetData>
      <sheetData sheetId="10693">
        <row r="9">
          <cell r="A9" t="str">
            <v>A</v>
          </cell>
        </row>
      </sheetData>
      <sheetData sheetId="10694">
        <row r="9">
          <cell r="A9" t="str">
            <v>A</v>
          </cell>
        </row>
      </sheetData>
      <sheetData sheetId="10695">
        <row r="9">
          <cell r="A9" t="str">
            <v>A</v>
          </cell>
        </row>
      </sheetData>
      <sheetData sheetId="10696">
        <row r="9">
          <cell r="A9" t="str">
            <v>A</v>
          </cell>
        </row>
      </sheetData>
      <sheetData sheetId="10697">
        <row r="9">
          <cell r="A9" t="str">
            <v>A</v>
          </cell>
        </row>
      </sheetData>
      <sheetData sheetId="10698">
        <row r="9">
          <cell r="A9" t="str">
            <v>A</v>
          </cell>
        </row>
      </sheetData>
      <sheetData sheetId="10699">
        <row r="9">
          <cell r="A9" t="str">
            <v>A</v>
          </cell>
        </row>
      </sheetData>
      <sheetData sheetId="10700">
        <row r="9">
          <cell r="A9" t="str">
            <v>A</v>
          </cell>
        </row>
      </sheetData>
      <sheetData sheetId="10701">
        <row r="9">
          <cell r="A9" t="str">
            <v>A</v>
          </cell>
        </row>
      </sheetData>
      <sheetData sheetId="10702">
        <row r="9">
          <cell r="A9" t="str">
            <v>A</v>
          </cell>
        </row>
      </sheetData>
      <sheetData sheetId="10703">
        <row r="9">
          <cell r="A9" t="str">
            <v>A</v>
          </cell>
        </row>
      </sheetData>
      <sheetData sheetId="10704">
        <row r="9">
          <cell r="A9" t="str">
            <v>A</v>
          </cell>
        </row>
      </sheetData>
      <sheetData sheetId="10705">
        <row r="9">
          <cell r="A9" t="str">
            <v>A</v>
          </cell>
        </row>
      </sheetData>
      <sheetData sheetId="10706">
        <row r="9">
          <cell r="A9" t="str">
            <v>A</v>
          </cell>
        </row>
      </sheetData>
      <sheetData sheetId="10707">
        <row r="9">
          <cell r="A9" t="str">
            <v>A</v>
          </cell>
        </row>
      </sheetData>
      <sheetData sheetId="10708">
        <row r="9">
          <cell r="A9" t="str">
            <v>A</v>
          </cell>
        </row>
      </sheetData>
      <sheetData sheetId="10709">
        <row r="9">
          <cell r="A9" t="str">
            <v>A</v>
          </cell>
        </row>
      </sheetData>
      <sheetData sheetId="10710">
        <row r="9">
          <cell r="A9" t="str">
            <v>A</v>
          </cell>
        </row>
      </sheetData>
      <sheetData sheetId="10711">
        <row r="9">
          <cell r="A9" t="str">
            <v>A</v>
          </cell>
        </row>
      </sheetData>
      <sheetData sheetId="10712">
        <row r="9">
          <cell r="A9" t="str">
            <v>A</v>
          </cell>
        </row>
      </sheetData>
      <sheetData sheetId="10713">
        <row r="9">
          <cell r="A9" t="str">
            <v>A</v>
          </cell>
        </row>
      </sheetData>
      <sheetData sheetId="10714">
        <row r="9">
          <cell r="A9" t="str">
            <v>A</v>
          </cell>
        </row>
      </sheetData>
      <sheetData sheetId="10715">
        <row r="9">
          <cell r="A9" t="str">
            <v>A</v>
          </cell>
        </row>
      </sheetData>
      <sheetData sheetId="10716">
        <row r="9">
          <cell r="A9" t="str">
            <v>A</v>
          </cell>
        </row>
      </sheetData>
      <sheetData sheetId="10717">
        <row r="9">
          <cell r="A9" t="str">
            <v>A</v>
          </cell>
        </row>
      </sheetData>
      <sheetData sheetId="10718">
        <row r="9">
          <cell r="A9" t="str">
            <v>A</v>
          </cell>
        </row>
      </sheetData>
      <sheetData sheetId="10719">
        <row r="9">
          <cell r="A9" t="str">
            <v>A</v>
          </cell>
        </row>
      </sheetData>
      <sheetData sheetId="10720">
        <row r="9">
          <cell r="A9" t="str">
            <v>A</v>
          </cell>
        </row>
      </sheetData>
      <sheetData sheetId="10721">
        <row r="9">
          <cell r="A9" t="str">
            <v>A</v>
          </cell>
        </row>
      </sheetData>
      <sheetData sheetId="10722">
        <row r="9">
          <cell r="A9" t="str">
            <v>A</v>
          </cell>
        </row>
      </sheetData>
      <sheetData sheetId="10723">
        <row r="9">
          <cell r="A9" t="str">
            <v>A</v>
          </cell>
        </row>
      </sheetData>
      <sheetData sheetId="10724">
        <row r="9">
          <cell r="A9" t="str">
            <v>A</v>
          </cell>
        </row>
      </sheetData>
      <sheetData sheetId="10725">
        <row r="9">
          <cell r="A9" t="str">
            <v>A</v>
          </cell>
        </row>
      </sheetData>
      <sheetData sheetId="10726">
        <row r="9">
          <cell r="A9" t="str">
            <v>A</v>
          </cell>
        </row>
      </sheetData>
      <sheetData sheetId="10727">
        <row r="9">
          <cell r="A9" t="str">
            <v>A</v>
          </cell>
        </row>
      </sheetData>
      <sheetData sheetId="10728">
        <row r="9">
          <cell r="A9" t="str">
            <v>A</v>
          </cell>
        </row>
      </sheetData>
      <sheetData sheetId="10729">
        <row r="9">
          <cell r="A9" t="str">
            <v>A</v>
          </cell>
        </row>
      </sheetData>
      <sheetData sheetId="10730">
        <row r="9">
          <cell r="A9" t="str">
            <v>A</v>
          </cell>
        </row>
      </sheetData>
      <sheetData sheetId="10731">
        <row r="9">
          <cell r="A9" t="str">
            <v>A</v>
          </cell>
        </row>
      </sheetData>
      <sheetData sheetId="10732">
        <row r="9">
          <cell r="A9" t="str">
            <v>A</v>
          </cell>
        </row>
      </sheetData>
      <sheetData sheetId="10733">
        <row r="9">
          <cell r="A9" t="str">
            <v>A</v>
          </cell>
        </row>
      </sheetData>
      <sheetData sheetId="10734">
        <row r="9">
          <cell r="A9" t="str">
            <v>A</v>
          </cell>
        </row>
      </sheetData>
      <sheetData sheetId="10735">
        <row r="9">
          <cell r="A9" t="str">
            <v>A</v>
          </cell>
        </row>
      </sheetData>
      <sheetData sheetId="10736">
        <row r="9">
          <cell r="A9" t="str">
            <v>A</v>
          </cell>
        </row>
      </sheetData>
      <sheetData sheetId="10737">
        <row r="9">
          <cell r="A9" t="str">
            <v>A</v>
          </cell>
        </row>
      </sheetData>
      <sheetData sheetId="10738">
        <row r="9">
          <cell r="A9" t="str">
            <v>A</v>
          </cell>
        </row>
      </sheetData>
      <sheetData sheetId="10739">
        <row r="9">
          <cell r="A9" t="str">
            <v>A</v>
          </cell>
        </row>
      </sheetData>
      <sheetData sheetId="10740">
        <row r="9">
          <cell r="A9" t="str">
            <v>A</v>
          </cell>
        </row>
      </sheetData>
      <sheetData sheetId="10741">
        <row r="9">
          <cell r="A9" t="str">
            <v>A</v>
          </cell>
        </row>
      </sheetData>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sheetData sheetId="10773"/>
      <sheetData sheetId="10774"/>
      <sheetData sheetId="10775">
        <row r="9">
          <cell r="A9" t="str">
            <v>A</v>
          </cell>
        </row>
      </sheetData>
      <sheetData sheetId="10776">
        <row r="9">
          <cell r="A9" t="str">
            <v>A</v>
          </cell>
        </row>
      </sheetData>
      <sheetData sheetId="10777">
        <row r="9">
          <cell r="A9" t="str">
            <v>A</v>
          </cell>
        </row>
      </sheetData>
      <sheetData sheetId="10778" refreshError="1"/>
      <sheetData sheetId="10779" refreshError="1"/>
      <sheetData sheetId="10780" refreshError="1"/>
      <sheetData sheetId="10781" refreshError="1"/>
      <sheetData sheetId="10782" refreshError="1"/>
      <sheetData sheetId="10783">
        <row r="9">
          <cell r="A9" t="str">
            <v>A</v>
          </cell>
        </row>
      </sheetData>
      <sheetData sheetId="10784">
        <row r="9">
          <cell r="A9" t="str">
            <v>A</v>
          </cell>
        </row>
      </sheetData>
      <sheetData sheetId="10785" refreshError="1"/>
      <sheetData sheetId="10786">
        <row r="9">
          <cell r="A9" t="str">
            <v>A</v>
          </cell>
        </row>
      </sheetData>
      <sheetData sheetId="10787">
        <row r="9">
          <cell r="A9" t="str">
            <v>A</v>
          </cell>
        </row>
      </sheetData>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efreshError="1"/>
      <sheetData sheetId="10801" refreshError="1"/>
      <sheetData sheetId="10802" refreshError="1"/>
      <sheetData sheetId="10803" refreshError="1"/>
      <sheetData sheetId="10804">
        <row r="9">
          <cell r="A9" t="str">
            <v>A</v>
          </cell>
        </row>
      </sheetData>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ow r="9">
          <cell r="A9" t="str">
            <v>A</v>
          </cell>
        </row>
      </sheetData>
      <sheetData sheetId="10816">
        <row r="9">
          <cell r="A9" t="str">
            <v>A</v>
          </cell>
        </row>
      </sheetData>
      <sheetData sheetId="10817">
        <row r="9">
          <cell r="A9" t="str">
            <v>A</v>
          </cell>
        </row>
      </sheetData>
      <sheetData sheetId="10818">
        <row r="9">
          <cell r="A9" t="str">
            <v>A</v>
          </cell>
        </row>
      </sheetData>
      <sheetData sheetId="10819">
        <row r="9">
          <cell r="A9" t="str">
            <v>A</v>
          </cell>
        </row>
      </sheetData>
      <sheetData sheetId="10820">
        <row r="9">
          <cell r="A9" t="str">
            <v>A</v>
          </cell>
        </row>
      </sheetData>
      <sheetData sheetId="10821">
        <row r="9">
          <cell r="A9" t="str">
            <v>A</v>
          </cell>
        </row>
      </sheetData>
      <sheetData sheetId="10822">
        <row r="9">
          <cell r="A9" t="str">
            <v>A</v>
          </cell>
        </row>
      </sheetData>
      <sheetData sheetId="10823">
        <row r="9">
          <cell r="A9" t="str">
            <v>A</v>
          </cell>
        </row>
      </sheetData>
      <sheetData sheetId="10824">
        <row r="9">
          <cell r="A9" t="str">
            <v>A</v>
          </cell>
        </row>
      </sheetData>
      <sheetData sheetId="10825">
        <row r="9">
          <cell r="A9" t="str">
            <v>A</v>
          </cell>
        </row>
      </sheetData>
      <sheetData sheetId="10826">
        <row r="9">
          <cell r="A9" t="str">
            <v>A</v>
          </cell>
        </row>
      </sheetData>
      <sheetData sheetId="10827">
        <row r="9">
          <cell r="A9" t="str">
            <v>A</v>
          </cell>
        </row>
      </sheetData>
      <sheetData sheetId="10828">
        <row r="9">
          <cell r="A9" t="str">
            <v>A</v>
          </cell>
        </row>
      </sheetData>
      <sheetData sheetId="10829">
        <row r="9">
          <cell r="A9" t="str">
            <v>A</v>
          </cell>
        </row>
      </sheetData>
      <sheetData sheetId="10830">
        <row r="9">
          <cell r="A9" t="str">
            <v>A</v>
          </cell>
        </row>
      </sheetData>
      <sheetData sheetId="10831">
        <row r="9">
          <cell r="A9" t="str">
            <v>A</v>
          </cell>
        </row>
      </sheetData>
      <sheetData sheetId="10832">
        <row r="9">
          <cell r="A9" t="str">
            <v>A</v>
          </cell>
        </row>
      </sheetData>
      <sheetData sheetId="10833">
        <row r="9">
          <cell r="A9" t="str">
            <v>A</v>
          </cell>
        </row>
      </sheetData>
      <sheetData sheetId="10834">
        <row r="9">
          <cell r="A9" t="str">
            <v>A</v>
          </cell>
        </row>
      </sheetData>
      <sheetData sheetId="10835">
        <row r="9">
          <cell r="A9" t="str">
            <v>A</v>
          </cell>
        </row>
      </sheetData>
      <sheetData sheetId="10836">
        <row r="9">
          <cell r="A9" t="str">
            <v>A</v>
          </cell>
        </row>
      </sheetData>
      <sheetData sheetId="10837">
        <row r="9">
          <cell r="A9" t="str">
            <v>A</v>
          </cell>
        </row>
      </sheetData>
      <sheetData sheetId="10838">
        <row r="9">
          <cell r="A9" t="str">
            <v>A</v>
          </cell>
        </row>
      </sheetData>
      <sheetData sheetId="10839">
        <row r="9">
          <cell r="A9" t="str">
            <v>A</v>
          </cell>
        </row>
      </sheetData>
      <sheetData sheetId="10840">
        <row r="9">
          <cell r="A9" t="str">
            <v>A</v>
          </cell>
        </row>
      </sheetData>
      <sheetData sheetId="10841">
        <row r="9">
          <cell r="A9" t="str">
            <v>A</v>
          </cell>
        </row>
      </sheetData>
      <sheetData sheetId="10842">
        <row r="9">
          <cell r="A9" t="str">
            <v>A</v>
          </cell>
        </row>
      </sheetData>
      <sheetData sheetId="10843" refreshError="1"/>
      <sheetData sheetId="10844">
        <row r="9">
          <cell r="A9" t="str">
            <v>A</v>
          </cell>
        </row>
      </sheetData>
      <sheetData sheetId="10845">
        <row r="9">
          <cell r="A9" t="str">
            <v>A</v>
          </cell>
        </row>
      </sheetData>
      <sheetData sheetId="10846">
        <row r="9">
          <cell r="A9" t="str">
            <v>A</v>
          </cell>
        </row>
      </sheetData>
      <sheetData sheetId="10847">
        <row r="9">
          <cell r="A9" t="str">
            <v>A</v>
          </cell>
        </row>
      </sheetData>
      <sheetData sheetId="10848">
        <row r="9">
          <cell r="A9" t="str">
            <v>A</v>
          </cell>
        </row>
      </sheetData>
      <sheetData sheetId="10849">
        <row r="9">
          <cell r="A9" t="str">
            <v>A</v>
          </cell>
        </row>
      </sheetData>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row r="9">
          <cell r="A9" t="str">
            <v>A</v>
          </cell>
        </row>
      </sheetData>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row r="9">
          <cell r="A9" t="str">
            <v>A</v>
          </cell>
        </row>
      </sheetData>
      <sheetData sheetId="10862">
        <row r="9">
          <cell r="A9" t="str">
            <v>A</v>
          </cell>
        </row>
      </sheetData>
      <sheetData sheetId="10863">
        <row r="9">
          <cell r="A9" t="str">
            <v>A</v>
          </cell>
        </row>
      </sheetData>
      <sheetData sheetId="10864">
        <row r="9">
          <cell r="A9" t="str">
            <v>A</v>
          </cell>
        </row>
      </sheetData>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ow r="9">
          <cell r="A9" t="str">
            <v>A</v>
          </cell>
        </row>
      </sheetData>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efreshError="1"/>
      <sheetData sheetId="10921" refreshError="1"/>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ow r="9">
          <cell r="A9" t="str">
            <v>A</v>
          </cell>
        </row>
      </sheetData>
      <sheetData sheetId="10930">
        <row r="9">
          <cell r="A9" t="str">
            <v>A</v>
          </cell>
        </row>
      </sheetData>
      <sheetData sheetId="10931">
        <row r="9">
          <cell r="A9" t="str">
            <v>A</v>
          </cell>
        </row>
      </sheetData>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ow r="9">
          <cell r="A9" t="str">
            <v>A</v>
          </cell>
        </row>
      </sheetData>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ow r="9">
          <cell r="A9" t="str">
            <v>A</v>
          </cell>
        </row>
      </sheetData>
      <sheetData sheetId="11103">
        <row r="9">
          <cell r="A9" t="str">
            <v>A</v>
          </cell>
        </row>
      </sheetData>
      <sheetData sheetId="11104">
        <row r="9">
          <cell r="A9" t="str">
            <v>A</v>
          </cell>
        </row>
      </sheetData>
      <sheetData sheetId="11105">
        <row r="9">
          <cell r="A9" t="str">
            <v>A</v>
          </cell>
        </row>
      </sheetData>
      <sheetData sheetId="11106">
        <row r="9">
          <cell r="A9" t="str">
            <v>A</v>
          </cell>
        </row>
      </sheetData>
      <sheetData sheetId="11107">
        <row r="9">
          <cell r="A9" t="str">
            <v>A</v>
          </cell>
        </row>
      </sheetData>
      <sheetData sheetId="11108">
        <row r="9">
          <cell r="A9" t="str">
            <v>A</v>
          </cell>
        </row>
      </sheetData>
      <sheetData sheetId="11109">
        <row r="9">
          <cell r="A9" t="str">
            <v>A</v>
          </cell>
        </row>
      </sheetData>
      <sheetData sheetId="11110">
        <row r="9">
          <cell r="A9" t="str">
            <v>A</v>
          </cell>
        </row>
      </sheetData>
      <sheetData sheetId="11111">
        <row r="9">
          <cell r="A9" t="str">
            <v>A</v>
          </cell>
        </row>
      </sheetData>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ow r="9">
          <cell r="A9" t="str">
            <v>A</v>
          </cell>
        </row>
      </sheetData>
      <sheetData sheetId="11125">
        <row r="9">
          <cell r="A9" t="str">
            <v>A</v>
          </cell>
        </row>
      </sheetData>
      <sheetData sheetId="11126">
        <row r="9">
          <cell r="A9" t="str">
            <v>A</v>
          </cell>
        </row>
      </sheetData>
      <sheetData sheetId="11127">
        <row r="9">
          <cell r="A9" t="str">
            <v>A</v>
          </cell>
        </row>
      </sheetData>
      <sheetData sheetId="11128">
        <row r="9">
          <cell r="A9" t="str">
            <v>A</v>
          </cell>
        </row>
      </sheetData>
      <sheetData sheetId="11129">
        <row r="9">
          <cell r="A9" t="str">
            <v>A</v>
          </cell>
        </row>
      </sheetData>
      <sheetData sheetId="11130">
        <row r="9">
          <cell r="A9" t="str">
            <v>A</v>
          </cell>
        </row>
      </sheetData>
      <sheetData sheetId="11131">
        <row r="9">
          <cell r="A9" t="str">
            <v>A</v>
          </cell>
        </row>
      </sheetData>
      <sheetData sheetId="11132" refreshError="1"/>
      <sheetData sheetId="11133" refreshError="1"/>
      <sheetData sheetId="11134" refreshError="1"/>
      <sheetData sheetId="11135" refreshError="1"/>
      <sheetData sheetId="11136">
        <row r="9">
          <cell r="A9" t="str">
            <v>A</v>
          </cell>
        </row>
      </sheetData>
      <sheetData sheetId="11137">
        <row r="9">
          <cell r="A9" t="str">
            <v>A</v>
          </cell>
        </row>
      </sheetData>
      <sheetData sheetId="11138">
        <row r="9">
          <cell r="A9" t="str">
            <v>A</v>
          </cell>
        </row>
      </sheetData>
      <sheetData sheetId="11139">
        <row r="9">
          <cell r="A9" t="str">
            <v>A</v>
          </cell>
        </row>
      </sheetData>
      <sheetData sheetId="11140">
        <row r="9">
          <cell r="A9" t="str">
            <v>A</v>
          </cell>
        </row>
      </sheetData>
      <sheetData sheetId="11141">
        <row r="9">
          <cell r="A9" t="str">
            <v>A</v>
          </cell>
        </row>
      </sheetData>
      <sheetData sheetId="11142">
        <row r="9">
          <cell r="A9" t="str">
            <v>A</v>
          </cell>
        </row>
      </sheetData>
      <sheetData sheetId="11143">
        <row r="9">
          <cell r="A9" t="str">
            <v>A</v>
          </cell>
        </row>
      </sheetData>
      <sheetData sheetId="11144">
        <row r="9">
          <cell r="A9" t="str">
            <v>A</v>
          </cell>
        </row>
      </sheetData>
      <sheetData sheetId="11145">
        <row r="9">
          <cell r="A9" t="str">
            <v>A</v>
          </cell>
        </row>
      </sheetData>
      <sheetData sheetId="11146">
        <row r="9">
          <cell r="A9" t="str">
            <v>A</v>
          </cell>
        </row>
      </sheetData>
      <sheetData sheetId="11147">
        <row r="9">
          <cell r="A9" t="str">
            <v>A</v>
          </cell>
        </row>
      </sheetData>
      <sheetData sheetId="11148">
        <row r="9">
          <cell r="A9" t="str">
            <v>A</v>
          </cell>
        </row>
      </sheetData>
      <sheetData sheetId="11149">
        <row r="9">
          <cell r="A9" t="str">
            <v>A</v>
          </cell>
        </row>
      </sheetData>
      <sheetData sheetId="11150">
        <row r="9">
          <cell r="A9" t="str">
            <v>A</v>
          </cell>
        </row>
      </sheetData>
      <sheetData sheetId="11151">
        <row r="9">
          <cell r="A9" t="str">
            <v>A</v>
          </cell>
        </row>
      </sheetData>
      <sheetData sheetId="11152">
        <row r="9">
          <cell r="A9" t="str">
            <v>A</v>
          </cell>
        </row>
      </sheetData>
      <sheetData sheetId="11153">
        <row r="9">
          <cell r="A9" t="str">
            <v>A</v>
          </cell>
        </row>
      </sheetData>
      <sheetData sheetId="11154">
        <row r="9">
          <cell r="A9" t="str">
            <v>A</v>
          </cell>
        </row>
      </sheetData>
      <sheetData sheetId="11155" refreshError="1"/>
      <sheetData sheetId="11156" refreshError="1"/>
      <sheetData sheetId="11157" refreshError="1"/>
      <sheetData sheetId="11158" refreshError="1"/>
      <sheetData sheetId="11159" refreshError="1"/>
      <sheetData sheetId="11160" refreshError="1"/>
      <sheetData sheetId="11161">
        <row r="9">
          <cell r="A9" t="str">
            <v>A</v>
          </cell>
        </row>
      </sheetData>
      <sheetData sheetId="11162">
        <row r="9">
          <cell r="A9" t="str">
            <v>A</v>
          </cell>
        </row>
      </sheetData>
      <sheetData sheetId="11163" refreshError="1"/>
      <sheetData sheetId="11164" refreshError="1"/>
      <sheetData sheetId="11165">
        <row r="9">
          <cell r="A9" t="str">
            <v>A</v>
          </cell>
        </row>
      </sheetData>
      <sheetData sheetId="11166">
        <row r="9">
          <cell r="A9" t="str">
            <v>A</v>
          </cell>
        </row>
      </sheetData>
      <sheetData sheetId="11167">
        <row r="9">
          <cell r="A9" t="str">
            <v>A</v>
          </cell>
        </row>
      </sheetData>
      <sheetData sheetId="11168">
        <row r="9">
          <cell r="A9" t="str">
            <v>A</v>
          </cell>
        </row>
      </sheetData>
      <sheetData sheetId="11169" refreshError="1"/>
      <sheetData sheetId="11170">
        <row r="9">
          <cell r="A9" t="str">
            <v>A</v>
          </cell>
        </row>
      </sheetData>
      <sheetData sheetId="11171">
        <row r="9">
          <cell r="A9" t="str">
            <v>A</v>
          </cell>
        </row>
      </sheetData>
      <sheetData sheetId="11172">
        <row r="9">
          <cell r="A9" t="str">
            <v>A</v>
          </cell>
        </row>
      </sheetData>
      <sheetData sheetId="11173">
        <row r="9">
          <cell r="A9" t="str">
            <v>A</v>
          </cell>
        </row>
      </sheetData>
      <sheetData sheetId="11174">
        <row r="9">
          <cell r="A9" t="str">
            <v>A</v>
          </cell>
        </row>
      </sheetData>
      <sheetData sheetId="11175">
        <row r="9">
          <cell r="A9" t="str">
            <v>A</v>
          </cell>
        </row>
      </sheetData>
      <sheetData sheetId="11176">
        <row r="9">
          <cell r="A9" t="str">
            <v>A</v>
          </cell>
        </row>
      </sheetData>
      <sheetData sheetId="11177">
        <row r="9">
          <cell r="A9" t="str">
            <v>A</v>
          </cell>
        </row>
      </sheetData>
      <sheetData sheetId="11178">
        <row r="9">
          <cell r="A9" t="str">
            <v>A</v>
          </cell>
        </row>
      </sheetData>
      <sheetData sheetId="11179">
        <row r="9">
          <cell r="A9" t="str">
            <v>A</v>
          </cell>
        </row>
      </sheetData>
      <sheetData sheetId="11180">
        <row r="9">
          <cell r="A9" t="str">
            <v>A</v>
          </cell>
        </row>
      </sheetData>
      <sheetData sheetId="11181">
        <row r="9">
          <cell r="A9" t="str">
            <v>A</v>
          </cell>
        </row>
      </sheetData>
      <sheetData sheetId="11182">
        <row r="9">
          <cell r="A9" t="str">
            <v>A</v>
          </cell>
        </row>
      </sheetData>
      <sheetData sheetId="11183">
        <row r="9">
          <cell r="A9" t="str">
            <v>A</v>
          </cell>
        </row>
      </sheetData>
      <sheetData sheetId="11184">
        <row r="9">
          <cell r="A9" t="str">
            <v>A</v>
          </cell>
        </row>
      </sheetData>
      <sheetData sheetId="11185">
        <row r="9">
          <cell r="A9" t="str">
            <v>A</v>
          </cell>
        </row>
      </sheetData>
      <sheetData sheetId="11186">
        <row r="9">
          <cell r="A9" t="str">
            <v>A</v>
          </cell>
        </row>
      </sheetData>
      <sheetData sheetId="11187">
        <row r="9">
          <cell r="A9" t="str">
            <v>A</v>
          </cell>
        </row>
      </sheetData>
      <sheetData sheetId="11188">
        <row r="9">
          <cell r="A9" t="str">
            <v>A</v>
          </cell>
        </row>
      </sheetData>
      <sheetData sheetId="11189">
        <row r="9">
          <cell r="A9" t="str">
            <v>A</v>
          </cell>
        </row>
      </sheetData>
      <sheetData sheetId="11190">
        <row r="9">
          <cell r="A9" t="str">
            <v>A</v>
          </cell>
        </row>
      </sheetData>
      <sheetData sheetId="11191" refreshError="1"/>
      <sheetData sheetId="11192">
        <row r="9">
          <cell r="A9" t="str">
            <v>A</v>
          </cell>
        </row>
      </sheetData>
      <sheetData sheetId="11193">
        <row r="9">
          <cell r="A9" t="str">
            <v>A</v>
          </cell>
        </row>
      </sheetData>
      <sheetData sheetId="11194">
        <row r="9">
          <cell r="A9" t="str">
            <v>A</v>
          </cell>
        </row>
      </sheetData>
      <sheetData sheetId="11195">
        <row r="9">
          <cell r="A9" t="str">
            <v>A</v>
          </cell>
        </row>
      </sheetData>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ow r="9">
          <cell r="A9" t="str">
            <v>A</v>
          </cell>
        </row>
      </sheetData>
      <sheetData sheetId="11201">
        <row r="9">
          <cell r="A9" t="str">
            <v>A</v>
          </cell>
        </row>
      </sheetData>
      <sheetData sheetId="11202">
        <row r="9">
          <cell r="A9" t="str">
            <v>A</v>
          </cell>
        </row>
      </sheetData>
      <sheetData sheetId="11203">
        <row r="9">
          <cell r="A9" t="str">
            <v>A</v>
          </cell>
        </row>
      </sheetData>
      <sheetData sheetId="11204" refreshError="1"/>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row r="9">
          <cell r="A9" t="str">
            <v>A</v>
          </cell>
        </row>
      </sheetData>
      <sheetData sheetId="11213">
        <row r="9">
          <cell r="A9" t="str">
            <v>A</v>
          </cell>
        </row>
      </sheetData>
      <sheetData sheetId="11214">
        <row r="9">
          <cell r="A9" t="str">
            <v>A</v>
          </cell>
        </row>
      </sheetData>
      <sheetData sheetId="11215">
        <row r="9">
          <cell r="A9" t="str">
            <v>A</v>
          </cell>
        </row>
      </sheetData>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ow r="9">
          <cell r="A9" t="str">
            <v>A</v>
          </cell>
        </row>
      </sheetData>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ow r="9">
          <cell r="A9" t="str">
            <v>A</v>
          </cell>
        </row>
      </sheetData>
      <sheetData sheetId="11254">
        <row r="9">
          <cell r="A9" t="str">
            <v>A</v>
          </cell>
        </row>
      </sheetData>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efreshError="1"/>
      <sheetData sheetId="11273" refreshError="1"/>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efreshError="1"/>
      <sheetData sheetId="11280">
        <row r="9">
          <cell r="A9" t="str">
            <v>A</v>
          </cell>
        </row>
      </sheetData>
      <sheetData sheetId="11281">
        <row r="9">
          <cell r="A9" t="str">
            <v>A</v>
          </cell>
        </row>
      </sheetData>
      <sheetData sheetId="11282">
        <row r="9">
          <cell r="A9" t="str">
            <v>A</v>
          </cell>
        </row>
      </sheetData>
      <sheetData sheetId="11283">
        <row r="9">
          <cell r="A9" t="str">
            <v>A</v>
          </cell>
        </row>
      </sheetData>
      <sheetData sheetId="11284" refreshError="1"/>
      <sheetData sheetId="11285">
        <row r="9">
          <cell r="A9" t="str">
            <v>A</v>
          </cell>
        </row>
      </sheetData>
      <sheetData sheetId="11286">
        <row r="9">
          <cell r="A9" t="str">
            <v>A</v>
          </cell>
        </row>
      </sheetData>
      <sheetData sheetId="11287">
        <row r="9">
          <cell r="A9" t="str">
            <v>A</v>
          </cell>
        </row>
      </sheetData>
      <sheetData sheetId="11288">
        <row r="9">
          <cell r="A9" t="str">
            <v>A</v>
          </cell>
        </row>
      </sheetData>
      <sheetData sheetId="11289">
        <row r="9">
          <cell r="A9" t="str">
            <v>A</v>
          </cell>
        </row>
      </sheetData>
      <sheetData sheetId="11290">
        <row r="9">
          <cell r="A9" t="str">
            <v>A</v>
          </cell>
        </row>
      </sheetData>
      <sheetData sheetId="11291">
        <row r="9">
          <cell r="A9" t="str">
            <v>A</v>
          </cell>
        </row>
      </sheetData>
      <sheetData sheetId="11292">
        <row r="9">
          <cell r="A9" t="str">
            <v>A</v>
          </cell>
        </row>
      </sheetData>
      <sheetData sheetId="11293">
        <row r="9">
          <cell r="A9" t="str">
            <v>A</v>
          </cell>
        </row>
      </sheetData>
      <sheetData sheetId="11294">
        <row r="9">
          <cell r="A9" t="str">
            <v>A</v>
          </cell>
        </row>
      </sheetData>
      <sheetData sheetId="11295">
        <row r="9">
          <cell r="A9" t="str">
            <v>A</v>
          </cell>
        </row>
      </sheetData>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row r="9">
          <cell r="A9" t="str">
            <v>A</v>
          </cell>
        </row>
      </sheetData>
      <sheetData sheetId="11301">
        <row r="9">
          <cell r="A9" t="str">
            <v>A</v>
          </cell>
        </row>
      </sheetData>
      <sheetData sheetId="11302">
        <row r="9">
          <cell r="A9" t="str">
            <v>A</v>
          </cell>
        </row>
      </sheetData>
      <sheetData sheetId="11303">
        <row r="9">
          <cell r="A9" t="str">
            <v>A</v>
          </cell>
        </row>
      </sheetData>
      <sheetData sheetId="11304" refreshError="1"/>
      <sheetData sheetId="11305" refreshError="1"/>
      <sheetData sheetId="11306" refreshError="1"/>
      <sheetData sheetId="11307" refreshError="1"/>
      <sheetData sheetId="11308" refreshError="1"/>
      <sheetData sheetId="11309">
        <row r="9">
          <cell r="A9" t="str">
            <v>A</v>
          </cell>
        </row>
      </sheetData>
      <sheetData sheetId="11310" refreshError="1"/>
      <sheetData sheetId="11311">
        <row r="9">
          <cell r="A9" t="str">
            <v>A</v>
          </cell>
        </row>
      </sheetData>
      <sheetData sheetId="11312">
        <row r="9">
          <cell r="A9" t="str">
            <v>A</v>
          </cell>
        </row>
      </sheetData>
      <sheetData sheetId="11313" refreshError="1"/>
      <sheetData sheetId="11314" refreshError="1"/>
      <sheetData sheetId="11315">
        <row r="9">
          <cell r="A9" t="str">
            <v>A</v>
          </cell>
        </row>
      </sheetData>
      <sheetData sheetId="11316">
        <row r="9">
          <cell r="A9" t="str">
            <v>A</v>
          </cell>
        </row>
      </sheetData>
      <sheetData sheetId="11317">
        <row r="9">
          <cell r="A9" t="str">
            <v>A</v>
          </cell>
        </row>
      </sheetData>
      <sheetData sheetId="11318">
        <row r="9">
          <cell r="A9" t="str">
            <v>A</v>
          </cell>
        </row>
      </sheetData>
      <sheetData sheetId="11319">
        <row r="9">
          <cell r="A9" t="str">
            <v>A</v>
          </cell>
        </row>
      </sheetData>
      <sheetData sheetId="11320">
        <row r="9">
          <cell r="A9" t="str">
            <v>A</v>
          </cell>
        </row>
      </sheetData>
      <sheetData sheetId="11321">
        <row r="9">
          <cell r="A9" t="str">
            <v>A</v>
          </cell>
        </row>
      </sheetData>
      <sheetData sheetId="11322">
        <row r="9">
          <cell r="A9" t="str">
            <v>A</v>
          </cell>
        </row>
      </sheetData>
      <sheetData sheetId="11323">
        <row r="9">
          <cell r="A9" t="str">
            <v>A</v>
          </cell>
        </row>
      </sheetData>
      <sheetData sheetId="11324">
        <row r="9">
          <cell r="A9" t="str">
            <v>A</v>
          </cell>
        </row>
      </sheetData>
      <sheetData sheetId="11325">
        <row r="9">
          <cell r="A9" t="str">
            <v>A</v>
          </cell>
        </row>
      </sheetData>
      <sheetData sheetId="11326">
        <row r="9">
          <cell r="A9" t="str">
            <v>A</v>
          </cell>
        </row>
      </sheetData>
      <sheetData sheetId="11327">
        <row r="9">
          <cell r="A9" t="str">
            <v>A</v>
          </cell>
        </row>
      </sheetData>
      <sheetData sheetId="11328">
        <row r="9">
          <cell r="A9" t="str">
            <v>A</v>
          </cell>
        </row>
      </sheetData>
      <sheetData sheetId="11329">
        <row r="9">
          <cell r="A9" t="str">
            <v>A</v>
          </cell>
        </row>
      </sheetData>
      <sheetData sheetId="11330">
        <row r="9">
          <cell r="A9" t="str">
            <v>A</v>
          </cell>
        </row>
      </sheetData>
      <sheetData sheetId="11331">
        <row r="9">
          <cell r="A9" t="str">
            <v>A</v>
          </cell>
        </row>
      </sheetData>
      <sheetData sheetId="11332">
        <row r="9">
          <cell r="A9" t="str">
            <v>A</v>
          </cell>
        </row>
      </sheetData>
      <sheetData sheetId="11333">
        <row r="9">
          <cell r="A9" t="str">
            <v>A</v>
          </cell>
        </row>
      </sheetData>
      <sheetData sheetId="11334">
        <row r="9">
          <cell r="A9" t="str">
            <v>A</v>
          </cell>
        </row>
      </sheetData>
      <sheetData sheetId="11335">
        <row r="9">
          <cell r="A9" t="str">
            <v>A</v>
          </cell>
        </row>
      </sheetData>
      <sheetData sheetId="11336">
        <row r="9">
          <cell r="A9" t="str">
            <v>A</v>
          </cell>
        </row>
      </sheetData>
      <sheetData sheetId="11337">
        <row r="9">
          <cell r="A9" t="str">
            <v>A</v>
          </cell>
        </row>
      </sheetData>
      <sheetData sheetId="11338">
        <row r="9">
          <cell r="A9" t="str">
            <v>A</v>
          </cell>
        </row>
      </sheetData>
      <sheetData sheetId="11339">
        <row r="9">
          <cell r="A9" t="str">
            <v>A</v>
          </cell>
        </row>
      </sheetData>
      <sheetData sheetId="11340">
        <row r="9">
          <cell r="A9" t="str">
            <v>A</v>
          </cell>
        </row>
      </sheetData>
      <sheetData sheetId="11341">
        <row r="9">
          <cell r="A9" t="str">
            <v>A</v>
          </cell>
        </row>
      </sheetData>
      <sheetData sheetId="11342">
        <row r="9">
          <cell r="A9" t="str">
            <v>A</v>
          </cell>
        </row>
      </sheetData>
      <sheetData sheetId="11343">
        <row r="9">
          <cell r="A9" t="str">
            <v>A</v>
          </cell>
        </row>
      </sheetData>
      <sheetData sheetId="11344">
        <row r="9">
          <cell r="A9" t="str">
            <v>A</v>
          </cell>
        </row>
      </sheetData>
      <sheetData sheetId="11345">
        <row r="9">
          <cell r="A9" t="str">
            <v>A</v>
          </cell>
        </row>
      </sheetData>
      <sheetData sheetId="11346">
        <row r="9">
          <cell r="A9" t="str">
            <v>A</v>
          </cell>
        </row>
      </sheetData>
      <sheetData sheetId="11347">
        <row r="9">
          <cell r="A9" t="str">
            <v>A</v>
          </cell>
        </row>
      </sheetData>
      <sheetData sheetId="11348">
        <row r="9">
          <cell r="A9" t="str">
            <v>A</v>
          </cell>
        </row>
      </sheetData>
      <sheetData sheetId="11349">
        <row r="9">
          <cell r="A9" t="str">
            <v>A</v>
          </cell>
        </row>
      </sheetData>
      <sheetData sheetId="11350">
        <row r="9">
          <cell r="A9" t="str">
            <v>A</v>
          </cell>
        </row>
      </sheetData>
      <sheetData sheetId="11351">
        <row r="9">
          <cell r="A9" t="str">
            <v>A</v>
          </cell>
        </row>
      </sheetData>
      <sheetData sheetId="11352">
        <row r="9">
          <cell r="A9" t="str">
            <v>A</v>
          </cell>
        </row>
      </sheetData>
      <sheetData sheetId="11353">
        <row r="9">
          <cell r="A9" t="str">
            <v>A</v>
          </cell>
        </row>
      </sheetData>
      <sheetData sheetId="11354" refreshError="1"/>
      <sheetData sheetId="11355">
        <row r="9">
          <cell r="A9" t="str">
            <v>A</v>
          </cell>
        </row>
      </sheetData>
      <sheetData sheetId="11356">
        <row r="9">
          <cell r="A9" t="str">
            <v>A</v>
          </cell>
        </row>
      </sheetData>
      <sheetData sheetId="11357">
        <row r="9">
          <cell r="A9" t="str">
            <v>A</v>
          </cell>
        </row>
      </sheetData>
      <sheetData sheetId="11358">
        <row r="9">
          <cell r="A9" t="str">
            <v>A</v>
          </cell>
        </row>
      </sheetData>
      <sheetData sheetId="11359">
        <row r="9">
          <cell r="A9" t="str">
            <v>A</v>
          </cell>
        </row>
      </sheetData>
      <sheetData sheetId="11360">
        <row r="9">
          <cell r="A9" t="str">
            <v>A</v>
          </cell>
        </row>
      </sheetData>
      <sheetData sheetId="11361">
        <row r="9">
          <cell r="A9" t="str">
            <v>A</v>
          </cell>
        </row>
      </sheetData>
      <sheetData sheetId="11362">
        <row r="9">
          <cell r="A9" t="str">
            <v>A</v>
          </cell>
        </row>
      </sheetData>
      <sheetData sheetId="11363">
        <row r="9">
          <cell r="A9" t="str">
            <v>A</v>
          </cell>
        </row>
      </sheetData>
      <sheetData sheetId="11364">
        <row r="9">
          <cell r="A9" t="str">
            <v>A</v>
          </cell>
        </row>
      </sheetData>
      <sheetData sheetId="11365">
        <row r="9">
          <cell r="A9" t="str">
            <v>A</v>
          </cell>
        </row>
      </sheetData>
      <sheetData sheetId="11366">
        <row r="9">
          <cell r="A9" t="str">
            <v>A</v>
          </cell>
        </row>
      </sheetData>
      <sheetData sheetId="11367">
        <row r="9">
          <cell r="A9" t="str">
            <v>A</v>
          </cell>
        </row>
      </sheetData>
      <sheetData sheetId="11368">
        <row r="9">
          <cell r="A9" t="str">
            <v>A</v>
          </cell>
        </row>
      </sheetData>
      <sheetData sheetId="11369">
        <row r="9">
          <cell r="A9" t="str">
            <v>A</v>
          </cell>
        </row>
      </sheetData>
      <sheetData sheetId="11370">
        <row r="9">
          <cell r="A9" t="str">
            <v>A</v>
          </cell>
        </row>
      </sheetData>
      <sheetData sheetId="11371">
        <row r="9">
          <cell r="A9" t="str">
            <v>A</v>
          </cell>
        </row>
      </sheetData>
      <sheetData sheetId="11372">
        <row r="9">
          <cell r="A9" t="str">
            <v>A</v>
          </cell>
        </row>
      </sheetData>
      <sheetData sheetId="11373">
        <row r="9">
          <cell r="A9" t="str">
            <v>A</v>
          </cell>
        </row>
      </sheetData>
      <sheetData sheetId="11374">
        <row r="9">
          <cell r="A9" t="str">
            <v>A</v>
          </cell>
        </row>
      </sheetData>
      <sheetData sheetId="11375">
        <row r="9">
          <cell r="A9" t="str">
            <v>A</v>
          </cell>
        </row>
      </sheetData>
      <sheetData sheetId="11376">
        <row r="9">
          <cell r="A9" t="str">
            <v>A</v>
          </cell>
        </row>
      </sheetData>
      <sheetData sheetId="11377">
        <row r="9">
          <cell r="A9" t="str">
            <v>A</v>
          </cell>
        </row>
      </sheetData>
      <sheetData sheetId="11378">
        <row r="9">
          <cell r="A9" t="str">
            <v>A</v>
          </cell>
        </row>
      </sheetData>
      <sheetData sheetId="11379">
        <row r="9">
          <cell r="A9" t="str">
            <v>A</v>
          </cell>
        </row>
      </sheetData>
      <sheetData sheetId="11380">
        <row r="9">
          <cell r="A9" t="str">
            <v>A</v>
          </cell>
        </row>
      </sheetData>
      <sheetData sheetId="11381">
        <row r="9">
          <cell r="A9" t="str">
            <v>A</v>
          </cell>
        </row>
      </sheetData>
      <sheetData sheetId="11382">
        <row r="9">
          <cell r="A9" t="str">
            <v>A</v>
          </cell>
        </row>
      </sheetData>
      <sheetData sheetId="11383">
        <row r="9">
          <cell r="A9" t="str">
            <v>A</v>
          </cell>
        </row>
      </sheetData>
      <sheetData sheetId="11384">
        <row r="9">
          <cell r="A9" t="str">
            <v>A</v>
          </cell>
        </row>
      </sheetData>
      <sheetData sheetId="11385">
        <row r="9">
          <cell r="A9" t="str">
            <v>A</v>
          </cell>
        </row>
      </sheetData>
      <sheetData sheetId="11386">
        <row r="9">
          <cell r="A9" t="str">
            <v>A</v>
          </cell>
        </row>
      </sheetData>
      <sheetData sheetId="11387">
        <row r="9">
          <cell r="A9" t="str">
            <v>A</v>
          </cell>
        </row>
      </sheetData>
      <sheetData sheetId="11388">
        <row r="9">
          <cell r="A9" t="str">
            <v>A</v>
          </cell>
        </row>
      </sheetData>
      <sheetData sheetId="11389">
        <row r="9">
          <cell r="A9" t="str">
            <v>A</v>
          </cell>
        </row>
      </sheetData>
      <sheetData sheetId="11390">
        <row r="9">
          <cell r="A9" t="str">
            <v>A</v>
          </cell>
        </row>
      </sheetData>
      <sheetData sheetId="11391">
        <row r="9">
          <cell r="A9" t="str">
            <v>A</v>
          </cell>
        </row>
      </sheetData>
      <sheetData sheetId="11392">
        <row r="9">
          <cell r="A9" t="str">
            <v>A</v>
          </cell>
        </row>
      </sheetData>
      <sheetData sheetId="11393">
        <row r="9">
          <cell r="A9" t="str">
            <v>A</v>
          </cell>
        </row>
      </sheetData>
      <sheetData sheetId="11394">
        <row r="9">
          <cell r="A9" t="str">
            <v>A</v>
          </cell>
        </row>
      </sheetData>
      <sheetData sheetId="11395">
        <row r="9">
          <cell r="A9" t="str">
            <v>A</v>
          </cell>
        </row>
      </sheetData>
      <sheetData sheetId="11396">
        <row r="9">
          <cell r="A9" t="str">
            <v>A</v>
          </cell>
        </row>
      </sheetData>
      <sheetData sheetId="11397">
        <row r="9">
          <cell r="A9" t="str">
            <v>A</v>
          </cell>
        </row>
      </sheetData>
      <sheetData sheetId="11398">
        <row r="9">
          <cell r="A9" t="str">
            <v>A</v>
          </cell>
        </row>
      </sheetData>
      <sheetData sheetId="11399">
        <row r="9">
          <cell r="A9" t="str">
            <v>A</v>
          </cell>
        </row>
      </sheetData>
      <sheetData sheetId="11400">
        <row r="9">
          <cell r="A9" t="str">
            <v>A</v>
          </cell>
        </row>
      </sheetData>
      <sheetData sheetId="11401">
        <row r="9">
          <cell r="A9" t="str">
            <v>A</v>
          </cell>
        </row>
      </sheetData>
      <sheetData sheetId="11402">
        <row r="9">
          <cell r="A9" t="str">
            <v>A</v>
          </cell>
        </row>
      </sheetData>
      <sheetData sheetId="11403">
        <row r="9">
          <cell r="A9" t="str">
            <v>A</v>
          </cell>
        </row>
      </sheetData>
      <sheetData sheetId="11404">
        <row r="9">
          <cell r="A9" t="str">
            <v>A</v>
          </cell>
        </row>
      </sheetData>
      <sheetData sheetId="11405">
        <row r="9">
          <cell r="A9" t="str">
            <v>A</v>
          </cell>
        </row>
      </sheetData>
      <sheetData sheetId="11406">
        <row r="9">
          <cell r="A9" t="str">
            <v>A</v>
          </cell>
        </row>
      </sheetData>
      <sheetData sheetId="11407">
        <row r="9">
          <cell r="A9" t="str">
            <v>A</v>
          </cell>
        </row>
      </sheetData>
      <sheetData sheetId="11408">
        <row r="9">
          <cell r="A9" t="str">
            <v>A</v>
          </cell>
        </row>
      </sheetData>
      <sheetData sheetId="11409">
        <row r="9">
          <cell r="A9" t="str">
            <v>A</v>
          </cell>
        </row>
      </sheetData>
      <sheetData sheetId="11410">
        <row r="9">
          <cell r="A9" t="str">
            <v>A</v>
          </cell>
        </row>
      </sheetData>
      <sheetData sheetId="11411">
        <row r="9">
          <cell r="A9" t="str">
            <v>A</v>
          </cell>
        </row>
      </sheetData>
      <sheetData sheetId="11412">
        <row r="9">
          <cell r="A9" t="str">
            <v>A</v>
          </cell>
        </row>
      </sheetData>
      <sheetData sheetId="11413">
        <row r="9">
          <cell r="A9" t="str">
            <v>A</v>
          </cell>
        </row>
      </sheetData>
      <sheetData sheetId="11414">
        <row r="9">
          <cell r="A9" t="str">
            <v>A</v>
          </cell>
        </row>
      </sheetData>
      <sheetData sheetId="11415">
        <row r="9">
          <cell r="A9" t="str">
            <v>A</v>
          </cell>
        </row>
      </sheetData>
      <sheetData sheetId="11416">
        <row r="9">
          <cell r="A9" t="str">
            <v>A</v>
          </cell>
        </row>
      </sheetData>
      <sheetData sheetId="11417">
        <row r="9">
          <cell r="A9" t="str">
            <v>A</v>
          </cell>
        </row>
      </sheetData>
      <sheetData sheetId="11418">
        <row r="9">
          <cell r="A9" t="str">
            <v>A</v>
          </cell>
        </row>
      </sheetData>
      <sheetData sheetId="11419">
        <row r="9">
          <cell r="A9" t="str">
            <v>A</v>
          </cell>
        </row>
      </sheetData>
      <sheetData sheetId="11420">
        <row r="9">
          <cell r="A9" t="str">
            <v>A</v>
          </cell>
        </row>
      </sheetData>
      <sheetData sheetId="11421">
        <row r="9">
          <cell r="A9" t="str">
            <v>A</v>
          </cell>
        </row>
      </sheetData>
      <sheetData sheetId="11422" refreshError="1"/>
      <sheetData sheetId="11423" refreshError="1"/>
      <sheetData sheetId="11424">
        <row r="9">
          <cell r="A9" t="str">
            <v>A</v>
          </cell>
        </row>
      </sheetData>
      <sheetData sheetId="11425" refreshError="1"/>
      <sheetData sheetId="11426">
        <row r="9">
          <cell r="A9" t="str">
            <v>A</v>
          </cell>
        </row>
      </sheetData>
      <sheetData sheetId="11427" refreshError="1"/>
      <sheetData sheetId="11428" refreshError="1"/>
      <sheetData sheetId="11429" refreshError="1"/>
      <sheetData sheetId="11430" refreshError="1"/>
      <sheetData sheetId="11431" refreshError="1"/>
      <sheetData sheetId="11432" refreshError="1"/>
      <sheetData sheetId="11433">
        <row r="9">
          <cell r="A9" t="str">
            <v>A</v>
          </cell>
        </row>
      </sheetData>
      <sheetData sheetId="11434">
        <row r="9">
          <cell r="A9" t="str">
            <v>A</v>
          </cell>
        </row>
      </sheetData>
      <sheetData sheetId="11435">
        <row r="9">
          <cell r="A9" t="str">
            <v>A</v>
          </cell>
        </row>
      </sheetData>
      <sheetData sheetId="11436">
        <row r="9">
          <cell r="A9" t="str">
            <v>A</v>
          </cell>
        </row>
      </sheetData>
      <sheetData sheetId="11437">
        <row r="9">
          <cell r="A9" t="str">
            <v>A</v>
          </cell>
        </row>
      </sheetData>
      <sheetData sheetId="11438" refreshError="1"/>
      <sheetData sheetId="11439">
        <row r="9">
          <cell r="A9" t="str">
            <v>A</v>
          </cell>
        </row>
      </sheetData>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ow r="9">
          <cell r="A9" t="str">
            <v>A</v>
          </cell>
        </row>
      </sheetData>
      <sheetData sheetId="11451">
        <row r="9">
          <cell r="A9" t="str">
            <v>A</v>
          </cell>
        </row>
      </sheetData>
      <sheetData sheetId="11452" refreshError="1"/>
      <sheetData sheetId="11453" refreshError="1"/>
      <sheetData sheetId="11454" refreshError="1"/>
      <sheetData sheetId="11455" refreshError="1"/>
      <sheetData sheetId="11456" refreshError="1"/>
      <sheetData sheetId="11457">
        <row r="9">
          <cell r="A9" t="str">
            <v>A</v>
          </cell>
        </row>
      </sheetData>
      <sheetData sheetId="11458">
        <row r="9">
          <cell r="A9" t="str">
            <v>A</v>
          </cell>
        </row>
      </sheetData>
      <sheetData sheetId="11459">
        <row r="9">
          <cell r="A9" t="str">
            <v>A</v>
          </cell>
        </row>
      </sheetData>
      <sheetData sheetId="11460">
        <row r="9">
          <cell r="A9" t="str">
            <v>A</v>
          </cell>
        </row>
      </sheetData>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ow r="9">
          <cell r="A9" t="str">
            <v>A</v>
          </cell>
        </row>
      </sheetData>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ow r="9">
          <cell r="A9" t="str">
            <v>A</v>
          </cell>
        </row>
      </sheetData>
      <sheetData sheetId="11480">
        <row r="9">
          <cell r="A9" t="str">
            <v>A</v>
          </cell>
        </row>
      </sheetData>
      <sheetData sheetId="11481">
        <row r="9">
          <cell r="A9" t="str">
            <v>A</v>
          </cell>
        </row>
      </sheetData>
      <sheetData sheetId="11482">
        <row r="9">
          <cell r="A9" t="str">
            <v>A</v>
          </cell>
        </row>
      </sheetData>
      <sheetData sheetId="11483">
        <row r="9">
          <cell r="A9" t="str">
            <v>A</v>
          </cell>
        </row>
      </sheetData>
      <sheetData sheetId="11484">
        <row r="9">
          <cell r="A9" t="str">
            <v>A</v>
          </cell>
        </row>
      </sheetData>
      <sheetData sheetId="11485">
        <row r="9">
          <cell r="A9" t="str">
            <v>A</v>
          </cell>
        </row>
      </sheetData>
      <sheetData sheetId="11486">
        <row r="9">
          <cell r="A9" t="str">
            <v>A</v>
          </cell>
        </row>
      </sheetData>
      <sheetData sheetId="11487">
        <row r="9">
          <cell r="A9" t="str">
            <v>A</v>
          </cell>
        </row>
      </sheetData>
      <sheetData sheetId="11488">
        <row r="9">
          <cell r="A9" t="str">
            <v>A</v>
          </cell>
        </row>
      </sheetData>
      <sheetData sheetId="11489">
        <row r="9">
          <cell r="A9" t="str">
            <v>A</v>
          </cell>
        </row>
      </sheetData>
      <sheetData sheetId="11490">
        <row r="9">
          <cell r="A9" t="str">
            <v>A</v>
          </cell>
        </row>
      </sheetData>
      <sheetData sheetId="11491">
        <row r="9">
          <cell r="A9" t="str">
            <v>A</v>
          </cell>
        </row>
      </sheetData>
      <sheetData sheetId="11492">
        <row r="9">
          <cell r="A9" t="str">
            <v>A</v>
          </cell>
        </row>
      </sheetData>
      <sheetData sheetId="11493">
        <row r="9">
          <cell r="A9" t="str">
            <v>A</v>
          </cell>
        </row>
      </sheetData>
      <sheetData sheetId="11494">
        <row r="9">
          <cell r="A9" t="str">
            <v>A</v>
          </cell>
        </row>
      </sheetData>
      <sheetData sheetId="11495">
        <row r="9">
          <cell r="A9" t="str">
            <v>A</v>
          </cell>
        </row>
      </sheetData>
      <sheetData sheetId="11496">
        <row r="9">
          <cell r="A9" t="str">
            <v>A</v>
          </cell>
        </row>
      </sheetData>
      <sheetData sheetId="11497">
        <row r="9">
          <cell r="A9" t="str">
            <v>A</v>
          </cell>
        </row>
      </sheetData>
      <sheetData sheetId="11498">
        <row r="9">
          <cell r="A9" t="str">
            <v>A</v>
          </cell>
        </row>
      </sheetData>
      <sheetData sheetId="11499">
        <row r="9">
          <cell r="A9" t="str">
            <v>A</v>
          </cell>
        </row>
      </sheetData>
      <sheetData sheetId="11500">
        <row r="9">
          <cell r="A9" t="str">
            <v>A</v>
          </cell>
        </row>
      </sheetData>
      <sheetData sheetId="11501">
        <row r="9">
          <cell r="A9" t="str">
            <v>A</v>
          </cell>
        </row>
      </sheetData>
      <sheetData sheetId="11502">
        <row r="9">
          <cell r="A9" t="str">
            <v>A</v>
          </cell>
        </row>
      </sheetData>
      <sheetData sheetId="11503">
        <row r="9">
          <cell r="A9" t="str">
            <v>A</v>
          </cell>
        </row>
      </sheetData>
      <sheetData sheetId="11504">
        <row r="9">
          <cell r="A9" t="str">
            <v>A</v>
          </cell>
        </row>
      </sheetData>
      <sheetData sheetId="11505">
        <row r="9">
          <cell r="A9" t="str">
            <v>A</v>
          </cell>
        </row>
      </sheetData>
      <sheetData sheetId="11506">
        <row r="9">
          <cell r="A9" t="str">
            <v>A</v>
          </cell>
        </row>
      </sheetData>
      <sheetData sheetId="11507">
        <row r="9">
          <cell r="A9" t="str">
            <v>A</v>
          </cell>
        </row>
      </sheetData>
      <sheetData sheetId="11508" refreshError="1"/>
      <sheetData sheetId="11509">
        <row r="9">
          <cell r="A9" t="str">
            <v>A</v>
          </cell>
        </row>
      </sheetData>
      <sheetData sheetId="11510">
        <row r="9">
          <cell r="A9" t="str">
            <v>A</v>
          </cell>
        </row>
      </sheetData>
      <sheetData sheetId="11511">
        <row r="9">
          <cell r="A9" t="str">
            <v>A</v>
          </cell>
        </row>
      </sheetData>
      <sheetData sheetId="11512">
        <row r="9">
          <cell r="A9" t="str">
            <v>A</v>
          </cell>
        </row>
      </sheetData>
      <sheetData sheetId="11513">
        <row r="9">
          <cell r="A9" t="str">
            <v>A</v>
          </cell>
        </row>
      </sheetData>
      <sheetData sheetId="11514">
        <row r="9">
          <cell r="A9" t="str">
            <v>A</v>
          </cell>
        </row>
      </sheetData>
      <sheetData sheetId="11515">
        <row r="9">
          <cell r="A9" t="str">
            <v>A</v>
          </cell>
        </row>
      </sheetData>
      <sheetData sheetId="11516">
        <row r="9">
          <cell r="A9" t="str">
            <v>A</v>
          </cell>
        </row>
      </sheetData>
      <sheetData sheetId="11517">
        <row r="9">
          <cell r="A9" t="str">
            <v>A</v>
          </cell>
        </row>
      </sheetData>
      <sheetData sheetId="11518">
        <row r="9">
          <cell r="A9" t="str">
            <v>A</v>
          </cell>
        </row>
      </sheetData>
      <sheetData sheetId="11519">
        <row r="9">
          <cell r="A9" t="str">
            <v>A</v>
          </cell>
        </row>
      </sheetData>
      <sheetData sheetId="11520">
        <row r="9">
          <cell r="A9" t="str">
            <v>A</v>
          </cell>
        </row>
      </sheetData>
      <sheetData sheetId="11521">
        <row r="9">
          <cell r="A9" t="str">
            <v>A</v>
          </cell>
        </row>
      </sheetData>
      <sheetData sheetId="11522">
        <row r="9">
          <cell r="A9" t="str">
            <v>A</v>
          </cell>
        </row>
      </sheetData>
      <sheetData sheetId="11523">
        <row r="9">
          <cell r="A9" t="str">
            <v>A</v>
          </cell>
        </row>
      </sheetData>
      <sheetData sheetId="11524">
        <row r="9">
          <cell r="A9" t="str">
            <v>A</v>
          </cell>
        </row>
      </sheetData>
      <sheetData sheetId="11525">
        <row r="9">
          <cell r="A9" t="str">
            <v>A</v>
          </cell>
        </row>
      </sheetData>
      <sheetData sheetId="11526">
        <row r="9">
          <cell r="A9" t="str">
            <v>A</v>
          </cell>
        </row>
      </sheetData>
      <sheetData sheetId="11527">
        <row r="9">
          <cell r="A9" t="str">
            <v>A</v>
          </cell>
        </row>
      </sheetData>
      <sheetData sheetId="11528">
        <row r="9">
          <cell r="A9" t="str">
            <v>A</v>
          </cell>
        </row>
      </sheetData>
      <sheetData sheetId="11529">
        <row r="9">
          <cell r="A9" t="str">
            <v>A</v>
          </cell>
        </row>
      </sheetData>
      <sheetData sheetId="11530">
        <row r="9">
          <cell r="A9" t="str">
            <v>A</v>
          </cell>
        </row>
      </sheetData>
      <sheetData sheetId="11531">
        <row r="9">
          <cell r="A9" t="str">
            <v>A</v>
          </cell>
        </row>
      </sheetData>
      <sheetData sheetId="11532">
        <row r="9">
          <cell r="A9" t="str">
            <v>A</v>
          </cell>
        </row>
      </sheetData>
      <sheetData sheetId="11533">
        <row r="9">
          <cell r="A9" t="str">
            <v>A</v>
          </cell>
        </row>
      </sheetData>
      <sheetData sheetId="11534">
        <row r="9">
          <cell r="A9" t="str">
            <v>A</v>
          </cell>
        </row>
      </sheetData>
      <sheetData sheetId="11535">
        <row r="9">
          <cell r="A9" t="str">
            <v>A</v>
          </cell>
        </row>
      </sheetData>
      <sheetData sheetId="11536">
        <row r="9">
          <cell r="A9" t="str">
            <v>A</v>
          </cell>
        </row>
      </sheetData>
      <sheetData sheetId="11537">
        <row r="9">
          <cell r="A9" t="str">
            <v>A</v>
          </cell>
        </row>
      </sheetData>
      <sheetData sheetId="11538">
        <row r="9">
          <cell r="A9" t="str">
            <v>A</v>
          </cell>
        </row>
      </sheetData>
      <sheetData sheetId="11539">
        <row r="9">
          <cell r="A9" t="str">
            <v>A</v>
          </cell>
        </row>
      </sheetData>
      <sheetData sheetId="11540">
        <row r="9">
          <cell r="A9" t="str">
            <v>A</v>
          </cell>
        </row>
      </sheetData>
      <sheetData sheetId="11541">
        <row r="9">
          <cell r="A9" t="str">
            <v>A</v>
          </cell>
        </row>
      </sheetData>
      <sheetData sheetId="11542">
        <row r="9">
          <cell r="A9" t="str">
            <v>A</v>
          </cell>
        </row>
      </sheetData>
      <sheetData sheetId="11543">
        <row r="9">
          <cell r="A9" t="str">
            <v>A</v>
          </cell>
        </row>
      </sheetData>
      <sheetData sheetId="11544">
        <row r="9">
          <cell r="A9" t="str">
            <v>A</v>
          </cell>
        </row>
      </sheetData>
      <sheetData sheetId="11545">
        <row r="9">
          <cell r="A9" t="str">
            <v>A</v>
          </cell>
        </row>
      </sheetData>
      <sheetData sheetId="11546">
        <row r="9">
          <cell r="A9" t="str">
            <v>A</v>
          </cell>
        </row>
      </sheetData>
      <sheetData sheetId="11547">
        <row r="9">
          <cell r="A9" t="str">
            <v>A</v>
          </cell>
        </row>
      </sheetData>
      <sheetData sheetId="11548">
        <row r="9">
          <cell r="A9" t="str">
            <v>A</v>
          </cell>
        </row>
      </sheetData>
      <sheetData sheetId="11549">
        <row r="9">
          <cell r="A9" t="str">
            <v>A</v>
          </cell>
        </row>
      </sheetData>
      <sheetData sheetId="11550">
        <row r="9">
          <cell r="A9" t="str">
            <v>A</v>
          </cell>
        </row>
      </sheetData>
      <sheetData sheetId="11551">
        <row r="9">
          <cell r="A9" t="str">
            <v>A</v>
          </cell>
        </row>
      </sheetData>
      <sheetData sheetId="11552">
        <row r="9">
          <cell r="A9" t="str">
            <v>A</v>
          </cell>
        </row>
      </sheetData>
      <sheetData sheetId="11553"/>
      <sheetData sheetId="11554">
        <row r="9">
          <cell r="A9" t="str">
            <v>A</v>
          </cell>
        </row>
      </sheetData>
      <sheetData sheetId="11555">
        <row r="9">
          <cell r="A9" t="str">
            <v>A</v>
          </cell>
        </row>
      </sheetData>
      <sheetData sheetId="11556">
        <row r="9">
          <cell r="A9" t="str">
            <v>A</v>
          </cell>
        </row>
      </sheetData>
      <sheetData sheetId="11557">
        <row r="9">
          <cell r="A9" t="str">
            <v>A</v>
          </cell>
        </row>
      </sheetData>
      <sheetData sheetId="11558">
        <row r="9">
          <cell r="A9" t="str">
            <v>A</v>
          </cell>
        </row>
      </sheetData>
      <sheetData sheetId="11559">
        <row r="9">
          <cell r="A9" t="str">
            <v>A</v>
          </cell>
        </row>
      </sheetData>
      <sheetData sheetId="11560">
        <row r="9">
          <cell r="A9" t="str">
            <v>A</v>
          </cell>
        </row>
      </sheetData>
      <sheetData sheetId="11561">
        <row r="9">
          <cell r="A9" t="str">
            <v>A</v>
          </cell>
        </row>
      </sheetData>
      <sheetData sheetId="11562">
        <row r="9">
          <cell r="A9" t="str">
            <v>A</v>
          </cell>
        </row>
      </sheetData>
      <sheetData sheetId="11563">
        <row r="9">
          <cell r="A9" t="str">
            <v>A</v>
          </cell>
        </row>
      </sheetData>
      <sheetData sheetId="11564">
        <row r="9">
          <cell r="A9" t="str">
            <v>A</v>
          </cell>
        </row>
      </sheetData>
      <sheetData sheetId="11565"/>
      <sheetData sheetId="11566"/>
      <sheetData sheetId="11567"/>
      <sheetData sheetId="11568"/>
      <sheetData sheetId="11569"/>
      <sheetData sheetId="11570">
        <row r="9">
          <cell r="A9" t="str">
            <v>A</v>
          </cell>
        </row>
      </sheetData>
      <sheetData sheetId="11571">
        <row r="9">
          <cell r="A9" t="str">
            <v>A</v>
          </cell>
        </row>
      </sheetData>
      <sheetData sheetId="11572">
        <row r="9">
          <cell r="A9" t="str">
            <v>A</v>
          </cell>
        </row>
      </sheetData>
      <sheetData sheetId="11573">
        <row r="9">
          <cell r="A9" t="str">
            <v>A</v>
          </cell>
        </row>
      </sheetData>
      <sheetData sheetId="11574">
        <row r="9">
          <cell r="A9" t="str">
            <v>A</v>
          </cell>
        </row>
      </sheetData>
      <sheetData sheetId="11575">
        <row r="9">
          <cell r="A9" t="str">
            <v>A</v>
          </cell>
        </row>
      </sheetData>
      <sheetData sheetId="11576">
        <row r="9">
          <cell r="A9" t="str">
            <v>A</v>
          </cell>
        </row>
      </sheetData>
      <sheetData sheetId="11577">
        <row r="9">
          <cell r="A9" t="str">
            <v>A</v>
          </cell>
        </row>
      </sheetData>
      <sheetData sheetId="11578">
        <row r="9">
          <cell r="A9" t="str">
            <v>A</v>
          </cell>
        </row>
      </sheetData>
      <sheetData sheetId="11579">
        <row r="9">
          <cell r="A9" t="str">
            <v>A</v>
          </cell>
        </row>
      </sheetData>
      <sheetData sheetId="11580">
        <row r="9">
          <cell r="A9" t="str">
            <v>A</v>
          </cell>
        </row>
      </sheetData>
      <sheetData sheetId="11581">
        <row r="9">
          <cell r="A9" t="str">
            <v>A</v>
          </cell>
        </row>
      </sheetData>
      <sheetData sheetId="11582">
        <row r="9">
          <cell r="A9" t="str">
            <v>A</v>
          </cell>
        </row>
      </sheetData>
      <sheetData sheetId="11583">
        <row r="9">
          <cell r="A9" t="str">
            <v>A</v>
          </cell>
        </row>
      </sheetData>
      <sheetData sheetId="11584" refreshError="1"/>
      <sheetData sheetId="11585" refreshError="1"/>
      <sheetData sheetId="11586" refreshError="1"/>
      <sheetData sheetId="11587">
        <row r="9">
          <cell r="A9" t="str">
            <v>A</v>
          </cell>
        </row>
      </sheetData>
      <sheetData sheetId="11588">
        <row r="9">
          <cell r="A9" t="str">
            <v>A</v>
          </cell>
        </row>
      </sheetData>
      <sheetData sheetId="11589">
        <row r="9">
          <cell r="A9" t="str">
            <v>A</v>
          </cell>
        </row>
      </sheetData>
      <sheetData sheetId="11590">
        <row r="9">
          <cell r="A9" t="str">
            <v>A</v>
          </cell>
        </row>
      </sheetData>
      <sheetData sheetId="11591">
        <row r="9">
          <cell r="A9" t="str">
            <v>A</v>
          </cell>
        </row>
      </sheetData>
      <sheetData sheetId="11592" refreshError="1"/>
      <sheetData sheetId="11593">
        <row r="9">
          <cell r="A9" t="str">
            <v>A</v>
          </cell>
        </row>
      </sheetData>
      <sheetData sheetId="11594">
        <row r="9">
          <cell r="A9" t="str">
            <v>A</v>
          </cell>
        </row>
      </sheetData>
      <sheetData sheetId="11595" refreshError="1"/>
      <sheetData sheetId="11596">
        <row r="9">
          <cell r="A9" t="str">
            <v>A</v>
          </cell>
        </row>
      </sheetData>
      <sheetData sheetId="11597">
        <row r="9">
          <cell r="A9" t="str">
            <v>A</v>
          </cell>
        </row>
      </sheetData>
      <sheetData sheetId="11598">
        <row r="9">
          <cell r="A9" t="str">
            <v>A</v>
          </cell>
        </row>
      </sheetData>
      <sheetData sheetId="11599">
        <row r="9">
          <cell r="A9" t="str">
            <v>A</v>
          </cell>
        </row>
      </sheetData>
      <sheetData sheetId="11600">
        <row r="9">
          <cell r="A9" t="str">
            <v>A</v>
          </cell>
        </row>
      </sheetData>
      <sheetData sheetId="11601">
        <row r="9">
          <cell r="A9" t="str">
            <v>A</v>
          </cell>
        </row>
      </sheetData>
      <sheetData sheetId="11602">
        <row r="9">
          <cell r="A9" t="str">
            <v>A</v>
          </cell>
        </row>
      </sheetData>
      <sheetData sheetId="11603">
        <row r="9">
          <cell r="A9" t="str">
            <v>A</v>
          </cell>
        </row>
      </sheetData>
      <sheetData sheetId="11604">
        <row r="9">
          <cell r="A9" t="str">
            <v>A</v>
          </cell>
        </row>
      </sheetData>
      <sheetData sheetId="11605">
        <row r="9">
          <cell r="A9" t="str">
            <v>A</v>
          </cell>
        </row>
      </sheetData>
      <sheetData sheetId="11606">
        <row r="9">
          <cell r="A9" t="str">
            <v>A</v>
          </cell>
        </row>
      </sheetData>
      <sheetData sheetId="11607">
        <row r="9">
          <cell r="A9" t="str">
            <v>A</v>
          </cell>
        </row>
      </sheetData>
      <sheetData sheetId="11608">
        <row r="9">
          <cell r="A9" t="str">
            <v>A</v>
          </cell>
        </row>
      </sheetData>
      <sheetData sheetId="11609">
        <row r="9">
          <cell r="A9" t="str">
            <v>A</v>
          </cell>
        </row>
      </sheetData>
      <sheetData sheetId="11610">
        <row r="9">
          <cell r="A9" t="str">
            <v>A</v>
          </cell>
        </row>
      </sheetData>
      <sheetData sheetId="11611">
        <row r="9">
          <cell r="A9" t="str">
            <v>A</v>
          </cell>
        </row>
      </sheetData>
      <sheetData sheetId="11612">
        <row r="9">
          <cell r="A9" t="str">
            <v>A</v>
          </cell>
        </row>
      </sheetData>
      <sheetData sheetId="11613">
        <row r="9">
          <cell r="A9" t="str">
            <v>A</v>
          </cell>
        </row>
      </sheetData>
      <sheetData sheetId="11614" refreshError="1"/>
      <sheetData sheetId="11615">
        <row r="9">
          <cell r="A9" t="str">
            <v>A</v>
          </cell>
        </row>
      </sheetData>
      <sheetData sheetId="11616">
        <row r="9">
          <cell r="A9" t="str">
            <v>A</v>
          </cell>
        </row>
      </sheetData>
      <sheetData sheetId="11617">
        <row r="9">
          <cell r="A9" t="str">
            <v>A</v>
          </cell>
        </row>
      </sheetData>
      <sheetData sheetId="11618" refreshError="1"/>
      <sheetData sheetId="11619">
        <row r="9">
          <cell r="A9" t="str">
            <v>A</v>
          </cell>
        </row>
      </sheetData>
      <sheetData sheetId="11620">
        <row r="9">
          <cell r="A9" t="str">
            <v>A</v>
          </cell>
        </row>
      </sheetData>
      <sheetData sheetId="11621">
        <row r="9">
          <cell r="A9" t="str">
            <v>A</v>
          </cell>
        </row>
      </sheetData>
      <sheetData sheetId="11622">
        <row r="9">
          <cell r="A9" t="str">
            <v>A</v>
          </cell>
        </row>
      </sheetData>
      <sheetData sheetId="11623">
        <row r="9">
          <cell r="A9" t="str">
            <v>A</v>
          </cell>
        </row>
      </sheetData>
      <sheetData sheetId="11624">
        <row r="9">
          <cell r="A9" t="str">
            <v>A</v>
          </cell>
        </row>
      </sheetData>
      <sheetData sheetId="11625">
        <row r="9">
          <cell r="A9" t="str">
            <v>A</v>
          </cell>
        </row>
      </sheetData>
      <sheetData sheetId="11626">
        <row r="9">
          <cell r="A9" t="str">
            <v>A</v>
          </cell>
        </row>
      </sheetData>
      <sheetData sheetId="11627">
        <row r="9">
          <cell r="A9" t="str">
            <v>A</v>
          </cell>
        </row>
      </sheetData>
      <sheetData sheetId="11628">
        <row r="9">
          <cell r="A9" t="str">
            <v>A</v>
          </cell>
        </row>
      </sheetData>
      <sheetData sheetId="11629">
        <row r="9">
          <cell r="A9" t="str">
            <v>A</v>
          </cell>
        </row>
      </sheetData>
      <sheetData sheetId="11630">
        <row r="9">
          <cell r="A9" t="str">
            <v>A</v>
          </cell>
        </row>
      </sheetData>
      <sheetData sheetId="11631">
        <row r="9">
          <cell r="A9" t="str">
            <v>A</v>
          </cell>
        </row>
      </sheetData>
      <sheetData sheetId="11632">
        <row r="9">
          <cell r="A9" t="str">
            <v>A</v>
          </cell>
        </row>
      </sheetData>
      <sheetData sheetId="11633">
        <row r="9">
          <cell r="A9" t="str">
            <v>A</v>
          </cell>
        </row>
      </sheetData>
      <sheetData sheetId="11634">
        <row r="9">
          <cell r="A9" t="str">
            <v>A</v>
          </cell>
        </row>
      </sheetData>
      <sheetData sheetId="11635">
        <row r="9">
          <cell r="A9" t="str">
            <v>A</v>
          </cell>
        </row>
      </sheetData>
      <sheetData sheetId="11636">
        <row r="9">
          <cell r="A9" t="str">
            <v>A</v>
          </cell>
        </row>
      </sheetData>
      <sheetData sheetId="11637">
        <row r="9">
          <cell r="A9" t="str">
            <v>A</v>
          </cell>
        </row>
      </sheetData>
      <sheetData sheetId="11638">
        <row r="9">
          <cell r="A9" t="str">
            <v>A</v>
          </cell>
        </row>
      </sheetData>
      <sheetData sheetId="11639">
        <row r="9">
          <cell r="A9" t="str">
            <v>A</v>
          </cell>
        </row>
      </sheetData>
      <sheetData sheetId="11640">
        <row r="9">
          <cell r="A9" t="str">
            <v>A</v>
          </cell>
        </row>
      </sheetData>
      <sheetData sheetId="11641">
        <row r="9">
          <cell r="A9" t="str">
            <v>A</v>
          </cell>
        </row>
      </sheetData>
      <sheetData sheetId="11642">
        <row r="9">
          <cell r="A9" t="str">
            <v>A</v>
          </cell>
        </row>
      </sheetData>
      <sheetData sheetId="11643">
        <row r="9">
          <cell r="A9" t="str">
            <v>A</v>
          </cell>
        </row>
      </sheetData>
      <sheetData sheetId="11644">
        <row r="9">
          <cell r="A9" t="str">
            <v>A</v>
          </cell>
        </row>
      </sheetData>
      <sheetData sheetId="11645">
        <row r="9">
          <cell r="A9" t="str">
            <v>A</v>
          </cell>
        </row>
      </sheetData>
      <sheetData sheetId="11646">
        <row r="9">
          <cell r="A9" t="str">
            <v>A</v>
          </cell>
        </row>
      </sheetData>
      <sheetData sheetId="11647">
        <row r="9">
          <cell r="A9" t="str">
            <v>A</v>
          </cell>
        </row>
      </sheetData>
      <sheetData sheetId="11648">
        <row r="9">
          <cell r="A9" t="str">
            <v>A</v>
          </cell>
        </row>
      </sheetData>
      <sheetData sheetId="11649">
        <row r="9">
          <cell r="A9" t="str">
            <v>A</v>
          </cell>
        </row>
      </sheetData>
      <sheetData sheetId="11650">
        <row r="9">
          <cell r="A9" t="str">
            <v>A</v>
          </cell>
        </row>
      </sheetData>
      <sheetData sheetId="11651">
        <row r="9">
          <cell r="A9" t="str">
            <v>A</v>
          </cell>
        </row>
      </sheetData>
      <sheetData sheetId="11652">
        <row r="9">
          <cell r="A9" t="str">
            <v>A</v>
          </cell>
        </row>
      </sheetData>
      <sheetData sheetId="11653">
        <row r="9">
          <cell r="A9" t="str">
            <v>A</v>
          </cell>
        </row>
      </sheetData>
      <sheetData sheetId="11654">
        <row r="9">
          <cell r="A9" t="str">
            <v>A</v>
          </cell>
        </row>
      </sheetData>
      <sheetData sheetId="11655">
        <row r="9">
          <cell r="A9" t="str">
            <v>A</v>
          </cell>
        </row>
      </sheetData>
      <sheetData sheetId="11656">
        <row r="9">
          <cell r="A9" t="str">
            <v>A</v>
          </cell>
        </row>
      </sheetData>
      <sheetData sheetId="11657">
        <row r="9">
          <cell r="A9" t="str">
            <v>A</v>
          </cell>
        </row>
      </sheetData>
      <sheetData sheetId="11658">
        <row r="9">
          <cell r="A9" t="str">
            <v>A</v>
          </cell>
        </row>
      </sheetData>
      <sheetData sheetId="11659">
        <row r="9">
          <cell r="A9" t="str">
            <v>A</v>
          </cell>
        </row>
      </sheetData>
      <sheetData sheetId="11660">
        <row r="9">
          <cell r="A9" t="str">
            <v>A</v>
          </cell>
        </row>
      </sheetData>
      <sheetData sheetId="11661">
        <row r="9">
          <cell r="A9" t="str">
            <v>A</v>
          </cell>
        </row>
      </sheetData>
      <sheetData sheetId="11662">
        <row r="9">
          <cell r="A9" t="str">
            <v>A</v>
          </cell>
        </row>
      </sheetData>
      <sheetData sheetId="11663">
        <row r="9">
          <cell r="A9" t="str">
            <v>A</v>
          </cell>
        </row>
      </sheetData>
      <sheetData sheetId="11664">
        <row r="9">
          <cell r="A9" t="str">
            <v>A</v>
          </cell>
        </row>
      </sheetData>
      <sheetData sheetId="11665">
        <row r="9">
          <cell r="A9" t="str">
            <v>A</v>
          </cell>
        </row>
      </sheetData>
      <sheetData sheetId="11666">
        <row r="9">
          <cell r="A9" t="str">
            <v>A</v>
          </cell>
        </row>
      </sheetData>
      <sheetData sheetId="11667">
        <row r="9">
          <cell r="A9" t="str">
            <v>A</v>
          </cell>
        </row>
      </sheetData>
      <sheetData sheetId="11668">
        <row r="9">
          <cell r="A9" t="str">
            <v>A</v>
          </cell>
        </row>
      </sheetData>
      <sheetData sheetId="11669">
        <row r="9">
          <cell r="A9" t="str">
            <v>A</v>
          </cell>
        </row>
      </sheetData>
      <sheetData sheetId="11670">
        <row r="9">
          <cell r="A9" t="str">
            <v>A</v>
          </cell>
        </row>
      </sheetData>
      <sheetData sheetId="11671">
        <row r="9">
          <cell r="A9" t="str">
            <v>A</v>
          </cell>
        </row>
      </sheetData>
      <sheetData sheetId="11672">
        <row r="9">
          <cell r="A9" t="str">
            <v>A</v>
          </cell>
        </row>
      </sheetData>
      <sheetData sheetId="11673">
        <row r="9">
          <cell r="A9" t="str">
            <v>A</v>
          </cell>
        </row>
      </sheetData>
      <sheetData sheetId="11674">
        <row r="9">
          <cell r="A9" t="str">
            <v>A</v>
          </cell>
        </row>
      </sheetData>
      <sheetData sheetId="11675">
        <row r="9">
          <cell r="A9" t="str">
            <v>A</v>
          </cell>
        </row>
      </sheetData>
      <sheetData sheetId="11676">
        <row r="9">
          <cell r="A9" t="str">
            <v>A</v>
          </cell>
        </row>
      </sheetData>
      <sheetData sheetId="11677">
        <row r="9">
          <cell r="A9" t="str">
            <v>A</v>
          </cell>
        </row>
      </sheetData>
      <sheetData sheetId="11678">
        <row r="9">
          <cell r="A9" t="str">
            <v>A</v>
          </cell>
        </row>
      </sheetData>
      <sheetData sheetId="11679">
        <row r="9">
          <cell r="A9" t="str">
            <v>A</v>
          </cell>
        </row>
      </sheetData>
      <sheetData sheetId="11680">
        <row r="9">
          <cell r="A9" t="str">
            <v>A</v>
          </cell>
        </row>
      </sheetData>
      <sheetData sheetId="11681">
        <row r="9">
          <cell r="A9" t="str">
            <v>A</v>
          </cell>
        </row>
      </sheetData>
      <sheetData sheetId="11682">
        <row r="9">
          <cell r="A9" t="str">
            <v>A</v>
          </cell>
        </row>
      </sheetData>
      <sheetData sheetId="11683">
        <row r="9">
          <cell r="A9" t="str">
            <v>A</v>
          </cell>
        </row>
      </sheetData>
      <sheetData sheetId="11684">
        <row r="9">
          <cell r="A9" t="str">
            <v>A</v>
          </cell>
        </row>
      </sheetData>
      <sheetData sheetId="11685">
        <row r="9">
          <cell r="A9" t="str">
            <v>A</v>
          </cell>
        </row>
      </sheetData>
      <sheetData sheetId="11686">
        <row r="9">
          <cell r="A9" t="str">
            <v>A</v>
          </cell>
        </row>
      </sheetData>
      <sheetData sheetId="11687">
        <row r="9">
          <cell r="A9" t="str">
            <v>A</v>
          </cell>
        </row>
      </sheetData>
      <sheetData sheetId="11688">
        <row r="9">
          <cell r="A9" t="str">
            <v>A</v>
          </cell>
        </row>
      </sheetData>
      <sheetData sheetId="11689">
        <row r="9">
          <cell r="A9" t="str">
            <v>A</v>
          </cell>
        </row>
      </sheetData>
      <sheetData sheetId="11690">
        <row r="9">
          <cell r="A9" t="str">
            <v>A</v>
          </cell>
        </row>
      </sheetData>
      <sheetData sheetId="11691">
        <row r="9">
          <cell r="A9" t="str">
            <v>A</v>
          </cell>
        </row>
      </sheetData>
      <sheetData sheetId="11692">
        <row r="9">
          <cell r="A9" t="str">
            <v>A</v>
          </cell>
        </row>
      </sheetData>
      <sheetData sheetId="11693">
        <row r="9">
          <cell r="A9" t="str">
            <v>A</v>
          </cell>
        </row>
      </sheetData>
      <sheetData sheetId="11694">
        <row r="9">
          <cell r="A9" t="str">
            <v>A</v>
          </cell>
        </row>
      </sheetData>
      <sheetData sheetId="11695">
        <row r="9">
          <cell r="A9" t="str">
            <v>A</v>
          </cell>
        </row>
      </sheetData>
      <sheetData sheetId="11696">
        <row r="9">
          <cell r="A9" t="str">
            <v>A</v>
          </cell>
        </row>
      </sheetData>
      <sheetData sheetId="11697">
        <row r="9">
          <cell r="A9" t="str">
            <v>A</v>
          </cell>
        </row>
      </sheetData>
      <sheetData sheetId="11698">
        <row r="9">
          <cell r="A9" t="str">
            <v>A</v>
          </cell>
        </row>
      </sheetData>
      <sheetData sheetId="11699">
        <row r="9">
          <cell r="A9" t="str">
            <v>A</v>
          </cell>
        </row>
      </sheetData>
      <sheetData sheetId="11700">
        <row r="9">
          <cell r="A9" t="str">
            <v>A</v>
          </cell>
        </row>
      </sheetData>
      <sheetData sheetId="11701">
        <row r="9">
          <cell r="A9" t="str">
            <v>A</v>
          </cell>
        </row>
      </sheetData>
      <sheetData sheetId="11702">
        <row r="9">
          <cell r="A9" t="str">
            <v>A</v>
          </cell>
        </row>
      </sheetData>
      <sheetData sheetId="11703">
        <row r="9">
          <cell r="A9" t="str">
            <v>A</v>
          </cell>
        </row>
      </sheetData>
      <sheetData sheetId="11704">
        <row r="9">
          <cell r="A9" t="str">
            <v>A</v>
          </cell>
        </row>
      </sheetData>
      <sheetData sheetId="11705">
        <row r="9">
          <cell r="A9" t="str">
            <v>A</v>
          </cell>
        </row>
      </sheetData>
      <sheetData sheetId="11706">
        <row r="9">
          <cell r="A9" t="str">
            <v>A</v>
          </cell>
        </row>
      </sheetData>
      <sheetData sheetId="11707">
        <row r="9">
          <cell r="A9" t="str">
            <v>A</v>
          </cell>
        </row>
      </sheetData>
      <sheetData sheetId="11708">
        <row r="9">
          <cell r="A9" t="str">
            <v>A</v>
          </cell>
        </row>
      </sheetData>
      <sheetData sheetId="11709">
        <row r="9">
          <cell r="A9" t="str">
            <v>A</v>
          </cell>
        </row>
      </sheetData>
      <sheetData sheetId="11710">
        <row r="9">
          <cell r="A9" t="str">
            <v>A</v>
          </cell>
        </row>
      </sheetData>
      <sheetData sheetId="11711">
        <row r="9">
          <cell r="A9" t="str">
            <v>A</v>
          </cell>
        </row>
      </sheetData>
      <sheetData sheetId="11712">
        <row r="9">
          <cell r="A9" t="str">
            <v>A</v>
          </cell>
        </row>
      </sheetData>
      <sheetData sheetId="11713">
        <row r="9">
          <cell r="A9" t="str">
            <v>A</v>
          </cell>
        </row>
      </sheetData>
      <sheetData sheetId="11714">
        <row r="9">
          <cell r="A9" t="str">
            <v>A</v>
          </cell>
        </row>
      </sheetData>
      <sheetData sheetId="11715">
        <row r="9">
          <cell r="A9" t="str">
            <v>A</v>
          </cell>
        </row>
      </sheetData>
      <sheetData sheetId="11716">
        <row r="9">
          <cell r="A9" t="str">
            <v>A</v>
          </cell>
        </row>
      </sheetData>
      <sheetData sheetId="11717">
        <row r="9">
          <cell r="A9" t="str">
            <v>A</v>
          </cell>
        </row>
      </sheetData>
      <sheetData sheetId="11718">
        <row r="9">
          <cell r="A9" t="str">
            <v>A</v>
          </cell>
        </row>
      </sheetData>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ow r="9">
          <cell r="A9" t="str">
            <v>A</v>
          </cell>
        </row>
      </sheetData>
      <sheetData sheetId="11724">
        <row r="9">
          <cell r="A9" t="str">
            <v>A</v>
          </cell>
        </row>
      </sheetData>
      <sheetData sheetId="11725">
        <row r="9">
          <cell r="A9" t="str">
            <v>A</v>
          </cell>
        </row>
      </sheetData>
      <sheetData sheetId="11726">
        <row r="9">
          <cell r="A9" t="str">
            <v>A</v>
          </cell>
        </row>
      </sheetData>
      <sheetData sheetId="11727">
        <row r="9">
          <cell r="A9" t="str">
            <v>A</v>
          </cell>
        </row>
      </sheetData>
      <sheetData sheetId="11728">
        <row r="9">
          <cell r="A9" t="str">
            <v>A</v>
          </cell>
        </row>
      </sheetData>
      <sheetData sheetId="11729">
        <row r="9">
          <cell r="A9" t="str">
            <v>A</v>
          </cell>
        </row>
      </sheetData>
      <sheetData sheetId="11730">
        <row r="9">
          <cell r="A9" t="str">
            <v>A</v>
          </cell>
        </row>
      </sheetData>
      <sheetData sheetId="11731">
        <row r="9">
          <cell r="A9" t="str">
            <v>A</v>
          </cell>
        </row>
      </sheetData>
      <sheetData sheetId="11732">
        <row r="9">
          <cell r="A9" t="str">
            <v>A</v>
          </cell>
        </row>
      </sheetData>
      <sheetData sheetId="11733">
        <row r="9">
          <cell r="A9" t="str">
            <v>A</v>
          </cell>
        </row>
      </sheetData>
      <sheetData sheetId="11734">
        <row r="9">
          <cell r="A9" t="str">
            <v>A</v>
          </cell>
        </row>
      </sheetData>
      <sheetData sheetId="11735">
        <row r="9">
          <cell r="A9" t="str">
            <v>A</v>
          </cell>
        </row>
      </sheetData>
      <sheetData sheetId="11736">
        <row r="9">
          <cell r="A9" t="str">
            <v>A</v>
          </cell>
        </row>
      </sheetData>
      <sheetData sheetId="11737">
        <row r="9">
          <cell r="A9" t="str">
            <v>A</v>
          </cell>
        </row>
      </sheetData>
      <sheetData sheetId="11738">
        <row r="9">
          <cell r="A9" t="str">
            <v>A</v>
          </cell>
        </row>
      </sheetData>
      <sheetData sheetId="11739">
        <row r="9">
          <cell r="A9" t="str">
            <v>A</v>
          </cell>
        </row>
      </sheetData>
      <sheetData sheetId="11740">
        <row r="9">
          <cell r="A9" t="str">
            <v>A</v>
          </cell>
        </row>
      </sheetData>
      <sheetData sheetId="11741">
        <row r="9">
          <cell r="A9" t="str">
            <v>A</v>
          </cell>
        </row>
      </sheetData>
      <sheetData sheetId="11742">
        <row r="9">
          <cell r="A9" t="str">
            <v>A</v>
          </cell>
        </row>
      </sheetData>
      <sheetData sheetId="11743">
        <row r="9">
          <cell r="A9" t="str">
            <v>A</v>
          </cell>
        </row>
      </sheetData>
      <sheetData sheetId="11744">
        <row r="9">
          <cell r="A9" t="str">
            <v>A</v>
          </cell>
        </row>
      </sheetData>
      <sheetData sheetId="11745">
        <row r="9">
          <cell r="A9" t="str">
            <v>A</v>
          </cell>
        </row>
      </sheetData>
      <sheetData sheetId="11746">
        <row r="9">
          <cell r="A9" t="str">
            <v>A</v>
          </cell>
        </row>
      </sheetData>
      <sheetData sheetId="11747">
        <row r="9">
          <cell r="A9" t="str">
            <v>A</v>
          </cell>
        </row>
      </sheetData>
      <sheetData sheetId="11748">
        <row r="9">
          <cell r="A9" t="str">
            <v>A</v>
          </cell>
        </row>
      </sheetData>
      <sheetData sheetId="11749">
        <row r="9">
          <cell r="A9" t="str">
            <v>A</v>
          </cell>
        </row>
      </sheetData>
      <sheetData sheetId="11750">
        <row r="9">
          <cell r="A9" t="str">
            <v>A</v>
          </cell>
        </row>
      </sheetData>
      <sheetData sheetId="11751">
        <row r="9">
          <cell r="A9" t="str">
            <v>A</v>
          </cell>
        </row>
      </sheetData>
      <sheetData sheetId="11752">
        <row r="9">
          <cell r="A9" t="str">
            <v>A</v>
          </cell>
        </row>
      </sheetData>
      <sheetData sheetId="11753">
        <row r="9">
          <cell r="A9" t="str">
            <v>A</v>
          </cell>
        </row>
      </sheetData>
      <sheetData sheetId="11754">
        <row r="9">
          <cell r="A9" t="str">
            <v>A</v>
          </cell>
        </row>
      </sheetData>
      <sheetData sheetId="11755">
        <row r="9">
          <cell r="A9" t="str">
            <v>A</v>
          </cell>
        </row>
      </sheetData>
      <sheetData sheetId="11756">
        <row r="9">
          <cell r="A9" t="str">
            <v>A</v>
          </cell>
        </row>
      </sheetData>
      <sheetData sheetId="11757">
        <row r="9">
          <cell r="A9" t="str">
            <v>A</v>
          </cell>
        </row>
      </sheetData>
      <sheetData sheetId="11758">
        <row r="9">
          <cell r="A9" t="str">
            <v>A</v>
          </cell>
        </row>
      </sheetData>
      <sheetData sheetId="11759">
        <row r="9">
          <cell r="A9" t="str">
            <v>A</v>
          </cell>
        </row>
      </sheetData>
      <sheetData sheetId="11760">
        <row r="9">
          <cell r="A9" t="str">
            <v>A</v>
          </cell>
        </row>
      </sheetData>
      <sheetData sheetId="11761">
        <row r="9">
          <cell r="A9" t="str">
            <v>A</v>
          </cell>
        </row>
      </sheetData>
      <sheetData sheetId="11762">
        <row r="9">
          <cell r="A9" t="str">
            <v>A</v>
          </cell>
        </row>
      </sheetData>
      <sheetData sheetId="11763">
        <row r="9">
          <cell r="A9" t="str">
            <v>A</v>
          </cell>
        </row>
      </sheetData>
      <sheetData sheetId="11764">
        <row r="9">
          <cell r="A9" t="str">
            <v>A</v>
          </cell>
        </row>
      </sheetData>
      <sheetData sheetId="11765">
        <row r="9">
          <cell r="A9" t="str">
            <v>A</v>
          </cell>
        </row>
      </sheetData>
      <sheetData sheetId="11766">
        <row r="9">
          <cell r="A9" t="str">
            <v>A</v>
          </cell>
        </row>
      </sheetData>
      <sheetData sheetId="11767">
        <row r="9">
          <cell r="A9" t="str">
            <v>A</v>
          </cell>
        </row>
      </sheetData>
      <sheetData sheetId="11768">
        <row r="9">
          <cell r="A9" t="str">
            <v>A</v>
          </cell>
        </row>
      </sheetData>
      <sheetData sheetId="11769">
        <row r="9">
          <cell r="A9" t="str">
            <v>A</v>
          </cell>
        </row>
      </sheetData>
      <sheetData sheetId="11770">
        <row r="9">
          <cell r="A9" t="str">
            <v>A</v>
          </cell>
        </row>
      </sheetData>
      <sheetData sheetId="11771">
        <row r="9">
          <cell r="A9" t="str">
            <v>A</v>
          </cell>
        </row>
      </sheetData>
      <sheetData sheetId="11772">
        <row r="9">
          <cell r="A9" t="str">
            <v>A</v>
          </cell>
        </row>
      </sheetData>
      <sheetData sheetId="11773">
        <row r="9">
          <cell r="A9" t="str">
            <v>A</v>
          </cell>
        </row>
      </sheetData>
      <sheetData sheetId="11774">
        <row r="9">
          <cell r="A9" t="str">
            <v>A</v>
          </cell>
        </row>
      </sheetData>
      <sheetData sheetId="11775">
        <row r="9">
          <cell r="A9" t="str">
            <v>A</v>
          </cell>
        </row>
      </sheetData>
      <sheetData sheetId="11776">
        <row r="9">
          <cell r="A9" t="str">
            <v>A</v>
          </cell>
        </row>
      </sheetData>
      <sheetData sheetId="11777">
        <row r="9">
          <cell r="A9" t="str">
            <v>A</v>
          </cell>
        </row>
      </sheetData>
      <sheetData sheetId="11778">
        <row r="9">
          <cell r="A9" t="str">
            <v>A</v>
          </cell>
        </row>
      </sheetData>
      <sheetData sheetId="11779">
        <row r="9">
          <cell r="A9" t="str">
            <v>A</v>
          </cell>
        </row>
      </sheetData>
      <sheetData sheetId="11780">
        <row r="9">
          <cell r="A9" t="str">
            <v>A</v>
          </cell>
        </row>
      </sheetData>
      <sheetData sheetId="11781">
        <row r="9">
          <cell r="A9" t="str">
            <v>A</v>
          </cell>
        </row>
      </sheetData>
      <sheetData sheetId="11782">
        <row r="9">
          <cell r="A9" t="str">
            <v>A</v>
          </cell>
        </row>
      </sheetData>
      <sheetData sheetId="11783">
        <row r="9">
          <cell r="A9" t="str">
            <v>A</v>
          </cell>
        </row>
      </sheetData>
      <sheetData sheetId="11784">
        <row r="9">
          <cell r="A9" t="str">
            <v>A</v>
          </cell>
        </row>
      </sheetData>
      <sheetData sheetId="11785">
        <row r="9">
          <cell r="A9" t="str">
            <v>A</v>
          </cell>
        </row>
      </sheetData>
      <sheetData sheetId="11786">
        <row r="9">
          <cell r="A9" t="str">
            <v>A</v>
          </cell>
        </row>
      </sheetData>
      <sheetData sheetId="11787">
        <row r="9">
          <cell r="A9" t="str">
            <v>A</v>
          </cell>
        </row>
      </sheetData>
      <sheetData sheetId="11788">
        <row r="9">
          <cell r="A9" t="str">
            <v>A</v>
          </cell>
        </row>
      </sheetData>
      <sheetData sheetId="11789">
        <row r="9">
          <cell r="A9" t="str">
            <v>A</v>
          </cell>
        </row>
      </sheetData>
      <sheetData sheetId="11790">
        <row r="9">
          <cell r="A9" t="str">
            <v>A</v>
          </cell>
        </row>
      </sheetData>
      <sheetData sheetId="11791">
        <row r="9">
          <cell r="A9" t="str">
            <v>A</v>
          </cell>
        </row>
      </sheetData>
      <sheetData sheetId="11792">
        <row r="9">
          <cell r="A9" t="str">
            <v>A</v>
          </cell>
        </row>
      </sheetData>
      <sheetData sheetId="11793">
        <row r="9">
          <cell r="A9" t="str">
            <v>A</v>
          </cell>
        </row>
      </sheetData>
      <sheetData sheetId="11794">
        <row r="9">
          <cell r="A9" t="str">
            <v>A</v>
          </cell>
        </row>
      </sheetData>
      <sheetData sheetId="11795">
        <row r="9">
          <cell r="A9" t="str">
            <v>A</v>
          </cell>
        </row>
      </sheetData>
      <sheetData sheetId="11796">
        <row r="9">
          <cell r="A9" t="str">
            <v>A</v>
          </cell>
        </row>
      </sheetData>
      <sheetData sheetId="11797">
        <row r="9">
          <cell r="A9" t="str">
            <v>A</v>
          </cell>
        </row>
      </sheetData>
      <sheetData sheetId="11798">
        <row r="9">
          <cell r="A9" t="str">
            <v>A</v>
          </cell>
        </row>
      </sheetData>
      <sheetData sheetId="11799">
        <row r="9">
          <cell r="A9" t="str">
            <v>A</v>
          </cell>
        </row>
      </sheetData>
      <sheetData sheetId="11800">
        <row r="9">
          <cell r="A9" t="str">
            <v>A</v>
          </cell>
        </row>
      </sheetData>
      <sheetData sheetId="11801">
        <row r="9">
          <cell r="A9" t="str">
            <v>A</v>
          </cell>
        </row>
      </sheetData>
      <sheetData sheetId="11802">
        <row r="9">
          <cell r="A9" t="str">
            <v>A</v>
          </cell>
        </row>
      </sheetData>
      <sheetData sheetId="11803">
        <row r="9">
          <cell r="A9" t="str">
            <v>A</v>
          </cell>
        </row>
      </sheetData>
      <sheetData sheetId="11804">
        <row r="9">
          <cell r="A9" t="str">
            <v>A</v>
          </cell>
        </row>
      </sheetData>
      <sheetData sheetId="11805">
        <row r="9">
          <cell r="A9" t="str">
            <v>A</v>
          </cell>
        </row>
      </sheetData>
      <sheetData sheetId="11806">
        <row r="9">
          <cell r="A9" t="str">
            <v>A</v>
          </cell>
        </row>
      </sheetData>
      <sheetData sheetId="11807">
        <row r="9">
          <cell r="A9" t="str">
            <v>A</v>
          </cell>
        </row>
      </sheetData>
      <sheetData sheetId="11808">
        <row r="9">
          <cell r="A9" t="str">
            <v>A</v>
          </cell>
        </row>
      </sheetData>
      <sheetData sheetId="11809">
        <row r="9">
          <cell r="A9" t="str">
            <v>A</v>
          </cell>
        </row>
      </sheetData>
      <sheetData sheetId="11810">
        <row r="9">
          <cell r="A9" t="str">
            <v>A</v>
          </cell>
        </row>
      </sheetData>
      <sheetData sheetId="11811">
        <row r="9">
          <cell r="A9" t="str">
            <v>A</v>
          </cell>
        </row>
      </sheetData>
      <sheetData sheetId="11812">
        <row r="9">
          <cell r="A9" t="str">
            <v>A</v>
          </cell>
        </row>
      </sheetData>
      <sheetData sheetId="11813">
        <row r="9">
          <cell r="A9" t="str">
            <v>A</v>
          </cell>
        </row>
      </sheetData>
      <sheetData sheetId="11814">
        <row r="9">
          <cell r="A9" t="str">
            <v>A</v>
          </cell>
        </row>
      </sheetData>
      <sheetData sheetId="11815">
        <row r="9">
          <cell r="A9" t="str">
            <v>A</v>
          </cell>
        </row>
      </sheetData>
      <sheetData sheetId="11816">
        <row r="9">
          <cell r="A9" t="str">
            <v>A</v>
          </cell>
        </row>
      </sheetData>
      <sheetData sheetId="11817">
        <row r="9">
          <cell r="A9" t="str">
            <v>A</v>
          </cell>
        </row>
      </sheetData>
      <sheetData sheetId="11818">
        <row r="9">
          <cell r="A9" t="str">
            <v>A</v>
          </cell>
        </row>
      </sheetData>
      <sheetData sheetId="11819">
        <row r="9">
          <cell r="A9" t="str">
            <v>A</v>
          </cell>
        </row>
      </sheetData>
      <sheetData sheetId="11820">
        <row r="9">
          <cell r="A9" t="str">
            <v>A</v>
          </cell>
        </row>
      </sheetData>
      <sheetData sheetId="11821">
        <row r="9">
          <cell r="A9" t="str">
            <v>A</v>
          </cell>
        </row>
      </sheetData>
      <sheetData sheetId="11822">
        <row r="9">
          <cell r="A9" t="str">
            <v>A</v>
          </cell>
        </row>
      </sheetData>
      <sheetData sheetId="11823">
        <row r="9">
          <cell r="A9" t="str">
            <v>A</v>
          </cell>
        </row>
      </sheetData>
      <sheetData sheetId="11824">
        <row r="9">
          <cell r="A9" t="str">
            <v>A</v>
          </cell>
        </row>
      </sheetData>
      <sheetData sheetId="11825">
        <row r="9">
          <cell r="A9" t="str">
            <v>A</v>
          </cell>
        </row>
      </sheetData>
      <sheetData sheetId="11826">
        <row r="9">
          <cell r="A9" t="str">
            <v>A</v>
          </cell>
        </row>
      </sheetData>
      <sheetData sheetId="11827">
        <row r="9">
          <cell r="A9" t="str">
            <v>A</v>
          </cell>
        </row>
      </sheetData>
      <sheetData sheetId="11828">
        <row r="9">
          <cell r="A9" t="str">
            <v>A</v>
          </cell>
        </row>
      </sheetData>
      <sheetData sheetId="11829">
        <row r="9">
          <cell r="A9" t="str">
            <v>A</v>
          </cell>
        </row>
      </sheetData>
      <sheetData sheetId="11830">
        <row r="9">
          <cell r="A9" t="str">
            <v>A</v>
          </cell>
        </row>
      </sheetData>
      <sheetData sheetId="11831">
        <row r="9">
          <cell r="A9" t="str">
            <v>A</v>
          </cell>
        </row>
      </sheetData>
      <sheetData sheetId="11832">
        <row r="9">
          <cell r="A9" t="str">
            <v>A</v>
          </cell>
        </row>
      </sheetData>
      <sheetData sheetId="11833">
        <row r="9">
          <cell r="A9" t="str">
            <v>A</v>
          </cell>
        </row>
      </sheetData>
      <sheetData sheetId="11834">
        <row r="9">
          <cell r="A9" t="str">
            <v>A</v>
          </cell>
        </row>
      </sheetData>
      <sheetData sheetId="11835">
        <row r="9">
          <cell r="A9" t="str">
            <v>A</v>
          </cell>
        </row>
      </sheetData>
      <sheetData sheetId="11836">
        <row r="9">
          <cell r="A9" t="str">
            <v>A</v>
          </cell>
        </row>
      </sheetData>
      <sheetData sheetId="11837">
        <row r="9">
          <cell r="A9" t="str">
            <v>A</v>
          </cell>
        </row>
      </sheetData>
      <sheetData sheetId="11838">
        <row r="9">
          <cell r="A9" t="str">
            <v>A</v>
          </cell>
        </row>
      </sheetData>
      <sheetData sheetId="11839">
        <row r="9">
          <cell r="A9" t="str">
            <v>A</v>
          </cell>
        </row>
      </sheetData>
      <sheetData sheetId="11840">
        <row r="9">
          <cell r="A9" t="str">
            <v>A</v>
          </cell>
        </row>
      </sheetData>
      <sheetData sheetId="11841">
        <row r="9">
          <cell r="A9" t="str">
            <v>A</v>
          </cell>
        </row>
      </sheetData>
      <sheetData sheetId="11842">
        <row r="9">
          <cell r="A9" t="str">
            <v>A</v>
          </cell>
        </row>
      </sheetData>
      <sheetData sheetId="11843">
        <row r="9">
          <cell r="A9" t="str">
            <v>A</v>
          </cell>
        </row>
      </sheetData>
      <sheetData sheetId="11844">
        <row r="9">
          <cell r="A9" t="str">
            <v>A</v>
          </cell>
        </row>
      </sheetData>
      <sheetData sheetId="11845">
        <row r="9">
          <cell r="A9" t="str">
            <v>A</v>
          </cell>
        </row>
      </sheetData>
      <sheetData sheetId="11846">
        <row r="9">
          <cell r="A9" t="str">
            <v>A</v>
          </cell>
        </row>
      </sheetData>
      <sheetData sheetId="11847">
        <row r="9">
          <cell r="A9" t="str">
            <v>A</v>
          </cell>
        </row>
      </sheetData>
      <sheetData sheetId="11848">
        <row r="9">
          <cell r="A9" t="str">
            <v>A</v>
          </cell>
        </row>
      </sheetData>
      <sheetData sheetId="11849">
        <row r="9">
          <cell r="A9" t="str">
            <v>A</v>
          </cell>
        </row>
      </sheetData>
      <sheetData sheetId="11850">
        <row r="9">
          <cell r="A9" t="str">
            <v>A</v>
          </cell>
        </row>
      </sheetData>
      <sheetData sheetId="11851">
        <row r="9">
          <cell r="A9" t="str">
            <v>A</v>
          </cell>
        </row>
      </sheetData>
      <sheetData sheetId="11852">
        <row r="9">
          <cell r="A9" t="str">
            <v>A</v>
          </cell>
        </row>
      </sheetData>
      <sheetData sheetId="11853">
        <row r="9">
          <cell r="A9" t="str">
            <v>A</v>
          </cell>
        </row>
      </sheetData>
      <sheetData sheetId="11854">
        <row r="9">
          <cell r="A9" t="str">
            <v>A</v>
          </cell>
        </row>
      </sheetData>
      <sheetData sheetId="11855">
        <row r="9">
          <cell r="A9" t="str">
            <v>A</v>
          </cell>
        </row>
      </sheetData>
      <sheetData sheetId="11856">
        <row r="9">
          <cell r="A9" t="str">
            <v>A</v>
          </cell>
        </row>
      </sheetData>
      <sheetData sheetId="11857">
        <row r="9">
          <cell r="A9" t="str">
            <v>A</v>
          </cell>
        </row>
      </sheetData>
      <sheetData sheetId="11858">
        <row r="9">
          <cell r="A9" t="str">
            <v>A</v>
          </cell>
        </row>
      </sheetData>
      <sheetData sheetId="11859">
        <row r="9">
          <cell r="A9" t="str">
            <v>A</v>
          </cell>
        </row>
      </sheetData>
      <sheetData sheetId="11860">
        <row r="9">
          <cell r="A9" t="str">
            <v>A</v>
          </cell>
        </row>
      </sheetData>
      <sheetData sheetId="11861">
        <row r="9">
          <cell r="A9" t="str">
            <v>A</v>
          </cell>
        </row>
      </sheetData>
      <sheetData sheetId="11862">
        <row r="9">
          <cell r="A9" t="str">
            <v>A</v>
          </cell>
        </row>
      </sheetData>
      <sheetData sheetId="11863">
        <row r="9">
          <cell r="A9" t="str">
            <v>A</v>
          </cell>
        </row>
      </sheetData>
      <sheetData sheetId="11864">
        <row r="9">
          <cell r="A9" t="str">
            <v>A</v>
          </cell>
        </row>
      </sheetData>
      <sheetData sheetId="11865">
        <row r="9">
          <cell r="A9" t="str">
            <v>A</v>
          </cell>
        </row>
      </sheetData>
      <sheetData sheetId="11866">
        <row r="9">
          <cell r="A9" t="str">
            <v>A</v>
          </cell>
        </row>
      </sheetData>
      <sheetData sheetId="11867">
        <row r="9">
          <cell r="A9" t="str">
            <v>A</v>
          </cell>
        </row>
      </sheetData>
      <sheetData sheetId="11868">
        <row r="9">
          <cell r="A9" t="str">
            <v>A</v>
          </cell>
        </row>
      </sheetData>
      <sheetData sheetId="11869">
        <row r="9">
          <cell r="A9" t="str">
            <v>A</v>
          </cell>
        </row>
      </sheetData>
      <sheetData sheetId="11870">
        <row r="9">
          <cell r="A9" t="str">
            <v>A</v>
          </cell>
        </row>
      </sheetData>
      <sheetData sheetId="11871">
        <row r="9">
          <cell r="A9" t="str">
            <v>A</v>
          </cell>
        </row>
      </sheetData>
      <sheetData sheetId="11872">
        <row r="9">
          <cell r="A9" t="str">
            <v>A</v>
          </cell>
        </row>
      </sheetData>
      <sheetData sheetId="11873">
        <row r="9">
          <cell r="A9" t="str">
            <v>A</v>
          </cell>
        </row>
      </sheetData>
      <sheetData sheetId="11874">
        <row r="9">
          <cell r="A9" t="str">
            <v>A</v>
          </cell>
        </row>
      </sheetData>
      <sheetData sheetId="11875">
        <row r="9">
          <cell r="A9" t="str">
            <v>A</v>
          </cell>
        </row>
      </sheetData>
      <sheetData sheetId="11876">
        <row r="9">
          <cell r="A9" t="str">
            <v>A</v>
          </cell>
        </row>
      </sheetData>
      <sheetData sheetId="11877">
        <row r="9">
          <cell r="A9" t="str">
            <v>A</v>
          </cell>
        </row>
      </sheetData>
      <sheetData sheetId="11878">
        <row r="9">
          <cell r="A9" t="str">
            <v>A</v>
          </cell>
        </row>
      </sheetData>
      <sheetData sheetId="11879">
        <row r="9">
          <cell r="A9" t="str">
            <v>A</v>
          </cell>
        </row>
      </sheetData>
      <sheetData sheetId="11880">
        <row r="9">
          <cell r="A9" t="str">
            <v>A</v>
          </cell>
        </row>
      </sheetData>
      <sheetData sheetId="11881">
        <row r="9">
          <cell r="A9" t="str">
            <v>A</v>
          </cell>
        </row>
      </sheetData>
      <sheetData sheetId="11882">
        <row r="9">
          <cell r="A9" t="str">
            <v>A</v>
          </cell>
        </row>
      </sheetData>
      <sheetData sheetId="11883">
        <row r="9">
          <cell r="A9" t="str">
            <v>A</v>
          </cell>
        </row>
      </sheetData>
      <sheetData sheetId="11884">
        <row r="9">
          <cell r="A9" t="str">
            <v>A</v>
          </cell>
        </row>
      </sheetData>
      <sheetData sheetId="11885">
        <row r="9">
          <cell r="A9" t="str">
            <v>A</v>
          </cell>
        </row>
      </sheetData>
      <sheetData sheetId="11886">
        <row r="9">
          <cell r="A9" t="str">
            <v>A</v>
          </cell>
        </row>
      </sheetData>
      <sheetData sheetId="11887">
        <row r="9">
          <cell r="A9" t="str">
            <v>A</v>
          </cell>
        </row>
      </sheetData>
      <sheetData sheetId="11888">
        <row r="9">
          <cell r="A9" t="str">
            <v>A</v>
          </cell>
        </row>
      </sheetData>
      <sheetData sheetId="11889">
        <row r="9">
          <cell r="A9" t="str">
            <v>A</v>
          </cell>
        </row>
      </sheetData>
      <sheetData sheetId="11890">
        <row r="9">
          <cell r="A9" t="str">
            <v>A</v>
          </cell>
        </row>
      </sheetData>
      <sheetData sheetId="11891">
        <row r="9">
          <cell r="A9" t="str">
            <v>A</v>
          </cell>
        </row>
      </sheetData>
      <sheetData sheetId="11892">
        <row r="9">
          <cell r="A9" t="str">
            <v>A</v>
          </cell>
        </row>
      </sheetData>
      <sheetData sheetId="11893">
        <row r="9">
          <cell r="A9" t="str">
            <v>A</v>
          </cell>
        </row>
      </sheetData>
      <sheetData sheetId="11894">
        <row r="9">
          <cell r="A9" t="str">
            <v>A</v>
          </cell>
        </row>
      </sheetData>
      <sheetData sheetId="11895">
        <row r="9">
          <cell r="A9" t="str">
            <v>A</v>
          </cell>
        </row>
      </sheetData>
      <sheetData sheetId="11896">
        <row r="9">
          <cell r="A9" t="str">
            <v>A</v>
          </cell>
        </row>
      </sheetData>
      <sheetData sheetId="11897">
        <row r="9">
          <cell r="A9" t="str">
            <v>A</v>
          </cell>
        </row>
      </sheetData>
      <sheetData sheetId="11898">
        <row r="9">
          <cell r="A9" t="str">
            <v>A</v>
          </cell>
        </row>
      </sheetData>
      <sheetData sheetId="11899">
        <row r="9">
          <cell r="A9" t="str">
            <v>A</v>
          </cell>
        </row>
      </sheetData>
      <sheetData sheetId="11900">
        <row r="9">
          <cell r="A9" t="str">
            <v>A</v>
          </cell>
        </row>
      </sheetData>
      <sheetData sheetId="11901">
        <row r="9">
          <cell r="A9" t="str">
            <v>A</v>
          </cell>
        </row>
      </sheetData>
      <sheetData sheetId="11902">
        <row r="9">
          <cell r="A9" t="str">
            <v>A</v>
          </cell>
        </row>
      </sheetData>
      <sheetData sheetId="11903">
        <row r="9">
          <cell r="A9" t="str">
            <v>A</v>
          </cell>
        </row>
      </sheetData>
      <sheetData sheetId="11904">
        <row r="9">
          <cell r="A9" t="str">
            <v>A</v>
          </cell>
        </row>
      </sheetData>
      <sheetData sheetId="11905">
        <row r="9">
          <cell r="A9" t="str">
            <v>A</v>
          </cell>
        </row>
      </sheetData>
      <sheetData sheetId="11906">
        <row r="9">
          <cell r="A9" t="str">
            <v>A</v>
          </cell>
        </row>
      </sheetData>
      <sheetData sheetId="11907">
        <row r="9">
          <cell r="A9" t="str">
            <v>A</v>
          </cell>
        </row>
      </sheetData>
      <sheetData sheetId="11908">
        <row r="9">
          <cell r="A9" t="str">
            <v>A</v>
          </cell>
        </row>
      </sheetData>
      <sheetData sheetId="11909">
        <row r="9">
          <cell r="A9" t="str">
            <v>A</v>
          </cell>
        </row>
      </sheetData>
      <sheetData sheetId="11910">
        <row r="9">
          <cell r="A9" t="str">
            <v>A</v>
          </cell>
        </row>
      </sheetData>
      <sheetData sheetId="11911">
        <row r="9">
          <cell r="A9" t="str">
            <v>A</v>
          </cell>
        </row>
      </sheetData>
      <sheetData sheetId="11912">
        <row r="9">
          <cell r="A9" t="str">
            <v>A</v>
          </cell>
        </row>
      </sheetData>
      <sheetData sheetId="11913">
        <row r="9">
          <cell r="A9" t="str">
            <v>A</v>
          </cell>
        </row>
      </sheetData>
      <sheetData sheetId="11914">
        <row r="9">
          <cell r="A9" t="str">
            <v>A</v>
          </cell>
        </row>
      </sheetData>
      <sheetData sheetId="11915">
        <row r="9">
          <cell r="A9" t="str">
            <v>A</v>
          </cell>
        </row>
      </sheetData>
      <sheetData sheetId="11916">
        <row r="9">
          <cell r="A9" t="str">
            <v>A</v>
          </cell>
        </row>
      </sheetData>
      <sheetData sheetId="11917">
        <row r="9">
          <cell r="A9" t="str">
            <v>A</v>
          </cell>
        </row>
      </sheetData>
      <sheetData sheetId="11918">
        <row r="9">
          <cell r="A9" t="str">
            <v>A</v>
          </cell>
        </row>
      </sheetData>
      <sheetData sheetId="11919">
        <row r="9">
          <cell r="A9" t="str">
            <v>A</v>
          </cell>
        </row>
      </sheetData>
      <sheetData sheetId="11920">
        <row r="9">
          <cell r="A9" t="str">
            <v>A</v>
          </cell>
        </row>
      </sheetData>
      <sheetData sheetId="11921">
        <row r="9">
          <cell r="A9" t="str">
            <v>A</v>
          </cell>
        </row>
      </sheetData>
      <sheetData sheetId="11922">
        <row r="9">
          <cell r="A9" t="str">
            <v>A</v>
          </cell>
        </row>
      </sheetData>
      <sheetData sheetId="11923">
        <row r="9">
          <cell r="A9" t="str">
            <v>A</v>
          </cell>
        </row>
      </sheetData>
      <sheetData sheetId="11924">
        <row r="9">
          <cell r="A9" t="str">
            <v>A</v>
          </cell>
        </row>
      </sheetData>
      <sheetData sheetId="11925">
        <row r="9">
          <cell r="A9" t="str">
            <v>A</v>
          </cell>
        </row>
      </sheetData>
      <sheetData sheetId="11926">
        <row r="9">
          <cell r="A9" t="str">
            <v>A</v>
          </cell>
        </row>
      </sheetData>
      <sheetData sheetId="11927">
        <row r="9">
          <cell r="A9" t="str">
            <v>A</v>
          </cell>
        </row>
      </sheetData>
      <sheetData sheetId="11928">
        <row r="9">
          <cell r="A9" t="str">
            <v>A</v>
          </cell>
        </row>
      </sheetData>
      <sheetData sheetId="11929">
        <row r="9">
          <cell r="A9" t="str">
            <v>A</v>
          </cell>
        </row>
      </sheetData>
      <sheetData sheetId="11930">
        <row r="9">
          <cell r="A9" t="str">
            <v>A</v>
          </cell>
        </row>
      </sheetData>
      <sheetData sheetId="11931">
        <row r="9">
          <cell r="A9" t="str">
            <v>A</v>
          </cell>
        </row>
      </sheetData>
      <sheetData sheetId="11932">
        <row r="9">
          <cell r="A9" t="str">
            <v>A</v>
          </cell>
        </row>
      </sheetData>
      <sheetData sheetId="11933">
        <row r="9">
          <cell r="A9" t="str">
            <v>A</v>
          </cell>
        </row>
      </sheetData>
      <sheetData sheetId="11934">
        <row r="9">
          <cell r="A9" t="str">
            <v>A</v>
          </cell>
        </row>
      </sheetData>
      <sheetData sheetId="11935">
        <row r="9">
          <cell r="A9" t="str">
            <v>A</v>
          </cell>
        </row>
      </sheetData>
      <sheetData sheetId="11936">
        <row r="9">
          <cell r="A9" t="str">
            <v>A</v>
          </cell>
        </row>
      </sheetData>
      <sheetData sheetId="11937">
        <row r="9">
          <cell r="A9" t="str">
            <v>A</v>
          </cell>
        </row>
      </sheetData>
      <sheetData sheetId="11938">
        <row r="9">
          <cell r="A9" t="str">
            <v>A</v>
          </cell>
        </row>
      </sheetData>
      <sheetData sheetId="11939">
        <row r="9">
          <cell r="A9" t="str">
            <v>A</v>
          </cell>
        </row>
      </sheetData>
      <sheetData sheetId="11940">
        <row r="9">
          <cell r="A9" t="str">
            <v>A</v>
          </cell>
        </row>
      </sheetData>
      <sheetData sheetId="11941">
        <row r="9">
          <cell r="A9" t="str">
            <v>A</v>
          </cell>
        </row>
      </sheetData>
      <sheetData sheetId="11942">
        <row r="9">
          <cell r="A9" t="str">
            <v>A</v>
          </cell>
        </row>
      </sheetData>
      <sheetData sheetId="11943">
        <row r="9">
          <cell r="A9" t="str">
            <v>A</v>
          </cell>
        </row>
      </sheetData>
      <sheetData sheetId="11944">
        <row r="9">
          <cell r="A9" t="str">
            <v>A</v>
          </cell>
        </row>
      </sheetData>
      <sheetData sheetId="11945">
        <row r="9">
          <cell r="A9" t="str">
            <v>A</v>
          </cell>
        </row>
      </sheetData>
      <sheetData sheetId="11946">
        <row r="9">
          <cell r="A9" t="str">
            <v>A</v>
          </cell>
        </row>
      </sheetData>
      <sheetData sheetId="11947">
        <row r="9">
          <cell r="A9" t="str">
            <v>A</v>
          </cell>
        </row>
      </sheetData>
      <sheetData sheetId="11948">
        <row r="9">
          <cell r="A9" t="str">
            <v>A</v>
          </cell>
        </row>
      </sheetData>
      <sheetData sheetId="11949">
        <row r="9">
          <cell r="A9" t="str">
            <v>A</v>
          </cell>
        </row>
      </sheetData>
      <sheetData sheetId="11950">
        <row r="9">
          <cell r="A9" t="str">
            <v>A</v>
          </cell>
        </row>
      </sheetData>
      <sheetData sheetId="11951">
        <row r="9">
          <cell r="A9" t="str">
            <v>A</v>
          </cell>
        </row>
      </sheetData>
      <sheetData sheetId="11952">
        <row r="9">
          <cell r="A9" t="str">
            <v>A</v>
          </cell>
        </row>
      </sheetData>
      <sheetData sheetId="11953">
        <row r="9">
          <cell r="A9" t="str">
            <v>A</v>
          </cell>
        </row>
      </sheetData>
      <sheetData sheetId="11954">
        <row r="9">
          <cell r="A9" t="str">
            <v>A</v>
          </cell>
        </row>
      </sheetData>
      <sheetData sheetId="11955">
        <row r="9">
          <cell r="A9" t="str">
            <v>A</v>
          </cell>
        </row>
      </sheetData>
      <sheetData sheetId="11956">
        <row r="9">
          <cell r="A9" t="str">
            <v>A</v>
          </cell>
        </row>
      </sheetData>
      <sheetData sheetId="11957">
        <row r="9">
          <cell r="A9" t="str">
            <v>A</v>
          </cell>
        </row>
      </sheetData>
      <sheetData sheetId="11958">
        <row r="9">
          <cell r="A9" t="str">
            <v>A</v>
          </cell>
        </row>
      </sheetData>
      <sheetData sheetId="11959">
        <row r="9">
          <cell r="A9" t="str">
            <v>A</v>
          </cell>
        </row>
      </sheetData>
      <sheetData sheetId="11960">
        <row r="9">
          <cell r="A9" t="str">
            <v>A</v>
          </cell>
        </row>
      </sheetData>
      <sheetData sheetId="11961">
        <row r="9">
          <cell r="A9" t="str">
            <v>A</v>
          </cell>
        </row>
      </sheetData>
      <sheetData sheetId="11962">
        <row r="9">
          <cell r="A9" t="str">
            <v>A</v>
          </cell>
        </row>
      </sheetData>
      <sheetData sheetId="11963">
        <row r="9">
          <cell r="A9" t="str">
            <v>A</v>
          </cell>
        </row>
      </sheetData>
      <sheetData sheetId="11964">
        <row r="9">
          <cell r="A9" t="str">
            <v>A</v>
          </cell>
        </row>
      </sheetData>
      <sheetData sheetId="11965">
        <row r="9">
          <cell r="A9" t="str">
            <v>A</v>
          </cell>
        </row>
      </sheetData>
      <sheetData sheetId="11966">
        <row r="9">
          <cell r="A9" t="str">
            <v>A</v>
          </cell>
        </row>
      </sheetData>
      <sheetData sheetId="11967">
        <row r="9">
          <cell r="A9" t="str">
            <v>A</v>
          </cell>
        </row>
      </sheetData>
      <sheetData sheetId="11968">
        <row r="9">
          <cell r="A9" t="str">
            <v>A</v>
          </cell>
        </row>
      </sheetData>
      <sheetData sheetId="11969">
        <row r="9">
          <cell r="A9" t="str">
            <v>A</v>
          </cell>
        </row>
      </sheetData>
      <sheetData sheetId="11970">
        <row r="9">
          <cell r="A9" t="str">
            <v>A</v>
          </cell>
        </row>
      </sheetData>
      <sheetData sheetId="11971">
        <row r="9">
          <cell r="A9" t="str">
            <v>A</v>
          </cell>
        </row>
      </sheetData>
      <sheetData sheetId="11972">
        <row r="9">
          <cell r="A9" t="str">
            <v>A</v>
          </cell>
        </row>
      </sheetData>
      <sheetData sheetId="11973">
        <row r="9">
          <cell r="A9" t="str">
            <v>A</v>
          </cell>
        </row>
      </sheetData>
      <sheetData sheetId="11974">
        <row r="9">
          <cell r="A9" t="str">
            <v>A</v>
          </cell>
        </row>
      </sheetData>
      <sheetData sheetId="11975">
        <row r="9">
          <cell r="A9" t="str">
            <v>A</v>
          </cell>
        </row>
      </sheetData>
      <sheetData sheetId="11976">
        <row r="9">
          <cell r="A9" t="str">
            <v>A</v>
          </cell>
        </row>
      </sheetData>
      <sheetData sheetId="11977">
        <row r="9">
          <cell r="A9" t="str">
            <v>A</v>
          </cell>
        </row>
      </sheetData>
      <sheetData sheetId="11978">
        <row r="9">
          <cell r="A9" t="str">
            <v>A</v>
          </cell>
        </row>
      </sheetData>
      <sheetData sheetId="11979">
        <row r="9">
          <cell r="A9" t="str">
            <v>A</v>
          </cell>
        </row>
      </sheetData>
      <sheetData sheetId="11980">
        <row r="9">
          <cell r="A9" t="str">
            <v>A</v>
          </cell>
        </row>
      </sheetData>
      <sheetData sheetId="11981">
        <row r="9">
          <cell r="A9" t="str">
            <v>A</v>
          </cell>
        </row>
      </sheetData>
      <sheetData sheetId="11982">
        <row r="9">
          <cell r="A9" t="str">
            <v>A</v>
          </cell>
        </row>
      </sheetData>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ow r="9">
          <cell r="A9" t="str">
            <v>A</v>
          </cell>
        </row>
      </sheetData>
      <sheetData sheetId="11995">
        <row r="9">
          <cell r="A9" t="str">
            <v>A</v>
          </cell>
        </row>
      </sheetData>
      <sheetData sheetId="11996">
        <row r="9">
          <cell r="A9" t="str">
            <v>A</v>
          </cell>
        </row>
      </sheetData>
      <sheetData sheetId="11997">
        <row r="9">
          <cell r="A9" t="str">
            <v>A</v>
          </cell>
        </row>
      </sheetData>
      <sheetData sheetId="11998">
        <row r="9">
          <cell r="A9" t="str">
            <v>A</v>
          </cell>
        </row>
      </sheetData>
      <sheetData sheetId="11999">
        <row r="9">
          <cell r="A9" t="str">
            <v>A</v>
          </cell>
        </row>
      </sheetData>
      <sheetData sheetId="12000">
        <row r="9">
          <cell r="A9" t="str">
            <v>A</v>
          </cell>
        </row>
      </sheetData>
      <sheetData sheetId="12001">
        <row r="9">
          <cell r="A9" t="str">
            <v>A</v>
          </cell>
        </row>
      </sheetData>
      <sheetData sheetId="12002">
        <row r="9">
          <cell r="A9" t="str">
            <v>A</v>
          </cell>
        </row>
      </sheetData>
      <sheetData sheetId="12003">
        <row r="9">
          <cell r="A9" t="str">
            <v>A</v>
          </cell>
        </row>
      </sheetData>
      <sheetData sheetId="12004">
        <row r="9">
          <cell r="A9" t="str">
            <v>A</v>
          </cell>
        </row>
      </sheetData>
      <sheetData sheetId="12005">
        <row r="9">
          <cell r="A9" t="str">
            <v>A</v>
          </cell>
        </row>
      </sheetData>
      <sheetData sheetId="12006">
        <row r="9">
          <cell r="A9" t="str">
            <v>A</v>
          </cell>
        </row>
      </sheetData>
      <sheetData sheetId="12007">
        <row r="9">
          <cell r="A9" t="str">
            <v>A</v>
          </cell>
        </row>
      </sheetData>
      <sheetData sheetId="12008">
        <row r="9">
          <cell r="A9" t="str">
            <v>A</v>
          </cell>
        </row>
      </sheetData>
      <sheetData sheetId="12009">
        <row r="9">
          <cell r="A9" t="str">
            <v>A</v>
          </cell>
        </row>
      </sheetData>
      <sheetData sheetId="12010">
        <row r="9">
          <cell r="A9" t="str">
            <v>A</v>
          </cell>
        </row>
      </sheetData>
      <sheetData sheetId="12011">
        <row r="9">
          <cell r="A9" t="str">
            <v>A</v>
          </cell>
        </row>
      </sheetData>
      <sheetData sheetId="12012">
        <row r="9">
          <cell r="A9" t="str">
            <v>A</v>
          </cell>
        </row>
      </sheetData>
      <sheetData sheetId="12013">
        <row r="9">
          <cell r="A9" t="str">
            <v>A</v>
          </cell>
        </row>
      </sheetData>
      <sheetData sheetId="12014">
        <row r="9">
          <cell r="A9" t="str">
            <v>A</v>
          </cell>
        </row>
      </sheetData>
      <sheetData sheetId="12015">
        <row r="9">
          <cell r="A9" t="str">
            <v>A</v>
          </cell>
        </row>
      </sheetData>
      <sheetData sheetId="12016">
        <row r="9">
          <cell r="A9" t="str">
            <v>A</v>
          </cell>
        </row>
      </sheetData>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ow r="9">
          <cell r="A9" t="str">
            <v>A</v>
          </cell>
        </row>
      </sheetData>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ow r="9">
          <cell r="A9" t="str">
            <v>A</v>
          </cell>
        </row>
      </sheetData>
      <sheetData sheetId="12040">
        <row r="9">
          <cell r="A9" t="str">
            <v>A</v>
          </cell>
        </row>
      </sheetData>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ow r="9">
          <cell r="A9" t="str">
            <v>A</v>
          </cell>
        </row>
      </sheetData>
      <sheetData sheetId="12052">
        <row r="9">
          <cell r="A9" t="str">
            <v>A</v>
          </cell>
        </row>
      </sheetData>
      <sheetData sheetId="12053">
        <row r="9">
          <cell r="A9" t="str">
            <v>A</v>
          </cell>
        </row>
      </sheetData>
      <sheetData sheetId="12054">
        <row r="9">
          <cell r="A9" t="str">
            <v>A</v>
          </cell>
        </row>
      </sheetData>
      <sheetData sheetId="12055">
        <row r="9">
          <cell r="A9" t="str">
            <v>A</v>
          </cell>
        </row>
      </sheetData>
      <sheetData sheetId="12056">
        <row r="9">
          <cell r="A9" t="str">
            <v>A</v>
          </cell>
        </row>
      </sheetData>
      <sheetData sheetId="12057">
        <row r="9">
          <cell r="A9" t="str">
            <v>A</v>
          </cell>
        </row>
      </sheetData>
      <sheetData sheetId="12058">
        <row r="9">
          <cell r="A9" t="str">
            <v>A</v>
          </cell>
        </row>
      </sheetData>
      <sheetData sheetId="12059">
        <row r="9">
          <cell r="A9" t="str">
            <v>A</v>
          </cell>
        </row>
      </sheetData>
      <sheetData sheetId="12060">
        <row r="9">
          <cell r="A9" t="str">
            <v>A</v>
          </cell>
        </row>
      </sheetData>
      <sheetData sheetId="12061">
        <row r="9">
          <cell r="A9" t="str">
            <v>A</v>
          </cell>
        </row>
      </sheetData>
      <sheetData sheetId="12062">
        <row r="9">
          <cell r="A9" t="str">
            <v>A</v>
          </cell>
        </row>
      </sheetData>
      <sheetData sheetId="12063">
        <row r="9">
          <cell r="A9" t="str">
            <v>A</v>
          </cell>
        </row>
      </sheetData>
      <sheetData sheetId="12064">
        <row r="9">
          <cell r="A9" t="str">
            <v>A</v>
          </cell>
        </row>
      </sheetData>
      <sheetData sheetId="12065">
        <row r="9">
          <cell r="A9" t="str">
            <v>A</v>
          </cell>
        </row>
      </sheetData>
      <sheetData sheetId="12066">
        <row r="9">
          <cell r="A9" t="str">
            <v>A</v>
          </cell>
        </row>
      </sheetData>
      <sheetData sheetId="12067">
        <row r="9">
          <cell r="A9" t="str">
            <v>A</v>
          </cell>
        </row>
      </sheetData>
      <sheetData sheetId="12068">
        <row r="9">
          <cell r="A9" t="str">
            <v>A</v>
          </cell>
        </row>
      </sheetData>
      <sheetData sheetId="12069">
        <row r="9">
          <cell r="A9" t="str">
            <v>A</v>
          </cell>
        </row>
      </sheetData>
      <sheetData sheetId="12070">
        <row r="9">
          <cell r="A9" t="str">
            <v>A</v>
          </cell>
        </row>
      </sheetData>
      <sheetData sheetId="12071">
        <row r="9">
          <cell r="A9" t="str">
            <v>A</v>
          </cell>
        </row>
      </sheetData>
      <sheetData sheetId="12072">
        <row r="9">
          <cell r="A9" t="str">
            <v>A</v>
          </cell>
        </row>
      </sheetData>
      <sheetData sheetId="12073">
        <row r="9">
          <cell r="A9" t="str">
            <v>A</v>
          </cell>
        </row>
      </sheetData>
      <sheetData sheetId="12074">
        <row r="9">
          <cell r="A9" t="str">
            <v>A</v>
          </cell>
        </row>
      </sheetData>
      <sheetData sheetId="12075">
        <row r="9">
          <cell r="A9" t="str">
            <v>A</v>
          </cell>
        </row>
      </sheetData>
      <sheetData sheetId="12076">
        <row r="9">
          <cell r="A9" t="str">
            <v>A</v>
          </cell>
        </row>
      </sheetData>
      <sheetData sheetId="12077">
        <row r="9">
          <cell r="A9" t="str">
            <v>A</v>
          </cell>
        </row>
      </sheetData>
      <sheetData sheetId="12078">
        <row r="9">
          <cell r="A9" t="str">
            <v>A</v>
          </cell>
        </row>
      </sheetData>
      <sheetData sheetId="12079">
        <row r="9">
          <cell r="A9" t="str">
            <v>A</v>
          </cell>
        </row>
      </sheetData>
      <sheetData sheetId="12080">
        <row r="9">
          <cell r="A9" t="str">
            <v>A</v>
          </cell>
        </row>
      </sheetData>
      <sheetData sheetId="12081">
        <row r="9">
          <cell r="A9" t="str">
            <v>A</v>
          </cell>
        </row>
      </sheetData>
      <sheetData sheetId="12082">
        <row r="9">
          <cell r="A9" t="str">
            <v>A</v>
          </cell>
        </row>
      </sheetData>
      <sheetData sheetId="12083">
        <row r="9">
          <cell r="A9" t="str">
            <v>A</v>
          </cell>
        </row>
      </sheetData>
      <sheetData sheetId="12084">
        <row r="9">
          <cell r="A9" t="str">
            <v>A</v>
          </cell>
        </row>
      </sheetData>
      <sheetData sheetId="12085">
        <row r="9">
          <cell r="A9" t="str">
            <v>A</v>
          </cell>
        </row>
      </sheetData>
      <sheetData sheetId="12086">
        <row r="9">
          <cell r="A9" t="str">
            <v>A</v>
          </cell>
        </row>
      </sheetData>
      <sheetData sheetId="12087">
        <row r="9">
          <cell r="A9" t="str">
            <v>A</v>
          </cell>
        </row>
      </sheetData>
      <sheetData sheetId="12088">
        <row r="9">
          <cell r="A9" t="str">
            <v>A</v>
          </cell>
        </row>
      </sheetData>
      <sheetData sheetId="12089">
        <row r="9">
          <cell r="A9" t="str">
            <v>A</v>
          </cell>
        </row>
      </sheetData>
      <sheetData sheetId="12090">
        <row r="9">
          <cell r="A9" t="str">
            <v>A</v>
          </cell>
        </row>
      </sheetData>
      <sheetData sheetId="12091">
        <row r="9">
          <cell r="A9" t="str">
            <v>A</v>
          </cell>
        </row>
      </sheetData>
      <sheetData sheetId="12092">
        <row r="9">
          <cell r="A9" t="str">
            <v>A</v>
          </cell>
        </row>
      </sheetData>
      <sheetData sheetId="12093">
        <row r="9">
          <cell r="A9" t="str">
            <v>A</v>
          </cell>
        </row>
      </sheetData>
      <sheetData sheetId="12094">
        <row r="9">
          <cell r="A9" t="str">
            <v>A</v>
          </cell>
        </row>
      </sheetData>
      <sheetData sheetId="12095">
        <row r="9">
          <cell r="A9" t="str">
            <v>A</v>
          </cell>
        </row>
      </sheetData>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ow r="9">
          <cell r="A9" t="str">
            <v>A</v>
          </cell>
        </row>
      </sheetData>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ow r="9">
          <cell r="A9" t="str">
            <v>A</v>
          </cell>
        </row>
      </sheetData>
      <sheetData sheetId="12148">
        <row r="9">
          <cell r="A9" t="str">
            <v>A</v>
          </cell>
        </row>
      </sheetData>
      <sheetData sheetId="12149">
        <row r="9">
          <cell r="A9" t="str">
            <v>A</v>
          </cell>
        </row>
      </sheetData>
      <sheetData sheetId="12150">
        <row r="9">
          <cell r="A9" t="str">
            <v>A</v>
          </cell>
        </row>
      </sheetData>
      <sheetData sheetId="12151">
        <row r="9">
          <cell r="A9" t="str">
            <v>A</v>
          </cell>
        </row>
      </sheetData>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ow r="9">
          <cell r="A9" t="str">
            <v>A</v>
          </cell>
        </row>
      </sheetData>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ow r="9">
          <cell r="A9" t="str">
            <v>A</v>
          </cell>
        </row>
      </sheetData>
      <sheetData sheetId="12168">
        <row r="9">
          <cell r="A9" t="str">
            <v>A</v>
          </cell>
        </row>
      </sheetData>
      <sheetData sheetId="12169">
        <row r="9">
          <cell r="A9" t="str">
            <v>A</v>
          </cell>
        </row>
      </sheetData>
      <sheetData sheetId="12170">
        <row r="9">
          <cell r="A9" t="str">
            <v>A</v>
          </cell>
        </row>
      </sheetData>
      <sheetData sheetId="12171">
        <row r="9">
          <cell r="A9" t="str">
            <v>A</v>
          </cell>
        </row>
      </sheetData>
      <sheetData sheetId="12172">
        <row r="9">
          <cell r="A9" t="str">
            <v>A</v>
          </cell>
        </row>
      </sheetData>
      <sheetData sheetId="12173">
        <row r="9">
          <cell r="A9" t="str">
            <v>A</v>
          </cell>
        </row>
      </sheetData>
      <sheetData sheetId="12174">
        <row r="9">
          <cell r="A9" t="str">
            <v>A</v>
          </cell>
        </row>
      </sheetData>
      <sheetData sheetId="12175">
        <row r="9">
          <cell r="A9" t="str">
            <v>A</v>
          </cell>
        </row>
      </sheetData>
      <sheetData sheetId="12176">
        <row r="9">
          <cell r="A9" t="str">
            <v>A</v>
          </cell>
        </row>
      </sheetData>
      <sheetData sheetId="12177">
        <row r="9">
          <cell r="A9" t="str">
            <v>A</v>
          </cell>
        </row>
      </sheetData>
      <sheetData sheetId="12178">
        <row r="9">
          <cell r="A9" t="str">
            <v>A</v>
          </cell>
        </row>
      </sheetData>
      <sheetData sheetId="12179">
        <row r="9">
          <cell r="A9" t="str">
            <v>A</v>
          </cell>
        </row>
      </sheetData>
      <sheetData sheetId="12180">
        <row r="9">
          <cell r="A9" t="str">
            <v>A</v>
          </cell>
        </row>
      </sheetData>
      <sheetData sheetId="12181">
        <row r="9">
          <cell r="A9" t="str">
            <v>A</v>
          </cell>
        </row>
      </sheetData>
      <sheetData sheetId="12182">
        <row r="9">
          <cell r="A9" t="str">
            <v>A</v>
          </cell>
        </row>
      </sheetData>
      <sheetData sheetId="12183">
        <row r="9">
          <cell r="A9" t="str">
            <v>A</v>
          </cell>
        </row>
      </sheetData>
      <sheetData sheetId="12184">
        <row r="9">
          <cell r="A9" t="str">
            <v>A</v>
          </cell>
        </row>
      </sheetData>
      <sheetData sheetId="12185">
        <row r="9">
          <cell r="A9" t="str">
            <v>A</v>
          </cell>
        </row>
      </sheetData>
      <sheetData sheetId="12186">
        <row r="9">
          <cell r="A9" t="str">
            <v>A</v>
          </cell>
        </row>
      </sheetData>
      <sheetData sheetId="12187">
        <row r="9">
          <cell r="A9" t="str">
            <v>A</v>
          </cell>
        </row>
      </sheetData>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ow r="9">
          <cell r="A9" t="str">
            <v>A</v>
          </cell>
        </row>
      </sheetData>
      <sheetData sheetId="12194">
        <row r="9">
          <cell r="A9" t="str">
            <v>A</v>
          </cell>
        </row>
      </sheetData>
      <sheetData sheetId="12195">
        <row r="9">
          <cell r="A9" t="str">
            <v>A</v>
          </cell>
        </row>
      </sheetData>
      <sheetData sheetId="12196">
        <row r="9">
          <cell r="A9" t="str">
            <v>A</v>
          </cell>
        </row>
      </sheetData>
      <sheetData sheetId="12197">
        <row r="9">
          <cell r="A9" t="str">
            <v>A</v>
          </cell>
        </row>
      </sheetData>
      <sheetData sheetId="12198">
        <row r="9">
          <cell r="A9" t="str">
            <v>A</v>
          </cell>
        </row>
      </sheetData>
      <sheetData sheetId="12199">
        <row r="9">
          <cell r="A9" t="str">
            <v>A</v>
          </cell>
        </row>
      </sheetData>
      <sheetData sheetId="12200">
        <row r="9">
          <cell r="A9" t="str">
            <v>A</v>
          </cell>
        </row>
      </sheetData>
      <sheetData sheetId="12201">
        <row r="9">
          <cell r="A9" t="str">
            <v>A</v>
          </cell>
        </row>
      </sheetData>
      <sheetData sheetId="12202">
        <row r="9">
          <cell r="A9" t="str">
            <v>A</v>
          </cell>
        </row>
      </sheetData>
      <sheetData sheetId="12203">
        <row r="9">
          <cell r="A9" t="str">
            <v>A</v>
          </cell>
        </row>
      </sheetData>
      <sheetData sheetId="12204">
        <row r="9">
          <cell r="A9" t="str">
            <v>A</v>
          </cell>
        </row>
      </sheetData>
      <sheetData sheetId="12205">
        <row r="9">
          <cell r="A9" t="str">
            <v>A</v>
          </cell>
        </row>
      </sheetData>
      <sheetData sheetId="12206">
        <row r="9">
          <cell r="A9" t="str">
            <v>A</v>
          </cell>
        </row>
      </sheetData>
      <sheetData sheetId="12207">
        <row r="9">
          <cell r="A9" t="str">
            <v>A</v>
          </cell>
        </row>
      </sheetData>
      <sheetData sheetId="12208">
        <row r="9">
          <cell r="A9" t="str">
            <v>A</v>
          </cell>
        </row>
      </sheetData>
      <sheetData sheetId="12209">
        <row r="9">
          <cell r="A9" t="str">
            <v>A</v>
          </cell>
        </row>
      </sheetData>
      <sheetData sheetId="12210">
        <row r="9">
          <cell r="A9" t="str">
            <v>A</v>
          </cell>
        </row>
      </sheetData>
      <sheetData sheetId="12211">
        <row r="9">
          <cell r="A9" t="str">
            <v>A</v>
          </cell>
        </row>
      </sheetData>
      <sheetData sheetId="12212">
        <row r="9">
          <cell r="A9" t="str">
            <v>A</v>
          </cell>
        </row>
      </sheetData>
      <sheetData sheetId="12213">
        <row r="9">
          <cell r="A9" t="str">
            <v>A</v>
          </cell>
        </row>
      </sheetData>
      <sheetData sheetId="12214">
        <row r="9">
          <cell r="A9" t="str">
            <v>A</v>
          </cell>
        </row>
      </sheetData>
      <sheetData sheetId="12215">
        <row r="9">
          <cell r="A9" t="str">
            <v>A</v>
          </cell>
        </row>
      </sheetData>
      <sheetData sheetId="12216">
        <row r="9">
          <cell r="A9" t="str">
            <v>A</v>
          </cell>
        </row>
      </sheetData>
      <sheetData sheetId="12217">
        <row r="9">
          <cell r="A9" t="str">
            <v>A</v>
          </cell>
        </row>
      </sheetData>
      <sheetData sheetId="12218">
        <row r="9">
          <cell r="A9" t="str">
            <v>A</v>
          </cell>
        </row>
      </sheetData>
      <sheetData sheetId="12219">
        <row r="9">
          <cell r="A9" t="str">
            <v>A</v>
          </cell>
        </row>
      </sheetData>
      <sheetData sheetId="12220">
        <row r="9">
          <cell r="A9" t="str">
            <v>A</v>
          </cell>
        </row>
      </sheetData>
      <sheetData sheetId="12221">
        <row r="9">
          <cell r="A9" t="str">
            <v>A</v>
          </cell>
        </row>
      </sheetData>
      <sheetData sheetId="12222">
        <row r="9">
          <cell r="A9" t="str">
            <v>A</v>
          </cell>
        </row>
      </sheetData>
      <sheetData sheetId="12223">
        <row r="9">
          <cell r="A9" t="str">
            <v>A</v>
          </cell>
        </row>
      </sheetData>
      <sheetData sheetId="12224">
        <row r="9">
          <cell r="A9" t="str">
            <v>A</v>
          </cell>
        </row>
      </sheetData>
      <sheetData sheetId="12225">
        <row r="9">
          <cell r="A9" t="str">
            <v>A</v>
          </cell>
        </row>
      </sheetData>
      <sheetData sheetId="12226">
        <row r="9">
          <cell r="A9" t="str">
            <v>A</v>
          </cell>
        </row>
      </sheetData>
      <sheetData sheetId="12227">
        <row r="9">
          <cell r="A9" t="str">
            <v>A</v>
          </cell>
        </row>
      </sheetData>
      <sheetData sheetId="12228">
        <row r="9">
          <cell r="A9" t="str">
            <v>A</v>
          </cell>
        </row>
      </sheetData>
      <sheetData sheetId="12229">
        <row r="9">
          <cell r="A9" t="str">
            <v>A</v>
          </cell>
        </row>
      </sheetData>
      <sheetData sheetId="12230">
        <row r="9">
          <cell r="A9" t="str">
            <v>A</v>
          </cell>
        </row>
      </sheetData>
      <sheetData sheetId="12231">
        <row r="9">
          <cell r="A9" t="str">
            <v>A</v>
          </cell>
        </row>
      </sheetData>
      <sheetData sheetId="12232">
        <row r="9">
          <cell r="A9" t="str">
            <v>A</v>
          </cell>
        </row>
      </sheetData>
      <sheetData sheetId="12233">
        <row r="9">
          <cell r="A9" t="str">
            <v>A</v>
          </cell>
        </row>
      </sheetData>
      <sheetData sheetId="12234">
        <row r="9">
          <cell r="A9" t="str">
            <v>A</v>
          </cell>
        </row>
      </sheetData>
      <sheetData sheetId="12235">
        <row r="9">
          <cell r="A9" t="str">
            <v>A</v>
          </cell>
        </row>
      </sheetData>
      <sheetData sheetId="12236">
        <row r="9">
          <cell r="A9" t="str">
            <v>A</v>
          </cell>
        </row>
      </sheetData>
      <sheetData sheetId="12237">
        <row r="9">
          <cell r="A9" t="str">
            <v>A</v>
          </cell>
        </row>
      </sheetData>
      <sheetData sheetId="12238">
        <row r="9">
          <cell r="A9" t="str">
            <v>A</v>
          </cell>
        </row>
      </sheetData>
      <sheetData sheetId="12239">
        <row r="9">
          <cell r="A9" t="str">
            <v>A</v>
          </cell>
        </row>
      </sheetData>
      <sheetData sheetId="12240">
        <row r="9">
          <cell r="A9" t="str">
            <v>A</v>
          </cell>
        </row>
      </sheetData>
      <sheetData sheetId="12241">
        <row r="9">
          <cell r="A9" t="str">
            <v>A</v>
          </cell>
        </row>
      </sheetData>
      <sheetData sheetId="12242">
        <row r="9">
          <cell r="A9" t="str">
            <v>A</v>
          </cell>
        </row>
      </sheetData>
      <sheetData sheetId="12243">
        <row r="9">
          <cell r="A9" t="str">
            <v>A</v>
          </cell>
        </row>
      </sheetData>
      <sheetData sheetId="12244">
        <row r="9">
          <cell r="A9" t="str">
            <v>A</v>
          </cell>
        </row>
      </sheetData>
      <sheetData sheetId="12245">
        <row r="9">
          <cell r="A9" t="str">
            <v>A</v>
          </cell>
        </row>
      </sheetData>
      <sheetData sheetId="12246">
        <row r="9">
          <cell r="A9" t="str">
            <v>A</v>
          </cell>
        </row>
      </sheetData>
      <sheetData sheetId="12247">
        <row r="9">
          <cell r="A9" t="str">
            <v>A</v>
          </cell>
        </row>
      </sheetData>
      <sheetData sheetId="12248">
        <row r="9">
          <cell r="A9" t="str">
            <v>A</v>
          </cell>
        </row>
      </sheetData>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ow r="9">
          <cell r="A9" t="str">
            <v>A</v>
          </cell>
        </row>
      </sheetData>
      <sheetData sheetId="12268">
        <row r="9">
          <cell r="A9" t="str">
            <v>A</v>
          </cell>
        </row>
      </sheetData>
      <sheetData sheetId="12269">
        <row r="9">
          <cell r="A9" t="str">
            <v>A</v>
          </cell>
        </row>
      </sheetData>
      <sheetData sheetId="12270">
        <row r="9">
          <cell r="A9" t="str">
            <v>A</v>
          </cell>
        </row>
      </sheetData>
      <sheetData sheetId="12271">
        <row r="9">
          <cell r="A9" t="str">
            <v>A</v>
          </cell>
        </row>
      </sheetData>
      <sheetData sheetId="12272">
        <row r="9">
          <cell r="A9" t="str">
            <v>A</v>
          </cell>
        </row>
      </sheetData>
      <sheetData sheetId="12273">
        <row r="9">
          <cell r="A9" t="str">
            <v>A</v>
          </cell>
        </row>
      </sheetData>
      <sheetData sheetId="12274">
        <row r="9">
          <cell r="A9" t="str">
            <v>A</v>
          </cell>
        </row>
      </sheetData>
      <sheetData sheetId="12275">
        <row r="9">
          <cell r="A9" t="str">
            <v>A</v>
          </cell>
        </row>
      </sheetData>
      <sheetData sheetId="12276">
        <row r="9">
          <cell r="A9" t="str">
            <v>A</v>
          </cell>
        </row>
      </sheetData>
      <sheetData sheetId="12277">
        <row r="9">
          <cell r="A9" t="str">
            <v>A</v>
          </cell>
        </row>
      </sheetData>
      <sheetData sheetId="12278">
        <row r="9">
          <cell r="A9" t="str">
            <v>A</v>
          </cell>
        </row>
      </sheetData>
      <sheetData sheetId="12279">
        <row r="9">
          <cell r="A9" t="str">
            <v>A</v>
          </cell>
        </row>
      </sheetData>
      <sheetData sheetId="12280">
        <row r="9">
          <cell r="A9" t="str">
            <v>A</v>
          </cell>
        </row>
      </sheetData>
      <sheetData sheetId="12281">
        <row r="9">
          <cell r="A9" t="str">
            <v>A</v>
          </cell>
        </row>
      </sheetData>
      <sheetData sheetId="12282">
        <row r="9">
          <cell r="A9" t="str">
            <v>A</v>
          </cell>
        </row>
      </sheetData>
      <sheetData sheetId="12283">
        <row r="9">
          <cell r="A9" t="str">
            <v>A</v>
          </cell>
        </row>
      </sheetData>
      <sheetData sheetId="12284">
        <row r="9">
          <cell r="A9" t="str">
            <v>A</v>
          </cell>
        </row>
      </sheetData>
      <sheetData sheetId="12285">
        <row r="9">
          <cell r="A9" t="str">
            <v>A</v>
          </cell>
        </row>
      </sheetData>
      <sheetData sheetId="12286">
        <row r="9">
          <cell r="A9" t="str">
            <v>A</v>
          </cell>
        </row>
      </sheetData>
      <sheetData sheetId="12287">
        <row r="9">
          <cell r="A9" t="str">
            <v>A</v>
          </cell>
        </row>
      </sheetData>
      <sheetData sheetId="12288">
        <row r="9">
          <cell r="A9" t="str">
            <v>A</v>
          </cell>
        </row>
      </sheetData>
      <sheetData sheetId="12289">
        <row r="9">
          <cell r="A9" t="str">
            <v>A</v>
          </cell>
        </row>
      </sheetData>
      <sheetData sheetId="12290">
        <row r="9">
          <cell r="A9" t="str">
            <v>A</v>
          </cell>
        </row>
      </sheetData>
      <sheetData sheetId="12291">
        <row r="9">
          <cell r="A9" t="str">
            <v>A</v>
          </cell>
        </row>
      </sheetData>
      <sheetData sheetId="12292">
        <row r="9">
          <cell r="A9" t="str">
            <v>A</v>
          </cell>
        </row>
      </sheetData>
      <sheetData sheetId="12293">
        <row r="9">
          <cell r="A9" t="str">
            <v>A</v>
          </cell>
        </row>
      </sheetData>
      <sheetData sheetId="12294">
        <row r="9">
          <cell r="A9" t="str">
            <v>A</v>
          </cell>
        </row>
      </sheetData>
      <sheetData sheetId="12295">
        <row r="9">
          <cell r="A9" t="str">
            <v>A</v>
          </cell>
        </row>
      </sheetData>
      <sheetData sheetId="12296">
        <row r="9">
          <cell r="A9" t="str">
            <v>A</v>
          </cell>
        </row>
      </sheetData>
      <sheetData sheetId="12297">
        <row r="9">
          <cell r="A9" t="str">
            <v>A</v>
          </cell>
        </row>
      </sheetData>
      <sheetData sheetId="12298">
        <row r="9">
          <cell r="A9" t="str">
            <v>A</v>
          </cell>
        </row>
      </sheetData>
      <sheetData sheetId="12299">
        <row r="9">
          <cell r="A9" t="str">
            <v>A</v>
          </cell>
        </row>
      </sheetData>
      <sheetData sheetId="12300">
        <row r="9">
          <cell r="A9" t="str">
            <v>A</v>
          </cell>
        </row>
      </sheetData>
      <sheetData sheetId="12301">
        <row r="9">
          <cell r="A9" t="str">
            <v>A</v>
          </cell>
        </row>
      </sheetData>
      <sheetData sheetId="12302">
        <row r="9">
          <cell r="A9" t="str">
            <v>A</v>
          </cell>
        </row>
      </sheetData>
      <sheetData sheetId="12303">
        <row r="9">
          <cell r="A9" t="str">
            <v>A</v>
          </cell>
        </row>
      </sheetData>
      <sheetData sheetId="12304">
        <row r="9">
          <cell r="A9" t="str">
            <v>A</v>
          </cell>
        </row>
      </sheetData>
      <sheetData sheetId="12305">
        <row r="9">
          <cell r="A9" t="str">
            <v>A</v>
          </cell>
        </row>
      </sheetData>
      <sheetData sheetId="12306">
        <row r="9">
          <cell r="A9" t="str">
            <v>A</v>
          </cell>
        </row>
      </sheetData>
      <sheetData sheetId="12307">
        <row r="9">
          <cell r="A9" t="str">
            <v>A</v>
          </cell>
        </row>
      </sheetData>
      <sheetData sheetId="12308">
        <row r="9">
          <cell r="A9" t="str">
            <v>A</v>
          </cell>
        </row>
      </sheetData>
      <sheetData sheetId="12309">
        <row r="9">
          <cell r="A9" t="str">
            <v>A</v>
          </cell>
        </row>
      </sheetData>
      <sheetData sheetId="12310">
        <row r="9">
          <cell r="A9" t="str">
            <v>A</v>
          </cell>
        </row>
      </sheetData>
      <sheetData sheetId="12311">
        <row r="9">
          <cell r="A9" t="str">
            <v>A</v>
          </cell>
        </row>
      </sheetData>
      <sheetData sheetId="12312">
        <row r="9">
          <cell r="A9" t="str">
            <v>A</v>
          </cell>
        </row>
      </sheetData>
      <sheetData sheetId="12313">
        <row r="9">
          <cell r="A9" t="str">
            <v>A</v>
          </cell>
        </row>
      </sheetData>
      <sheetData sheetId="12314">
        <row r="9">
          <cell r="A9" t="str">
            <v>A</v>
          </cell>
        </row>
      </sheetData>
      <sheetData sheetId="12315">
        <row r="9">
          <cell r="A9" t="str">
            <v>A</v>
          </cell>
        </row>
      </sheetData>
      <sheetData sheetId="12316">
        <row r="9">
          <cell r="A9" t="str">
            <v>A</v>
          </cell>
        </row>
      </sheetData>
      <sheetData sheetId="12317">
        <row r="9">
          <cell r="A9" t="str">
            <v>A</v>
          </cell>
        </row>
      </sheetData>
      <sheetData sheetId="12318">
        <row r="9">
          <cell r="A9" t="str">
            <v>A</v>
          </cell>
        </row>
      </sheetData>
      <sheetData sheetId="12319">
        <row r="9">
          <cell r="A9" t="str">
            <v>A</v>
          </cell>
        </row>
      </sheetData>
      <sheetData sheetId="12320">
        <row r="9">
          <cell r="A9" t="str">
            <v>A</v>
          </cell>
        </row>
      </sheetData>
      <sheetData sheetId="12321">
        <row r="9">
          <cell r="A9" t="str">
            <v>A</v>
          </cell>
        </row>
      </sheetData>
      <sheetData sheetId="12322">
        <row r="9">
          <cell r="A9" t="str">
            <v>A</v>
          </cell>
        </row>
      </sheetData>
      <sheetData sheetId="12323">
        <row r="9">
          <cell r="A9" t="str">
            <v>A</v>
          </cell>
        </row>
      </sheetData>
      <sheetData sheetId="12324">
        <row r="9">
          <cell r="A9" t="str">
            <v>A</v>
          </cell>
        </row>
      </sheetData>
      <sheetData sheetId="12325">
        <row r="9">
          <cell r="A9" t="str">
            <v>A</v>
          </cell>
        </row>
      </sheetData>
      <sheetData sheetId="12326">
        <row r="9">
          <cell r="A9" t="str">
            <v>A</v>
          </cell>
        </row>
      </sheetData>
      <sheetData sheetId="12327">
        <row r="9">
          <cell r="A9" t="str">
            <v>A</v>
          </cell>
        </row>
      </sheetData>
      <sheetData sheetId="12328">
        <row r="9">
          <cell r="A9" t="str">
            <v>A</v>
          </cell>
        </row>
      </sheetData>
      <sheetData sheetId="12329">
        <row r="9">
          <cell r="A9" t="str">
            <v>A</v>
          </cell>
        </row>
      </sheetData>
      <sheetData sheetId="12330">
        <row r="9">
          <cell r="A9" t="str">
            <v>A</v>
          </cell>
        </row>
      </sheetData>
      <sheetData sheetId="12331">
        <row r="9">
          <cell r="A9" t="str">
            <v>A</v>
          </cell>
        </row>
      </sheetData>
      <sheetData sheetId="12332">
        <row r="9">
          <cell r="A9" t="str">
            <v>A</v>
          </cell>
        </row>
      </sheetData>
      <sheetData sheetId="12333">
        <row r="9">
          <cell r="A9" t="str">
            <v>A</v>
          </cell>
        </row>
      </sheetData>
      <sheetData sheetId="12334">
        <row r="9">
          <cell r="A9" t="str">
            <v>A</v>
          </cell>
        </row>
      </sheetData>
      <sheetData sheetId="12335">
        <row r="9">
          <cell r="A9" t="str">
            <v>A</v>
          </cell>
        </row>
      </sheetData>
      <sheetData sheetId="12336">
        <row r="9">
          <cell r="A9" t="str">
            <v>A</v>
          </cell>
        </row>
      </sheetData>
      <sheetData sheetId="12337">
        <row r="9">
          <cell r="A9" t="str">
            <v>A</v>
          </cell>
        </row>
      </sheetData>
      <sheetData sheetId="12338">
        <row r="9">
          <cell r="A9" t="str">
            <v>A</v>
          </cell>
        </row>
      </sheetData>
      <sheetData sheetId="12339">
        <row r="9">
          <cell r="A9" t="str">
            <v>A</v>
          </cell>
        </row>
      </sheetData>
      <sheetData sheetId="12340">
        <row r="9">
          <cell r="A9" t="str">
            <v>A</v>
          </cell>
        </row>
      </sheetData>
      <sheetData sheetId="12341">
        <row r="9">
          <cell r="A9" t="str">
            <v>A</v>
          </cell>
        </row>
      </sheetData>
      <sheetData sheetId="12342">
        <row r="9">
          <cell r="A9" t="str">
            <v>A</v>
          </cell>
        </row>
      </sheetData>
      <sheetData sheetId="12343">
        <row r="9">
          <cell r="A9" t="str">
            <v>A</v>
          </cell>
        </row>
      </sheetData>
      <sheetData sheetId="12344">
        <row r="9">
          <cell r="A9" t="str">
            <v>A</v>
          </cell>
        </row>
      </sheetData>
      <sheetData sheetId="12345">
        <row r="9">
          <cell r="A9" t="str">
            <v>A</v>
          </cell>
        </row>
      </sheetData>
      <sheetData sheetId="12346">
        <row r="9">
          <cell r="A9" t="str">
            <v>A</v>
          </cell>
        </row>
      </sheetData>
      <sheetData sheetId="12347">
        <row r="9">
          <cell r="A9" t="str">
            <v>A</v>
          </cell>
        </row>
      </sheetData>
      <sheetData sheetId="12348">
        <row r="9">
          <cell r="A9" t="str">
            <v>A</v>
          </cell>
        </row>
      </sheetData>
      <sheetData sheetId="12349">
        <row r="9">
          <cell r="A9" t="str">
            <v>A</v>
          </cell>
        </row>
      </sheetData>
      <sheetData sheetId="12350">
        <row r="9">
          <cell r="A9" t="str">
            <v>A</v>
          </cell>
        </row>
      </sheetData>
      <sheetData sheetId="12351">
        <row r="9">
          <cell r="A9" t="str">
            <v>A</v>
          </cell>
        </row>
      </sheetData>
      <sheetData sheetId="12352">
        <row r="9">
          <cell r="A9" t="str">
            <v>A</v>
          </cell>
        </row>
      </sheetData>
      <sheetData sheetId="12353">
        <row r="9">
          <cell r="A9" t="str">
            <v>A</v>
          </cell>
        </row>
      </sheetData>
      <sheetData sheetId="12354">
        <row r="9">
          <cell r="A9" t="str">
            <v>A</v>
          </cell>
        </row>
      </sheetData>
      <sheetData sheetId="12355">
        <row r="9">
          <cell r="A9" t="str">
            <v>A</v>
          </cell>
        </row>
      </sheetData>
      <sheetData sheetId="12356">
        <row r="9">
          <cell r="A9" t="str">
            <v>A</v>
          </cell>
        </row>
      </sheetData>
      <sheetData sheetId="12357">
        <row r="9">
          <cell r="A9" t="str">
            <v>A</v>
          </cell>
        </row>
      </sheetData>
      <sheetData sheetId="12358">
        <row r="9">
          <cell r="A9" t="str">
            <v>A</v>
          </cell>
        </row>
      </sheetData>
      <sheetData sheetId="12359">
        <row r="9">
          <cell r="A9" t="str">
            <v>A</v>
          </cell>
        </row>
      </sheetData>
      <sheetData sheetId="12360">
        <row r="9">
          <cell r="A9" t="str">
            <v>A</v>
          </cell>
        </row>
      </sheetData>
      <sheetData sheetId="12361">
        <row r="9">
          <cell r="A9" t="str">
            <v>A</v>
          </cell>
        </row>
      </sheetData>
      <sheetData sheetId="12362">
        <row r="9">
          <cell r="A9" t="str">
            <v>A</v>
          </cell>
        </row>
      </sheetData>
      <sheetData sheetId="12363">
        <row r="9">
          <cell r="A9" t="str">
            <v>A</v>
          </cell>
        </row>
      </sheetData>
      <sheetData sheetId="12364">
        <row r="9">
          <cell r="A9" t="str">
            <v>A</v>
          </cell>
        </row>
      </sheetData>
      <sheetData sheetId="12365">
        <row r="9">
          <cell r="A9" t="str">
            <v>A</v>
          </cell>
        </row>
      </sheetData>
      <sheetData sheetId="12366">
        <row r="9">
          <cell r="A9" t="str">
            <v>A</v>
          </cell>
        </row>
      </sheetData>
      <sheetData sheetId="12367">
        <row r="9">
          <cell r="A9" t="str">
            <v>A</v>
          </cell>
        </row>
      </sheetData>
      <sheetData sheetId="12368">
        <row r="9">
          <cell r="A9" t="str">
            <v>A</v>
          </cell>
        </row>
      </sheetData>
      <sheetData sheetId="12369">
        <row r="9">
          <cell r="A9" t="str">
            <v>A</v>
          </cell>
        </row>
      </sheetData>
      <sheetData sheetId="12370">
        <row r="9">
          <cell r="A9" t="str">
            <v>A</v>
          </cell>
        </row>
      </sheetData>
      <sheetData sheetId="12371">
        <row r="9">
          <cell r="A9" t="str">
            <v>A</v>
          </cell>
        </row>
      </sheetData>
      <sheetData sheetId="12372">
        <row r="9">
          <cell r="A9" t="str">
            <v>A</v>
          </cell>
        </row>
      </sheetData>
      <sheetData sheetId="12373">
        <row r="9">
          <cell r="A9" t="str">
            <v>A</v>
          </cell>
        </row>
      </sheetData>
      <sheetData sheetId="12374">
        <row r="9">
          <cell r="A9" t="str">
            <v>A</v>
          </cell>
        </row>
      </sheetData>
      <sheetData sheetId="12375">
        <row r="9">
          <cell r="A9" t="str">
            <v>A</v>
          </cell>
        </row>
      </sheetData>
      <sheetData sheetId="12376">
        <row r="9">
          <cell r="A9" t="str">
            <v>A</v>
          </cell>
        </row>
      </sheetData>
      <sheetData sheetId="12377">
        <row r="9">
          <cell r="A9" t="str">
            <v>A</v>
          </cell>
        </row>
      </sheetData>
      <sheetData sheetId="12378">
        <row r="9">
          <cell r="A9" t="str">
            <v>A</v>
          </cell>
        </row>
      </sheetData>
      <sheetData sheetId="12379">
        <row r="9">
          <cell r="A9" t="str">
            <v>A</v>
          </cell>
        </row>
      </sheetData>
      <sheetData sheetId="12380">
        <row r="9">
          <cell r="A9" t="str">
            <v>A</v>
          </cell>
        </row>
      </sheetData>
      <sheetData sheetId="12381">
        <row r="9">
          <cell r="A9" t="str">
            <v>A</v>
          </cell>
        </row>
      </sheetData>
      <sheetData sheetId="12382">
        <row r="9">
          <cell r="A9" t="str">
            <v>A</v>
          </cell>
        </row>
      </sheetData>
      <sheetData sheetId="12383">
        <row r="9">
          <cell r="A9" t="str">
            <v>A</v>
          </cell>
        </row>
      </sheetData>
      <sheetData sheetId="12384">
        <row r="9">
          <cell r="A9" t="str">
            <v>A</v>
          </cell>
        </row>
      </sheetData>
      <sheetData sheetId="12385">
        <row r="9">
          <cell r="A9" t="str">
            <v>A</v>
          </cell>
        </row>
      </sheetData>
      <sheetData sheetId="12386">
        <row r="9">
          <cell r="A9" t="str">
            <v>A</v>
          </cell>
        </row>
      </sheetData>
      <sheetData sheetId="12387">
        <row r="9">
          <cell r="A9" t="str">
            <v>A</v>
          </cell>
        </row>
      </sheetData>
      <sheetData sheetId="12388">
        <row r="9">
          <cell r="A9" t="str">
            <v>A</v>
          </cell>
        </row>
      </sheetData>
      <sheetData sheetId="12389">
        <row r="9">
          <cell r="A9" t="str">
            <v>A</v>
          </cell>
        </row>
      </sheetData>
      <sheetData sheetId="12390">
        <row r="9">
          <cell r="A9" t="str">
            <v>A</v>
          </cell>
        </row>
      </sheetData>
      <sheetData sheetId="12391">
        <row r="9">
          <cell r="A9" t="str">
            <v>A</v>
          </cell>
        </row>
      </sheetData>
      <sheetData sheetId="12392">
        <row r="9">
          <cell r="A9" t="str">
            <v>A</v>
          </cell>
        </row>
      </sheetData>
      <sheetData sheetId="12393">
        <row r="9">
          <cell r="A9" t="str">
            <v>A</v>
          </cell>
        </row>
      </sheetData>
      <sheetData sheetId="12394">
        <row r="9">
          <cell r="A9" t="str">
            <v>A</v>
          </cell>
        </row>
      </sheetData>
      <sheetData sheetId="12395">
        <row r="9">
          <cell r="A9" t="str">
            <v>A</v>
          </cell>
        </row>
      </sheetData>
      <sheetData sheetId="12396">
        <row r="9">
          <cell r="A9" t="str">
            <v>A</v>
          </cell>
        </row>
      </sheetData>
      <sheetData sheetId="12397">
        <row r="9">
          <cell r="A9" t="str">
            <v>A</v>
          </cell>
        </row>
      </sheetData>
      <sheetData sheetId="12398">
        <row r="9">
          <cell r="A9" t="str">
            <v>A</v>
          </cell>
        </row>
      </sheetData>
      <sheetData sheetId="12399">
        <row r="9">
          <cell r="A9" t="str">
            <v>A</v>
          </cell>
        </row>
      </sheetData>
      <sheetData sheetId="12400">
        <row r="9">
          <cell r="A9" t="str">
            <v>A</v>
          </cell>
        </row>
      </sheetData>
      <sheetData sheetId="12401">
        <row r="9">
          <cell r="A9" t="str">
            <v>A</v>
          </cell>
        </row>
      </sheetData>
      <sheetData sheetId="12402">
        <row r="9">
          <cell r="A9" t="str">
            <v>A</v>
          </cell>
        </row>
      </sheetData>
      <sheetData sheetId="12403">
        <row r="9">
          <cell r="A9" t="str">
            <v>A</v>
          </cell>
        </row>
      </sheetData>
      <sheetData sheetId="12404">
        <row r="9">
          <cell r="A9" t="str">
            <v>A</v>
          </cell>
        </row>
      </sheetData>
      <sheetData sheetId="12405">
        <row r="9">
          <cell r="A9" t="str">
            <v>A</v>
          </cell>
        </row>
      </sheetData>
      <sheetData sheetId="12406">
        <row r="9">
          <cell r="A9" t="str">
            <v>A</v>
          </cell>
        </row>
      </sheetData>
      <sheetData sheetId="12407">
        <row r="9">
          <cell r="A9" t="str">
            <v>A</v>
          </cell>
        </row>
      </sheetData>
      <sheetData sheetId="12408">
        <row r="9">
          <cell r="A9" t="str">
            <v>A</v>
          </cell>
        </row>
      </sheetData>
      <sheetData sheetId="12409">
        <row r="9">
          <cell r="A9" t="str">
            <v>A</v>
          </cell>
        </row>
      </sheetData>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ow r="9">
          <cell r="A9" t="str">
            <v>A</v>
          </cell>
        </row>
      </sheetData>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ow r="9">
          <cell r="A9" t="str">
            <v>A</v>
          </cell>
        </row>
      </sheetData>
      <sheetData sheetId="12453">
        <row r="9">
          <cell r="A9" t="str">
            <v>A</v>
          </cell>
        </row>
      </sheetData>
      <sheetData sheetId="12454">
        <row r="9">
          <cell r="A9" t="str">
            <v>A</v>
          </cell>
        </row>
      </sheetData>
      <sheetData sheetId="12455">
        <row r="9">
          <cell r="A9" t="str">
            <v>A</v>
          </cell>
        </row>
      </sheetData>
      <sheetData sheetId="12456">
        <row r="9">
          <cell r="A9" t="str">
            <v>A</v>
          </cell>
        </row>
      </sheetData>
      <sheetData sheetId="12457">
        <row r="9">
          <cell r="A9" t="str">
            <v>A</v>
          </cell>
        </row>
      </sheetData>
      <sheetData sheetId="12458">
        <row r="9">
          <cell r="A9" t="str">
            <v>A</v>
          </cell>
        </row>
      </sheetData>
      <sheetData sheetId="12459">
        <row r="9">
          <cell r="A9" t="str">
            <v>A</v>
          </cell>
        </row>
      </sheetData>
      <sheetData sheetId="12460">
        <row r="9">
          <cell r="A9" t="str">
            <v>A</v>
          </cell>
        </row>
      </sheetData>
      <sheetData sheetId="12461">
        <row r="9">
          <cell r="A9" t="str">
            <v>A</v>
          </cell>
        </row>
      </sheetData>
      <sheetData sheetId="12462">
        <row r="9">
          <cell r="A9" t="str">
            <v>A</v>
          </cell>
        </row>
      </sheetData>
      <sheetData sheetId="12463">
        <row r="9">
          <cell r="A9" t="str">
            <v>A</v>
          </cell>
        </row>
      </sheetData>
      <sheetData sheetId="12464">
        <row r="9">
          <cell r="A9" t="str">
            <v>A</v>
          </cell>
        </row>
      </sheetData>
      <sheetData sheetId="12465">
        <row r="9">
          <cell r="A9" t="str">
            <v>A</v>
          </cell>
        </row>
      </sheetData>
      <sheetData sheetId="12466">
        <row r="9">
          <cell r="A9" t="str">
            <v>A</v>
          </cell>
        </row>
      </sheetData>
      <sheetData sheetId="12467">
        <row r="9">
          <cell r="A9" t="str">
            <v>A</v>
          </cell>
        </row>
      </sheetData>
      <sheetData sheetId="12468">
        <row r="9">
          <cell r="A9" t="str">
            <v>A</v>
          </cell>
        </row>
      </sheetData>
      <sheetData sheetId="12469">
        <row r="9">
          <cell r="A9" t="str">
            <v>A</v>
          </cell>
        </row>
      </sheetData>
      <sheetData sheetId="12470">
        <row r="9">
          <cell r="A9" t="str">
            <v>A</v>
          </cell>
        </row>
      </sheetData>
      <sheetData sheetId="12471">
        <row r="9">
          <cell r="A9" t="str">
            <v>A</v>
          </cell>
        </row>
      </sheetData>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ow r="9">
          <cell r="A9" t="str">
            <v>A</v>
          </cell>
        </row>
      </sheetData>
      <sheetData sheetId="12478">
        <row r="9">
          <cell r="A9" t="str">
            <v>A</v>
          </cell>
        </row>
      </sheetData>
      <sheetData sheetId="12479">
        <row r="9">
          <cell r="A9" t="str">
            <v>A</v>
          </cell>
        </row>
      </sheetData>
      <sheetData sheetId="12480">
        <row r="9">
          <cell r="A9" t="str">
            <v>A</v>
          </cell>
        </row>
      </sheetData>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ow r="9">
          <cell r="A9" t="str">
            <v>A</v>
          </cell>
        </row>
      </sheetData>
      <sheetData sheetId="12487">
        <row r="9">
          <cell r="A9" t="str">
            <v>A</v>
          </cell>
        </row>
      </sheetData>
      <sheetData sheetId="12488">
        <row r="9">
          <cell r="A9" t="str">
            <v>A</v>
          </cell>
        </row>
      </sheetData>
      <sheetData sheetId="12489">
        <row r="9">
          <cell r="A9" t="str">
            <v>A</v>
          </cell>
        </row>
      </sheetData>
      <sheetData sheetId="12490">
        <row r="9">
          <cell r="A9" t="str">
            <v>A</v>
          </cell>
        </row>
      </sheetData>
      <sheetData sheetId="12491">
        <row r="9">
          <cell r="A9" t="str">
            <v>A</v>
          </cell>
        </row>
      </sheetData>
      <sheetData sheetId="12492">
        <row r="9">
          <cell r="A9" t="str">
            <v>A</v>
          </cell>
        </row>
      </sheetData>
      <sheetData sheetId="12493">
        <row r="9">
          <cell r="A9" t="str">
            <v>A</v>
          </cell>
        </row>
      </sheetData>
      <sheetData sheetId="12494">
        <row r="9">
          <cell r="A9" t="str">
            <v>A</v>
          </cell>
        </row>
      </sheetData>
      <sheetData sheetId="12495">
        <row r="9">
          <cell r="A9" t="str">
            <v>A</v>
          </cell>
        </row>
      </sheetData>
      <sheetData sheetId="12496">
        <row r="9">
          <cell r="A9" t="str">
            <v>A</v>
          </cell>
        </row>
      </sheetData>
      <sheetData sheetId="12497">
        <row r="9">
          <cell r="A9" t="str">
            <v>A</v>
          </cell>
        </row>
      </sheetData>
      <sheetData sheetId="12498">
        <row r="9">
          <cell r="A9" t="str">
            <v>A</v>
          </cell>
        </row>
      </sheetData>
      <sheetData sheetId="12499">
        <row r="9">
          <cell r="A9" t="str">
            <v>A</v>
          </cell>
        </row>
      </sheetData>
      <sheetData sheetId="12500">
        <row r="9">
          <cell r="A9" t="str">
            <v>A</v>
          </cell>
        </row>
      </sheetData>
      <sheetData sheetId="12501">
        <row r="9">
          <cell r="A9" t="str">
            <v>A</v>
          </cell>
        </row>
      </sheetData>
      <sheetData sheetId="12502">
        <row r="9">
          <cell r="A9" t="str">
            <v>A</v>
          </cell>
        </row>
      </sheetData>
      <sheetData sheetId="12503">
        <row r="9">
          <cell r="A9" t="str">
            <v>A</v>
          </cell>
        </row>
      </sheetData>
      <sheetData sheetId="12504">
        <row r="9">
          <cell r="A9" t="str">
            <v>A</v>
          </cell>
        </row>
      </sheetData>
      <sheetData sheetId="12505">
        <row r="9">
          <cell r="A9" t="str">
            <v>A</v>
          </cell>
        </row>
      </sheetData>
      <sheetData sheetId="12506">
        <row r="9">
          <cell r="A9" t="str">
            <v>A</v>
          </cell>
        </row>
      </sheetData>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sheetData sheetId="12518"/>
      <sheetData sheetId="12519"/>
      <sheetData sheetId="12520"/>
      <sheetData sheetId="12521"/>
      <sheetData sheetId="12522"/>
      <sheetData sheetId="12523"/>
      <sheetData sheetId="12524" refreshError="1"/>
      <sheetData sheetId="12525" refreshError="1"/>
      <sheetData sheetId="12526">
        <row r="9">
          <cell r="A9" t="str">
            <v>A</v>
          </cell>
        </row>
      </sheetData>
      <sheetData sheetId="12527">
        <row r="9">
          <cell r="A9" t="str">
            <v>A</v>
          </cell>
        </row>
      </sheetData>
      <sheetData sheetId="12528">
        <row r="9">
          <cell r="A9" t="str">
            <v>A</v>
          </cell>
        </row>
      </sheetData>
      <sheetData sheetId="12529" refreshError="1"/>
      <sheetData sheetId="12530">
        <row r="9">
          <cell r="A9" t="str">
            <v>A</v>
          </cell>
        </row>
      </sheetData>
      <sheetData sheetId="12531">
        <row r="9">
          <cell r="A9" t="str">
            <v>A</v>
          </cell>
        </row>
      </sheetData>
      <sheetData sheetId="12532">
        <row r="9">
          <cell r="A9" t="str">
            <v>A</v>
          </cell>
        </row>
      </sheetData>
      <sheetData sheetId="12533" refreshError="1"/>
      <sheetData sheetId="12534" refreshError="1"/>
      <sheetData sheetId="12535" refreshError="1"/>
      <sheetData sheetId="12536" refreshError="1"/>
      <sheetData sheetId="12537" refreshError="1"/>
      <sheetData sheetId="12538">
        <row r="9">
          <cell r="A9" t="str">
            <v>A</v>
          </cell>
        </row>
      </sheetData>
      <sheetData sheetId="12539">
        <row r="9">
          <cell r="A9" t="str">
            <v>A</v>
          </cell>
        </row>
      </sheetData>
      <sheetData sheetId="12540">
        <row r="9">
          <cell r="A9" t="str">
            <v>A</v>
          </cell>
        </row>
      </sheetData>
      <sheetData sheetId="12541">
        <row r="9">
          <cell r="A9" t="str">
            <v>A</v>
          </cell>
        </row>
      </sheetData>
      <sheetData sheetId="12542">
        <row r="9">
          <cell r="A9" t="str">
            <v>A</v>
          </cell>
        </row>
      </sheetData>
      <sheetData sheetId="12543">
        <row r="9">
          <cell r="A9" t="str">
            <v>A</v>
          </cell>
        </row>
      </sheetData>
      <sheetData sheetId="12544">
        <row r="9">
          <cell r="A9" t="str">
            <v>A</v>
          </cell>
        </row>
      </sheetData>
      <sheetData sheetId="12545">
        <row r="9">
          <cell r="A9" t="str">
            <v>A</v>
          </cell>
        </row>
      </sheetData>
      <sheetData sheetId="12546">
        <row r="9">
          <cell r="A9" t="str">
            <v>A</v>
          </cell>
        </row>
      </sheetData>
      <sheetData sheetId="12547">
        <row r="9">
          <cell r="A9" t="str">
            <v>A</v>
          </cell>
        </row>
      </sheetData>
      <sheetData sheetId="12548">
        <row r="9">
          <cell r="A9" t="str">
            <v>A</v>
          </cell>
        </row>
      </sheetData>
      <sheetData sheetId="12549">
        <row r="9">
          <cell r="A9" t="str">
            <v>A</v>
          </cell>
        </row>
      </sheetData>
      <sheetData sheetId="12550">
        <row r="9">
          <cell r="A9" t="str">
            <v>A</v>
          </cell>
        </row>
      </sheetData>
      <sheetData sheetId="12551">
        <row r="9">
          <cell r="A9" t="str">
            <v>A</v>
          </cell>
        </row>
      </sheetData>
      <sheetData sheetId="12552">
        <row r="9">
          <cell r="A9" t="str">
            <v>A</v>
          </cell>
        </row>
      </sheetData>
      <sheetData sheetId="12553">
        <row r="9">
          <cell r="A9" t="str">
            <v>A</v>
          </cell>
        </row>
      </sheetData>
      <sheetData sheetId="12554" refreshError="1"/>
      <sheetData sheetId="12555">
        <row r="9">
          <cell r="A9" t="str">
            <v>A</v>
          </cell>
        </row>
      </sheetData>
      <sheetData sheetId="12556">
        <row r="9">
          <cell r="A9" t="str">
            <v>A</v>
          </cell>
        </row>
      </sheetData>
      <sheetData sheetId="12557"/>
      <sheetData sheetId="12558">
        <row r="9">
          <cell r="A9" t="str">
            <v>A</v>
          </cell>
        </row>
      </sheetData>
      <sheetData sheetId="12559">
        <row r="9">
          <cell r="A9" t="str">
            <v>A</v>
          </cell>
        </row>
      </sheetData>
      <sheetData sheetId="12560">
        <row r="9">
          <cell r="A9" t="str">
            <v>A</v>
          </cell>
        </row>
      </sheetData>
      <sheetData sheetId="12561">
        <row r="9">
          <cell r="A9" t="str">
            <v>A</v>
          </cell>
        </row>
      </sheetData>
      <sheetData sheetId="12562">
        <row r="9">
          <cell r="A9" t="str">
            <v>A</v>
          </cell>
        </row>
      </sheetData>
      <sheetData sheetId="12563">
        <row r="9">
          <cell r="A9" t="str">
            <v>A</v>
          </cell>
        </row>
      </sheetData>
      <sheetData sheetId="12564">
        <row r="9">
          <cell r="A9" t="str">
            <v>A</v>
          </cell>
        </row>
      </sheetData>
      <sheetData sheetId="12565">
        <row r="9">
          <cell r="A9" t="str">
            <v>A</v>
          </cell>
        </row>
      </sheetData>
      <sheetData sheetId="12566">
        <row r="9">
          <cell r="A9" t="str">
            <v>A</v>
          </cell>
        </row>
      </sheetData>
      <sheetData sheetId="12567">
        <row r="9">
          <cell r="A9" t="str">
            <v>A</v>
          </cell>
        </row>
      </sheetData>
      <sheetData sheetId="12568" refreshError="1"/>
      <sheetData sheetId="12569">
        <row r="9">
          <cell r="A9" t="str">
            <v>A</v>
          </cell>
        </row>
      </sheetData>
      <sheetData sheetId="12570">
        <row r="9">
          <cell r="A9" t="str">
            <v>A</v>
          </cell>
        </row>
      </sheetData>
      <sheetData sheetId="12571">
        <row r="9">
          <cell r="A9" t="str">
            <v>A</v>
          </cell>
        </row>
      </sheetData>
      <sheetData sheetId="12572">
        <row r="9">
          <cell r="A9" t="str">
            <v>A</v>
          </cell>
        </row>
      </sheetData>
      <sheetData sheetId="12573">
        <row r="9">
          <cell r="A9" t="str">
            <v>A</v>
          </cell>
        </row>
      </sheetData>
      <sheetData sheetId="12574">
        <row r="9">
          <cell r="A9" t="str">
            <v>A</v>
          </cell>
        </row>
      </sheetData>
      <sheetData sheetId="12575">
        <row r="9">
          <cell r="A9" t="str">
            <v>A</v>
          </cell>
        </row>
      </sheetData>
      <sheetData sheetId="12576">
        <row r="9">
          <cell r="A9" t="str">
            <v>A</v>
          </cell>
        </row>
      </sheetData>
      <sheetData sheetId="12577">
        <row r="9">
          <cell r="A9" t="str">
            <v>A</v>
          </cell>
        </row>
      </sheetData>
      <sheetData sheetId="12578">
        <row r="9">
          <cell r="A9" t="str">
            <v>A</v>
          </cell>
        </row>
      </sheetData>
      <sheetData sheetId="12579">
        <row r="9">
          <cell r="A9" t="str">
            <v>A</v>
          </cell>
        </row>
      </sheetData>
      <sheetData sheetId="12580">
        <row r="9">
          <cell r="A9" t="str">
            <v>A</v>
          </cell>
        </row>
      </sheetData>
      <sheetData sheetId="12581">
        <row r="9">
          <cell r="A9" t="str">
            <v>A</v>
          </cell>
        </row>
      </sheetData>
      <sheetData sheetId="12582">
        <row r="9">
          <cell r="A9" t="str">
            <v>A</v>
          </cell>
        </row>
      </sheetData>
      <sheetData sheetId="12583">
        <row r="9">
          <cell r="A9" t="str">
            <v>A</v>
          </cell>
        </row>
      </sheetData>
      <sheetData sheetId="12584">
        <row r="9">
          <cell r="A9" t="str">
            <v>A</v>
          </cell>
        </row>
      </sheetData>
      <sheetData sheetId="12585">
        <row r="9">
          <cell r="A9" t="str">
            <v>A</v>
          </cell>
        </row>
      </sheetData>
      <sheetData sheetId="12586">
        <row r="9">
          <cell r="A9" t="str">
            <v>A</v>
          </cell>
        </row>
      </sheetData>
      <sheetData sheetId="12587">
        <row r="9">
          <cell r="A9" t="str">
            <v>A</v>
          </cell>
        </row>
      </sheetData>
      <sheetData sheetId="12588">
        <row r="9">
          <cell r="A9" t="str">
            <v>A</v>
          </cell>
        </row>
      </sheetData>
      <sheetData sheetId="12589">
        <row r="9">
          <cell r="A9" t="str">
            <v>A</v>
          </cell>
        </row>
      </sheetData>
      <sheetData sheetId="12590">
        <row r="9">
          <cell r="A9" t="str">
            <v>A</v>
          </cell>
        </row>
      </sheetData>
      <sheetData sheetId="12591">
        <row r="9">
          <cell r="A9" t="str">
            <v>A</v>
          </cell>
        </row>
      </sheetData>
      <sheetData sheetId="12592">
        <row r="9">
          <cell r="A9" t="str">
            <v>A</v>
          </cell>
        </row>
      </sheetData>
      <sheetData sheetId="12593">
        <row r="9">
          <cell r="A9" t="str">
            <v>A</v>
          </cell>
        </row>
      </sheetData>
      <sheetData sheetId="12594">
        <row r="9">
          <cell r="A9" t="str">
            <v>A</v>
          </cell>
        </row>
      </sheetData>
      <sheetData sheetId="12595">
        <row r="9">
          <cell r="A9" t="str">
            <v>A</v>
          </cell>
        </row>
      </sheetData>
      <sheetData sheetId="12596">
        <row r="9">
          <cell r="A9" t="str">
            <v>A</v>
          </cell>
        </row>
      </sheetData>
      <sheetData sheetId="12597">
        <row r="9">
          <cell r="A9" t="str">
            <v>A</v>
          </cell>
        </row>
      </sheetData>
      <sheetData sheetId="12598">
        <row r="9">
          <cell r="A9" t="str">
            <v>A</v>
          </cell>
        </row>
      </sheetData>
      <sheetData sheetId="12599">
        <row r="9">
          <cell r="A9" t="str">
            <v>A</v>
          </cell>
        </row>
      </sheetData>
      <sheetData sheetId="12600">
        <row r="9">
          <cell r="A9" t="str">
            <v>A</v>
          </cell>
        </row>
      </sheetData>
      <sheetData sheetId="12601">
        <row r="9">
          <cell r="A9" t="str">
            <v>A</v>
          </cell>
        </row>
      </sheetData>
      <sheetData sheetId="12602">
        <row r="9">
          <cell r="A9" t="str">
            <v>A</v>
          </cell>
        </row>
      </sheetData>
      <sheetData sheetId="12603">
        <row r="9">
          <cell r="A9" t="str">
            <v>A</v>
          </cell>
        </row>
      </sheetData>
      <sheetData sheetId="12604">
        <row r="9">
          <cell r="A9" t="str">
            <v>A</v>
          </cell>
        </row>
      </sheetData>
      <sheetData sheetId="12605">
        <row r="9">
          <cell r="A9" t="str">
            <v>A</v>
          </cell>
        </row>
      </sheetData>
      <sheetData sheetId="12606">
        <row r="9">
          <cell r="A9" t="str">
            <v>A</v>
          </cell>
        </row>
      </sheetData>
      <sheetData sheetId="12607">
        <row r="9">
          <cell r="A9" t="str">
            <v>A</v>
          </cell>
        </row>
      </sheetData>
      <sheetData sheetId="12608">
        <row r="9">
          <cell r="A9" t="str">
            <v>A</v>
          </cell>
        </row>
      </sheetData>
      <sheetData sheetId="12609">
        <row r="9">
          <cell r="A9" t="str">
            <v>A</v>
          </cell>
        </row>
      </sheetData>
      <sheetData sheetId="12610">
        <row r="9">
          <cell r="A9" t="str">
            <v>A</v>
          </cell>
        </row>
      </sheetData>
      <sheetData sheetId="12611">
        <row r="9">
          <cell r="A9" t="str">
            <v>A</v>
          </cell>
        </row>
      </sheetData>
      <sheetData sheetId="12612">
        <row r="9">
          <cell r="A9" t="str">
            <v>A</v>
          </cell>
        </row>
      </sheetData>
      <sheetData sheetId="12613">
        <row r="9">
          <cell r="A9" t="str">
            <v>A</v>
          </cell>
        </row>
      </sheetData>
      <sheetData sheetId="12614">
        <row r="9">
          <cell r="A9" t="str">
            <v>A</v>
          </cell>
        </row>
      </sheetData>
      <sheetData sheetId="12615">
        <row r="9">
          <cell r="A9" t="str">
            <v>A</v>
          </cell>
        </row>
      </sheetData>
      <sheetData sheetId="12616">
        <row r="9">
          <cell r="A9" t="str">
            <v>A</v>
          </cell>
        </row>
      </sheetData>
      <sheetData sheetId="12617">
        <row r="9">
          <cell r="A9" t="str">
            <v>A</v>
          </cell>
        </row>
      </sheetData>
      <sheetData sheetId="12618">
        <row r="9">
          <cell r="A9" t="str">
            <v>A</v>
          </cell>
        </row>
      </sheetData>
      <sheetData sheetId="12619">
        <row r="9">
          <cell r="A9" t="str">
            <v>A</v>
          </cell>
        </row>
      </sheetData>
      <sheetData sheetId="12620">
        <row r="9">
          <cell r="A9" t="str">
            <v>A</v>
          </cell>
        </row>
      </sheetData>
      <sheetData sheetId="12621">
        <row r="9">
          <cell r="A9" t="str">
            <v>A</v>
          </cell>
        </row>
      </sheetData>
      <sheetData sheetId="12622">
        <row r="9">
          <cell r="A9" t="str">
            <v>A</v>
          </cell>
        </row>
      </sheetData>
      <sheetData sheetId="12623">
        <row r="9">
          <cell r="A9" t="str">
            <v>A</v>
          </cell>
        </row>
      </sheetData>
      <sheetData sheetId="12624" refreshError="1"/>
      <sheetData sheetId="12625">
        <row r="9">
          <cell r="A9" t="str">
            <v>A</v>
          </cell>
        </row>
      </sheetData>
      <sheetData sheetId="12626">
        <row r="9">
          <cell r="A9" t="str">
            <v>A</v>
          </cell>
        </row>
      </sheetData>
      <sheetData sheetId="12627">
        <row r="9">
          <cell r="A9" t="str">
            <v>A</v>
          </cell>
        </row>
      </sheetData>
      <sheetData sheetId="12628">
        <row r="9">
          <cell r="A9" t="str">
            <v>A</v>
          </cell>
        </row>
      </sheetData>
      <sheetData sheetId="12629">
        <row r="9">
          <cell r="A9" t="str">
            <v>A</v>
          </cell>
        </row>
      </sheetData>
      <sheetData sheetId="12630">
        <row r="9">
          <cell r="A9" t="str">
            <v>A</v>
          </cell>
        </row>
      </sheetData>
      <sheetData sheetId="12631">
        <row r="9">
          <cell r="A9" t="str">
            <v>A</v>
          </cell>
        </row>
      </sheetData>
      <sheetData sheetId="12632">
        <row r="9">
          <cell r="A9" t="str">
            <v>A</v>
          </cell>
        </row>
      </sheetData>
      <sheetData sheetId="12633">
        <row r="9">
          <cell r="A9" t="str">
            <v>A</v>
          </cell>
        </row>
      </sheetData>
      <sheetData sheetId="12634">
        <row r="9">
          <cell r="A9" t="str">
            <v>A</v>
          </cell>
        </row>
      </sheetData>
      <sheetData sheetId="12635">
        <row r="9">
          <cell r="A9" t="str">
            <v>A</v>
          </cell>
        </row>
      </sheetData>
      <sheetData sheetId="12636">
        <row r="9">
          <cell r="A9" t="str">
            <v>A</v>
          </cell>
        </row>
      </sheetData>
      <sheetData sheetId="12637">
        <row r="9">
          <cell r="A9" t="str">
            <v>A</v>
          </cell>
        </row>
      </sheetData>
      <sheetData sheetId="12638">
        <row r="9">
          <cell r="A9" t="str">
            <v>A</v>
          </cell>
        </row>
      </sheetData>
      <sheetData sheetId="12639">
        <row r="9">
          <cell r="A9" t="str">
            <v>A</v>
          </cell>
        </row>
      </sheetData>
      <sheetData sheetId="12640">
        <row r="9">
          <cell r="A9" t="str">
            <v>A</v>
          </cell>
        </row>
      </sheetData>
      <sheetData sheetId="12641">
        <row r="9">
          <cell r="A9" t="str">
            <v>A</v>
          </cell>
        </row>
      </sheetData>
      <sheetData sheetId="12642">
        <row r="9">
          <cell r="A9" t="str">
            <v>A</v>
          </cell>
        </row>
      </sheetData>
      <sheetData sheetId="12643">
        <row r="9">
          <cell r="A9" t="str">
            <v>A</v>
          </cell>
        </row>
      </sheetData>
      <sheetData sheetId="12644">
        <row r="9">
          <cell r="A9" t="str">
            <v>A</v>
          </cell>
        </row>
      </sheetData>
      <sheetData sheetId="12645">
        <row r="9">
          <cell r="A9" t="str">
            <v>A</v>
          </cell>
        </row>
      </sheetData>
      <sheetData sheetId="12646">
        <row r="9">
          <cell r="A9" t="str">
            <v>A</v>
          </cell>
        </row>
      </sheetData>
      <sheetData sheetId="12647" refreshError="1"/>
      <sheetData sheetId="12648" refreshError="1"/>
      <sheetData sheetId="12649">
        <row r="9">
          <cell r="A9" t="str">
            <v>A</v>
          </cell>
        </row>
      </sheetData>
      <sheetData sheetId="12650">
        <row r="9">
          <cell r="A9" t="str">
            <v>A</v>
          </cell>
        </row>
      </sheetData>
      <sheetData sheetId="12651">
        <row r="9">
          <cell r="A9" t="str">
            <v>A</v>
          </cell>
        </row>
      </sheetData>
      <sheetData sheetId="12652">
        <row r="9">
          <cell r="A9" t="str">
            <v>A</v>
          </cell>
        </row>
      </sheetData>
      <sheetData sheetId="12653" refreshError="1"/>
      <sheetData sheetId="12654" refreshError="1"/>
      <sheetData sheetId="12655" refreshError="1"/>
      <sheetData sheetId="12656" refreshError="1"/>
      <sheetData sheetId="12657">
        <row r="9">
          <cell r="A9" t="str">
            <v>A</v>
          </cell>
        </row>
      </sheetData>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ow r="9">
          <cell r="A9" t="str">
            <v>A</v>
          </cell>
        </row>
      </sheetData>
      <sheetData sheetId="12693">
        <row r="9">
          <cell r="A9" t="str">
            <v>A</v>
          </cell>
        </row>
      </sheetData>
      <sheetData sheetId="12694">
        <row r="9">
          <cell r="A9" t="str">
            <v>A</v>
          </cell>
        </row>
      </sheetData>
      <sheetData sheetId="12695">
        <row r="9">
          <cell r="A9" t="str">
            <v>A</v>
          </cell>
        </row>
      </sheetData>
      <sheetData sheetId="12696">
        <row r="9">
          <cell r="A9" t="str">
            <v>A</v>
          </cell>
        </row>
      </sheetData>
      <sheetData sheetId="12697">
        <row r="9">
          <cell r="A9" t="str">
            <v>A</v>
          </cell>
        </row>
      </sheetData>
      <sheetData sheetId="12698">
        <row r="9">
          <cell r="A9" t="str">
            <v>A</v>
          </cell>
        </row>
      </sheetData>
      <sheetData sheetId="12699">
        <row r="9">
          <cell r="A9" t="str">
            <v>A</v>
          </cell>
        </row>
      </sheetData>
      <sheetData sheetId="12700">
        <row r="9">
          <cell r="A9" t="str">
            <v>A</v>
          </cell>
        </row>
      </sheetData>
      <sheetData sheetId="12701">
        <row r="9">
          <cell r="A9" t="str">
            <v>A</v>
          </cell>
        </row>
      </sheetData>
      <sheetData sheetId="12702">
        <row r="9">
          <cell r="A9" t="str">
            <v>A</v>
          </cell>
        </row>
      </sheetData>
      <sheetData sheetId="12703">
        <row r="9">
          <cell r="A9" t="str">
            <v>A</v>
          </cell>
        </row>
      </sheetData>
      <sheetData sheetId="12704">
        <row r="9">
          <cell r="A9" t="str">
            <v>A</v>
          </cell>
        </row>
      </sheetData>
      <sheetData sheetId="12705">
        <row r="9">
          <cell r="A9" t="str">
            <v>A</v>
          </cell>
        </row>
      </sheetData>
      <sheetData sheetId="12706">
        <row r="9">
          <cell r="A9" t="str">
            <v>A</v>
          </cell>
        </row>
      </sheetData>
      <sheetData sheetId="12707">
        <row r="9">
          <cell r="A9" t="str">
            <v>A</v>
          </cell>
        </row>
      </sheetData>
      <sheetData sheetId="12708" refreshError="1"/>
      <sheetData sheetId="12709">
        <row r="9">
          <cell r="A9" t="str">
            <v>A</v>
          </cell>
        </row>
      </sheetData>
      <sheetData sheetId="12710">
        <row r="9">
          <cell r="A9" t="str">
            <v>A</v>
          </cell>
        </row>
      </sheetData>
      <sheetData sheetId="12711">
        <row r="9">
          <cell r="A9" t="str">
            <v>A</v>
          </cell>
        </row>
      </sheetData>
      <sheetData sheetId="12712">
        <row r="9">
          <cell r="A9" t="str">
            <v>A</v>
          </cell>
        </row>
      </sheetData>
      <sheetData sheetId="12713">
        <row r="9">
          <cell r="A9" t="str">
            <v>A</v>
          </cell>
        </row>
      </sheetData>
      <sheetData sheetId="12714">
        <row r="9">
          <cell r="A9" t="str">
            <v>A</v>
          </cell>
        </row>
      </sheetData>
      <sheetData sheetId="12715">
        <row r="9">
          <cell r="A9" t="str">
            <v>A</v>
          </cell>
        </row>
      </sheetData>
      <sheetData sheetId="12716">
        <row r="9">
          <cell r="A9" t="str">
            <v>A</v>
          </cell>
        </row>
      </sheetData>
      <sheetData sheetId="12717">
        <row r="9">
          <cell r="A9" t="str">
            <v>A</v>
          </cell>
        </row>
      </sheetData>
      <sheetData sheetId="12718">
        <row r="9">
          <cell r="A9" t="str">
            <v>A</v>
          </cell>
        </row>
      </sheetData>
      <sheetData sheetId="12719">
        <row r="9">
          <cell r="A9" t="str">
            <v>A</v>
          </cell>
        </row>
      </sheetData>
      <sheetData sheetId="12720">
        <row r="9">
          <cell r="A9" t="str">
            <v>A</v>
          </cell>
        </row>
      </sheetData>
      <sheetData sheetId="12721">
        <row r="9">
          <cell r="A9" t="str">
            <v>A</v>
          </cell>
        </row>
      </sheetData>
      <sheetData sheetId="12722">
        <row r="9">
          <cell r="A9" t="str">
            <v>A</v>
          </cell>
        </row>
      </sheetData>
      <sheetData sheetId="12723">
        <row r="9">
          <cell r="A9" t="str">
            <v>A</v>
          </cell>
        </row>
      </sheetData>
      <sheetData sheetId="12724">
        <row r="9">
          <cell r="A9" t="str">
            <v>A</v>
          </cell>
        </row>
      </sheetData>
      <sheetData sheetId="12725">
        <row r="9">
          <cell r="A9" t="str">
            <v>A</v>
          </cell>
        </row>
      </sheetData>
      <sheetData sheetId="12726">
        <row r="9">
          <cell r="A9" t="str">
            <v>A</v>
          </cell>
        </row>
      </sheetData>
      <sheetData sheetId="12727">
        <row r="9">
          <cell r="A9" t="str">
            <v>A</v>
          </cell>
        </row>
      </sheetData>
      <sheetData sheetId="12728">
        <row r="9">
          <cell r="A9" t="str">
            <v>A</v>
          </cell>
        </row>
      </sheetData>
      <sheetData sheetId="12729">
        <row r="9">
          <cell r="A9" t="str">
            <v>A</v>
          </cell>
        </row>
      </sheetData>
      <sheetData sheetId="12730">
        <row r="9">
          <cell r="A9" t="str">
            <v>A</v>
          </cell>
        </row>
      </sheetData>
      <sheetData sheetId="12731">
        <row r="9">
          <cell r="A9" t="str">
            <v>A</v>
          </cell>
        </row>
      </sheetData>
      <sheetData sheetId="12732">
        <row r="9">
          <cell r="A9" t="str">
            <v>A</v>
          </cell>
        </row>
      </sheetData>
      <sheetData sheetId="12733">
        <row r="9">
          <cell r="A9" t="str">
            <v>A</v>
          </cell>
        </row>
      </sheetData>
      <sheetData sheetId="12734">
        <row r="9">
          <cell r="A9" t="str">
            <v>A</v>
          </cell>
        </row>
      </sheetData>
      <sheetData sheetId="12735">
        <row r="9">
          <cell r="A9" t="str">
            <v>A</v>
          </cell>
        </row>
      </sheetData>
      <sheetData sheetId="12736">
        <row r="9">
          <cell r="A9" t="str">
            <v>A</v>
          </cell>
        </row>
      </sheetData>
      <sheetData sheetId="12737">
        <row r="9">
          <cell r="A9" t="str">
            <v>A</v>
          </cell>
        </row>
      </sheetData>
      <sheetData sheetId="12738">
        <row r="9">
          <cell r="A9" t="str">
            <v>A</v>
          </cell>
        </row>
      </sheetData>
      <sheetData sheetId="12739">
        <row r="9">
          <cell r="A9" t="str">
            <v>A</v>
          </cell>
        </row>
      </sheetData>
      <sheetData sheetId="12740">
        <row r="9">
          <cell r="A9" t="str">
            <v>A</v>
          </cell>
        </row>
      </sheetData>
      <sheetData sheetId="12741">
        <row r="9">
          <cell r="A9" t="str">
            <v>A</v>
          </cell>
        </row>
      </sheetData>
      <sheetData sheetId="12742">
        <row r="9">
          <cell r="A9" t="str">
            <v>A</v>
          </cell>
        </row>
      </sheetData>
      <sheetData sheetId="12743">
        <row r="9">
          <cell r="A9" t="str">
            <v>A</v>
          </cell>
        </row>
      </sheetData>
      <sheetData sheetId="12744">
        <row r="9">
          <cell r="A9" t="str">
            <v>A</v>
          </cell>
        </row>
      </sheetData>
      <sheetData sheetId="12745">
        <row r="9">
          <cell r="A9" t="str">
            <v>A</v>
          </cell>
        </row>
      </sheetData>
      <sheetData sheetId="12746">
        <row r="9">
          <cell r="A9" t="str">
            <v>A</v>
          </cell>
        </row>
      </sheetData>
      <sheetData sheetId="12747">
        <row r="9">
          <cell r="A9" t="str">
            <v>A</v>
          </cell>
        </row>
      </sheetData>
      <sheetData sheetId="12748">
        <row r="9">
          <cell r="A9" t="str">
            <v>A</v>
          </cell>
        </row>
      </sheetData>
      <sheetData sheetId="12749">
        <row r="9">
          <cell r="A9" t="str">
            <v>A</v>
          </cell>
        </row>
      </sheetData>
      <sheetData sheetId="12750">
        <row r="9">
          <cell r="A9" t="str">
            <v>A</v>
          </cell>
        </row>
      </sheetData>
      <sheetData sheetId="12751">
        <row r="9">
          <cell r="A9" t="str">
            <v>A</v>
          </cell>
        </row>
      </sheetData>
      <sheetData sheetId="12752">
        <row r="9">
          <cell r="A9" t="str">
            <v>A</v>
          </cell>
        </row>
      </sheetData>
      <sheetData sheetId="12753">
        <row r="9">
          <cell r="A9" t="str">
            <v>A</v>
          </cell>
        </row>
      </sheetData>
      <sheetData sheetId="12754">
        <row r="9">
          <cell r="A9" t="str">
            <v>A</v>
          </cell>
        </row>
      </sheetData>
      <sheetData sheetId="12755">
        <row r="9">
          <cell r="A9" t="str">
            <v>A</v>
          </cell>
        </row>
      </sheetData>
      <sheetData sheetId="12756">
        <row r="9">
          <cell r="A9" t="str">
            <v>A</v>
          </cell>
        </row>
      </sheetData>
      <sheetData sheetId="12757">
        <row r="9">
          <cell r="A9" t="str">
            <v>A</v>
          </cell>
        </row>
      </sheetData>
      <sheetData sheetId="12758">
        <row r="9">
          <cell r="A9" t="str">
            <v>A</v>
          </cell>
        </row>
      </sheetData>
      <sheetData sheetId="12759">
        <row r="9">
          <cell r="A9" t="str">
            <v>A</v>
          </cell>
        </row>
      </sheetData>
      <sheetData sheetId="12760">
        <row r="9">
          <cell r="A9" t="str">
            <v>A</v>
          </cell>
        </row>
      </sheetData>
      <sheetData sheetId="12761">
        <row r="9">
          <cell r="A9" t="str">
            <v>A</v>
          </cell>
        </row>
      </sheetData>
      <sheetData sheetId="12762">
        <row r="9">
          <cell r="A9" t="str">
            <v>A</v>
          </cell>
        </row>
      </sheetData>
      <sheetData sheetId="12763">
        <row r="9">
          <cell r="A9" t="str">
            <v>A</v>
          </cell>
        </row>
      </sheetData>
      <sheetData sheetId="12764">
        <row r="9">
          <cell r="A9" t="str">
            <v>A</v>
          </cell>
        </row>
      </sheetData>
      <sheetData sheetId="12765">
        <row r="9">
          <cell r="A9" t="str">
            <v>A</v>
          </cell>
        </row>
      </sheetData>
      <sheetData sheetId="12766">
        <row r="9">
          <cell r="A9" t="str">
            <v>A</v>
          </cell>
        </row>
      </sheetData>
      <sheetData sheetId="12767">
        <row r="9">
          <cell r="A9" t="str">
            <v>A</v>
          </cell>
        </row>
      </sheetData>
      <sheetData sheetId="12768">
        <row r="9">
          <cell r="A9" t="str">
            <v>A</v>
          </cell>
        </row>
      </sheetData>
      <sheetData sheetId="12769">
        <row r="9">
          <cell r="A9" t="str">
            <v>A</v>
          </cell>
        </row>
      </sheetData>
      <sheetData sheetId="12770">
        <row r="9">
          <cell r="A9" t="str">
            <v>A</v>
          </cell>
        </row>
      </sheetData>
      <sheetData sheetId="12771">
        <row r="9">
          <cell r="A9" t="str">
            <v>A</v>
          </cell>
        </row>
      </sheetData>
      <sheetData sheetId="12772">
        <row r="9">
          <cell r="A9" t="str">
            <v>A</v>
          </cell>
        </row>
      </sheetData>
      <sheetData sheetId="12773">
        <row r="9">
          <cell r="A9" t="str">
            <v>A</v>
          </cell>
        </row>
      </sheetData>
      <sheetData sheetId="12774">
        <row r="9">
          <cell r="A9" t="str">
            <v>A</v>
          </cell>
        </row>
      </sheetData>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ow r="9">
          <cell r="A9" t="str">
            <v>A</v>
          </cell>
        </row>
      </sheetData>
      <sheetData sheetId="12784">
        <row r="9">
          <cell r="A9" t="str">
            <v>A</v>
          </cell>
        </row>
      </sheetData>
      <sheetData sheetId="12785">
        <row r="9">
          <cell r="A9" t="str">
            <v>A</v>
          </cell>
        </row>
      </sheetData>
      <sheetData sheetId="12786">
        <row r="9">
          <cell r="A9" t="str">
            <v>A</v>
          </cell>
        </row>
      </sheetData>
      <sheetData sheetId="12787">
        <row r="9">
          <cell r="A9" t="str">
            <v>A</v>
          </cell>
        </row>
      </sheetData>
      <sheetData sheetId="12788">
        <row r="9">
          <cell r="A9" t="str">
            <v>A</v>
          </cell>
        </row>
      </sheetData>
      <sheetData sheetId="12789">
        <row r="9">
          <cell r="A9" t="str">
            <v>A</v>
          </cell>
        </row>
      </sheetData>
      <sheetData sheetId="12790">
        <row r="9">
          <cell r="A9" t="str">
            <v>A</v>
          </cell>
        </row>
      </sheetData>
      <sheetData sheetId="12791">
        <row r="9">
          <cell r="A9" t="str">
            <v>A</v>
          </cell>
        </row>
      </sheetData>
      <sheetData sheetId="12792">
        <row r="9">
          <cell r="A9" t="str">
            <v>A</v>
          </cell>
        </row>
      </sheetData>
      <sheetData sheetId="12793">
        <row r="9">
          <cell r="A9" t="str">
            <v>A</v>
          </cell>
        </row>
      </sheetData>
      <sheetData sheetId="12794">
        <row r="9">
          <cell r="A9" t="str">
            <v>A</v>
          </cell>
        </row>
      </sheetData>
      <sheetData sheetId="12795">
        <row r="9">
          <cell r="A9" t="str">
            <v>A</v>
          </cell>
        </row>
      </sheetData>
      <sheetData sheetId="12796">
        <row r="9">
          <cell r="A9" t="str">
            <v>A</v>
          </cell>
        </row>
      </sheetData>
      <sheetData sheetId="12797">
        <row r="9">
          <cell r="A9" t="str">
            <v>A</v>
          </cell>
        </row>
      </sheetData>
      <sheetData sheetId="12798">
        <row r="9">
          <cell r="A9" t="str">
            <v>A</v>
          </cell>
        </row>
      </sheetData>
      <sheetData sheetId="12799">
        <row r="9">
          <cell r="A9" t="str">
            <v>A</v>
          </cell>
        </row>
      </sheetData>
      <sheetData sheetId="12800">
        <row r="9">
          <cell r="A9" t="str">
            <v>A</v>
          </cell>
        </row>
      </sheetData>
      <sheetData sheetId="12801">
        <row r="9">
          <cell r="A9" t="str">
            <v>A</v>
          </cell>
        </row>
      </sheetData>
      <sheetData sheetId="12802">
        <row r="9">
          <cell r="A9" t="str">
            <v>A</v>
          </cell>
        </row>
      </sheetData>
      <sheetData sheetId="12803">
        <row r="9">
          <cell r="A9" t="str">
            <v>A</v>
          </cell>
        </row>
      </sheetData>
      <sheetData sheetId="12804">
        <row r="9">
          <cell r="A9" t="str">
            <v>A</v>
          </cell>
        </row>
      </sheetData>
      <sheetData sheetId="12805">
        <row r="9">
          <cell r="A9" t="str">
            <v>A</v>
          </cell>
        </row>
      </sheetData>
      <sheetData sheetId="12806">
        <row r="9">
          <cell r="A9" t="str">
            <v>A</v>
          </cell>
        </row>
      </sheetData>
      <sheetData sheetId="12807">
        <row r="9">
          <cell r="A9" t="str">
            <v>A</v>
          </cell>
        </row>
      </sheetData>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ow r="9">
          <cell r="A9" t="str">
            <v>A</v>
          </cell>
        </row>
      </sheetData>
      <sheetData sheetId="12906">
        <row r="9">
          <cell r="A9" t="str">
            <v>A</v>
          </cell>
        </row>
      </sheetData>
      <sheetData sheetId="12907">
        <row r="9">
          <cell r="A9" t="str">
            <v>A</v>
          </cell>
        </row>
      </sheetData>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ow r="9">
          <cell r="A9" t="str">
            <v>A</v>
          </cell>
        </row>
      </sheetData>
      <sheetData sheetId="12981" refreshError="1"/>
      <sheetData sheetId="12982" refreshError="1"/>
      <sheetData sheetId="12983">
        <row r="9">
          <cell r="A9" t="str">
            <v>A</v>
          </cell>
        </row>
      </sheetData>
      <sheetData sheetId="12984">
        <row r="9">
          <cell r="A9" t="str">
            <v>A</v>
          </cell>
        </row>
      </sheetData>
      <sheetData sheetId="12985">
        <row r="9">
          <cell r="A9" t="str">
            <v>A</v>
          </cell>
        </row>
      </sheetData>
      <sheetData sheetId="12986">
        <row r="9">
          <cell r="A9" t="str">
            <v>A</v>
          </cell>
        </row>
      </sheetData>
      <sheetData sheetId="12987">
        <row r="9">
          <cell r="A9" t="str">
            <v>A</v>
          </cell>
        </row>
      </sheetData>
      <sheetData sheetId="12988">
        <row r="9">
          <cell r="A9" t="str">
            <v>A</v>
          </cell>
        </row>
      </sheetData>
      <sheetData sheetId="12989">
        <row r="9">
          <cell r="A9" t="str">
            <v>A</v>
          </cell>
        </row>
      </sheetData>
      <sheetData sheetId="12990">
        <row r="9">
          <cell r="A9" t="str">
            <v>A</v>
          </cell>
        </row>
      </sheetData>
      <sheetData sheetId="12991">
        <row r="9">
          <cell r="A9" t="str">
            <v>A</v>
          </cell>
        </row>
      </sheetData>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ow r="9">
          <cell r="A9" t="str">
            <v>A</v>
          </cell>
        </row>
      </sheetData>
      <sheetData sheetId="13004">
        <row r="9">
          <cell r="A9" t="str">
            <v>A</v>
          </cell>
        </row>
      </sheetData>
      <sheetData sheetId="13005">
        <row r="9">
          <cell r="A9" t="str">
            <v>A</v>
          </cell>
        </row>
      </sheetData>
      <sheetData sheetId="13006">
        <row r="9">
          <cell r="A9" t="str">
            <v>A</v>
          </cell>
        </row>
      </sheetData>
      <sheetData sheetId="13007">
        <row r="9">
          <cell r="A9" t="str">
            <v>A</v>
          </cell>
        </row>
      </sheetData>
      <sheetData sheetId="13008" refreshError="1"/>
      <sheetData sheetId="13009" refreshError="1"/>
      <sheetData sheetId="13010" refreshError="1"/>
      <sheetData sheetId="13011" refreshError="1"/>
      <sheetData sheetId="13012" refreshError="1"/>
      <sheetData sheetId="13013">
        <row r="9">
          <cell r="A9" t="str">
            <v>A</v>
          </cell>
        </row>
      </sheetData>
      <sheetData sheetId="13014" refreshError="1"/>
      <sheetData sheetId="13015" refreshError="1"/>
      <sheetData sheetId="13016" refreshError="1"/>
      <sheetData sheetId="13017">
        <row r="9">
          <cell r="A9" t="str">
            <v>A</v>
          </cell>
        </row>
      </sheetData>
      <sheetData sheetId="13018">
        <row r="9">
          <cell r="A9" t="str">
            <v>A</v>
          </cell>
        </row>
      </sheetData>
      <sheetData sheetId="13019">
        <row r="9">
          <cell r="A9" t="str">
            <v>A</v>
          </cell>
        </row>
      </sheetData>
      <sheetData sheetId="13020">
        <row r="9">
          <cell r="A9" t="str">
            <v>A</v>
          </cell>
        </row>
      </sheetData>
      <sheetData sheetId="13021">
        <row r="9">
          <cell r="A9" t="str">
            <v>A</v>
          </cell>
        </row>
      </sheetData>
      <sheetData sheetId="13022">
        <row r="9">
          <cell r="A9" t="str">
            <v>A</v>
          </cell>
        </row>
      </sheetData>
      <sheetData sheetId="13023">
        <row r="9">
          <cell r="A9" t="str">
            <v>A</v>
          </cell>
        </row>
      </sheetData>
      <sheetData sheetId="13024">
        <row r="9">
          <cell r="A9" t="str">
            <v>A</v>
          </cell>
        </row>
      </sheetData>
      <sheetData sheetId="13025">
        <row r="9">
          <cell r="A9" t="str">
            <v>A</v>
          </cell>
        </row>
      </sheetData>
      <sheetData sheetId="13026">
        <row r="9">
          <cell r="A9" t="str">
            <v>A</v>
          </cell>
        </row>
      </sheetData>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ow r="9">
          <cell r="A9" t="str">
            <v>A</v>
          </cell>
        </row>
      </sheetData>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ow r="9">
          <cell r="A9" t="str">
            <v>A</v>
          </cell>
        </row>
      </sheetData>
      <sheetData sheetId="13057">
        <row r="9">
          <cell r="A9" t="str">
            <v>A</v>
          </cell>
        </row>
      </sheetData>
      <sheetData sheetId="13058">
        <row r="9">
          <cell r="A9" t="str">
            <v>A</v>
          </cell>
        </row>
      </sheetData>
      <sheetData sheetId="13059">
        <row r="9">
          <cell r="A9" t="str">
            <v>A</v>
          </cell>
        </row>
      </sheetData>
      <sheetData sheetId="13060">
        <row r="9">
          <cell r="A9" t="str">
            <v>A</v>
          </cell>
        </row>
      </sheetData>
      <sheetData sheetId="13061">
        <row r="9">
          <cell r="A9" t="str">
            <v>A</v>
          </cell>
        </row>
      </sheetData>
      <sheetData sheetId="13062">
        <row r="9">
          <cell r="A9" t="str">
            <v>A</v>
          </cell>
        </row>
      </sheetData>
      <sheetData sheetId="13063">
        <row r="9">
          <cell r="A9" t="str">
            <v>A</v>
          </cell>
        </row>
      </sheetData>
      <sheetData sheetId="13064">
        <row r="9">
          <cell r="A9" t="str">
            <v>A</v>
          </cell>
        </row>
      </sheetData>
      <sheetData sheetId="13065">
        <row r="9">
          <cell r="A9" t="str">
            <v>A</v>
          </cell>
        </row>
      </sheetData>
      <sheetData sheetId="13066">
        <row r="9">
          <cell r="A9" t="str">
            <v>A</v>
          </cell>
        </row>
      </sheetData>
      <sheetData sheetId="13067" refreshError="1"/>
      <sheetData sheetId="13068" refreshError="1"/>
      <sheetData sheetId="13069" refreshError="1"/>
      <sheetData sheetId="13070" refreshError="1"/>
      <sheetData sheetId="13071" refreshError="1"/>
      <sheetData sheetId="13072">
        <row r="9">
          <cell r="A9" t="str">
            <v>A</v>
          </cell>
        </row>
      </sheetData>
      <sheetData sheetId="13073">
        <row r="9">
          <cell r="A9" t="str">
            <v>A</v>
          </cell>
        </row>
      </sheetData>
      <sheetData sheetId="13074">
        <row r="9">
          <cell r="A9" t="str">
            <v>A</v>
          </cell>
        </row>
      </sheetData>
      <sheetData sheetId="13075">
        <row r="9">
          <cell r="A9" t="str">
            <v>A</v>
          </cell>
        </row>
      </sheetData>
      <sheetData sheetId="13076">
        <row r="9">
          <cell r="A9" t="str">
            <v>A</v>
          </cell>
        </row>
      </sheetData>
      <sheetData sheetId="13077">
        <row r="9">
          <cell r="A9" t="str">
            <v>A</v>
          </cell>
        </row>
      </sheetData>
      <sheetData sheetId="13078">
        <row r="9">
          <cell r="A9" t="str">
            <v>A</v>
          </cell>
        </row>
      </sheetData>
      <sheetData sheetId="13079">
        <row r="9">
          <cell r="A9" t="str">
            <v>A</v>
          </cell>
        </row>
      </sheetData>
      <sheetData sheetId="13080">
        <row r="9">
          <cell r="A9" t="str">
            <v>A</v>
          </cell>
        </row>
      </sheetData>
      <sheetData sheetId="13081">
        <row r="9">
          <cell r="A9" t="str">
            <v>A</v>
          </cell>
        </row>
      </sheetData>
      <sheetData sheetId="13082">
        <row r="9">
          <cell r="A9" t="str">
            <v>A</v>
          </cell>
        </row>
      </sheetData>
      <sheetData sheetId="13083">
        <row r="9">
          <cell r="A9" t="str">
            <v>A</v>
          </cell>
        </row>
      </sheetData>
      <sheetData sheetId="13084">
        <row r="9">
          <cell r="A9" t="str">
            <v>A</v>
          </cell>
        </row>
      </sheetData>
      <sheetData sheetId="13085">
        <row r="9">
          <cell r="A9" t="str">
            <v>A</v>
          </cell>
        </row>
      </sheetData>
      <sheetData sheetId="13086">
        <row r="9">
          <cell r="A9" t="str">
            <v>A</v>
          </cell>
        </row>
      </sheetData>
      <sheetData sheetId="13087">
        <row r="9">
          <cell r="A9" t="str">
            <v>A</v>
          </cell>
        </row>
      </sheetData>
      <sheetData sheetId="13088">
        <row r="9">
          <cell r="A9" t="str">
            <v>A</v>
          </cell>
        </row>
      </sheetData>
      <sheetData sheetId="13089">
        <row r="9">
          <cell r="A9" t="str">
            <v>A</v>
          </cell>
        </row>
      </sheetData>
      <sheetData sheetId="13090">
        <row r="9">
          <cell r="A9" t="str">
            <v>A</v>
          </cell>
        </row>
      </sheetData>
      <sheetData sheetId="13091">
        <row r="9">
          <cell r="A9" t="str">
            <v>A</v>
          </cell>
        </row>
      </sheetData>
      <sheetData sheetId="13092">
        <row r="9">
          <cell r="A9" t="str">
            <v>A</v>
          </cell>
        </row>
      </sheetData>
      <sheetData sheetId="13093">
        <row r="9">
          <cell r="A9" t="str">
            <v>A</v>
          </cell>
        </row>
      </sheetData>
      <sheetData sheetId="13094">
        <row r="9">
          <cell r="A9" t="str">
            <v>A</v>
          </cell>
        </row>
      </sheetData>
      <sheetData sheetId="13095">
        <row r="9">
          <cell r="A9" t="str">
            <v>A</v>
          </cell>
        </row>
      </sheetData>
      <sheetData sheetId="13096">
        <row r="9">
          <cell r="A9" t="str">
            <v>A</v>
          </cell>
        </row>
      </sheetData>
      <sheetData sheetId="13097">
        <row r="9">
          <cell r="A9" t="str">
            <v>A</v>
          </cell>
        </row>
      </sheetData>
      <sheetData sheetId="13098"/>
      <sheetData sheetId="13099">
        <row r="9">
          <cell r="A9" t="str">
            <v>A</v>
          </cell>
        </row>
      </sheetData>
      <sheetData sheetId="13100">
        <row r="9">
          <cell r="A9" t="str">
            <v>A</v>
          </cell>
        </row>
      </sheetData>
      <sheetData sheetId="13101">
        <row r="9">
          <cell r="A9" t="str">
            <v>A</v>
          </cell>
        </row>
      </sheetData>
      <sheetData sheetId="13102">
        <row r="9">
          <cell r="A9" t="str">
            <v>A</v>
          </cell>
        </row>
      </sheetData>
      <sheetData sheetId="13103">
        <row r="9">
          <cell r="A9" t="str">
            <v>A</v>
          </cell>
        </row>
      </sheetData>
      <sheetData sheetId="13104">
        <row r="9">
          <cell r="A9" t="str">
            <v>A</v>
          </cell>
        </row>
      </sheetData>
      <sheetData sheetId="13105">
        <row r="9">
          <cell r="A9" t="str">
            <v>A</v>
          </cell>
        </row>
      </sheetData>
      <sheetData sheetId="13106">
        <row r="9">
          <cell r="A9" t="str">
            <v>A</v>
          </cell>
        </row>
      </sheetData>
      <sheetData sheetId="13107">
        <row r="9">
          <cell r="A9" t="str">
            <v>A</v>
          </cell>
        </row>
      </sheetData>
      <sheetData sheetId="13108">
        <row r="9">
          <cell r="A9" t="str">
            <v>A</v>
          </cell>
        </row>
      </sheetData>
      <sheetData sheetId="13109">
        <row r="9">
          <cell r="A9" t="str">
            <v>A</v>
          </cell>
        </row>
      </sheetData>
      <sheetData sheetId="13110">
        <row r="9">
          <cell r="A9" t="str">
            <v>A</v>
          </cell>
        </row>
      </sheetData>
      <sheetData sheetId="13111">
        <row r="9">
          <cell r="A9" t="str">
            <v>A</v>
          </cell>
        </row>
      </sheetData>
      <sheetData sheetId="13112">
        <row r="9">
          <cell r="A9" t="str">
            <v>A</v>
          </cell>
        </row>
      </sheetData>
      <sheetData sheetId="13113">
        <row r="9">
          <cell r="A9" t="str">
            <v>A</v>
          </cell>
        </row>
      </sheetData>
      <sheetData sheetId="13114">
        <row r="9">
          <cell r="A9" t="str">
            <v>A</v>
          </cell>
        </row>
      </sheetData>
      <sheetData sheetId="13115">
        <row r="9">
          <cell r="A9" t="str">
            <v>A</v>
          </cell>
        </row>
      </sheetData>
      <sheetData sheetId="13116">
        <row r="9">
          <cell r="A9" t="str">
            <v>A</v>
          </cell>
        </row>
      </sheetData>
      <sheetData sheetId="13117">
        <row r="9">
          <cell r="A9" t="str">
            <v>A</v>
          </cell>
        </row>
      </sheetData>
      <sheetData sheetId="13118">
        <row r="9">
          <cell r="A9" t="str">
            <v>A</v>
          </cell>
        </row>
      </sheetData>
      <sheetData sheetId="13119">
        <row r="9">
          <cell r="A9" t="str">
            <v>A</v>
          </cell>
        </row>
      </sheetData>
      <sheetData sheetId="13120">
        <row r="9">
          <cell r="A9" t="str">
            <v>A</v>
          </cell>
        </row>
      </sheetData>
      <sheetData sheetId="13121">
        <row r="9">
          <cell r="A9" t="str">
            <v>A</v>
          </cell>
        </row>
      </sheetData>
      <sheetData sheetId="13122">
        <row r="9">
          <cell r="A9" t="str">
            <v>A</v>
          </cell>
        </row>
      </sheetData>
      <sheetData sheetId="13123">
        <row r="9">
          <cell r="A9" t="str">
            <v>A</v>
          </cell>
        </row>
      </sheetData>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ow r="9">
          <cell r="A9" t="str">
            <v>A</v>
          </cell>
        </row>
      </sheetData>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ow r="9">
          <cell r="A9" t="str">
            <v>A</v>
          </cell>
        </row>
      </sheetData>
      <sheetData sheetId="13173" refreshError="1"/>
      <sheetData sheetId="13174">
        <row r="9">
          <cell r="A9" t="str">
            <v>A</v>
          </cell>
        </row>
      </sheetData>
      <sheetData sheetId="13175">
        <row r="9">
          <cell r="A9" t="str">
            <v>A</v>
          </cell>
        </row>
      </sheetData>
      <sheetData sheetId="13176">
        <row r="9">
          <cell r="A9" t="str">
            <v>A</v>
          </cell>
        </row>
      </sheetData>
      <sheetData sheetId="13177">
        <row r="9">
          <cell r="A9" t="str">
            <v>A</v>
          </cell>
        </row>
      </sheetData>
      <sheetData sheetId="13178">
        <row r="9">
          <cell r="A9" t="str">
            <v>A</v>
          </cell>
        </row>
      </sheetData>
      <sheetData sheetId="13179">
        <row r="9">
          <cell r="A9" t="str">
            <v>A</v>
          </cell>
        </row>
      </sheetData>
      <sheetData sheetId="13180">
        <row r="9">
          <cell r="A9" t="str">
            <v>A</v>
          </cell>
        </row>
      </sheetData>
      <sheetData sheetId="13181">
        <row r="9">
          <cell r="A9" t="str">
            <v>A</v>
          </cell>
        </row>
      </sheetData>
      <sheetData sheetId="13182">
        <row r="9">
          <cell r="A9" t="str">
            <v>A</v>
          </cell>
        </row>
      </sheetData>
      <sheetData sheetId="13183">
        <row r="9">
          <cell r="A9" t="str">
            <v>A</v>
          </cell>
        </row>
      </sheetData>
      <sheetData sheetId="13184" refreshError="1"/>
      <sheetData sheetId="13185">
        <row r="9">
          <cell r="A9" t="str">
            <v>A</v>
          </cell>
        </row>
      </sheetData>
      <sheetData sheetId="13186">
        <row r="9">
          <cell r="A9" t="str">
            <v>A</v>
          </cell>
        </row>
      </sheetData>
      <sheetData sheetId="13187">
        <row r="9">
          <cell r="A9" t="str">
            <v>A</v>
          </cell>
        </row>
      </sheetData>
      <sheetData sheetId="13188" refreshError="1"/>
      <sheetData sheetId="13189">
        <row r="9">
          <cell r="A9" t="str">
            <v>A</v>
          </cell>
        </row>
      </sheetData>
      <sheetData sheetId="13190">
        <row r="9">
          <cell r="A9" t="str">
            <v>A</v>
          </cell>
        </row>
      </sheetData>
      <sheetData sheetId="13191">
        <row r="9">
          <cell r="A9" t="str">
            <v>A</v>
          </cell>
        </row>
      </sheetData>
      <sheetData sheetId="13192">
        <row r="9">
          <cell r="A9" t="str">
            <v>A</v>
          </cell>
        </row>
      </sheetData>
      <sheetData sheetId="13193">
        <row r="9">
          <cell r="A9" t="str">
            <v>A</v>
          </cell>
        </row>
      </sheetData>
      <sheetData sheetId="13194">
        <row r="9">
          <cell r="A9" t="str">
            <v>A</v>
          </cell>
        </row>
      </sheetData>
      <sheetData sheetId="13195">
        <row r="9">
          <cell r="A9" t="str">
            <v>A</v>
          </cell>
        </row>
      </sheetData>
      <sheetData sheetId="13196">
        <row r="9">
          <cell r="A9" t="str">
            <v>A</v>
          </cell>
        </row>
      </sheetData>
      <sheetData sheetId="13197">
        <row r="9">
          <cell r="A9" t="str">
            <v>A</v>
          </cell>
        </row>
      </sheetData>
      <sheetData sheetId="13198">
        <row r="9">
          <cell r="A9" t="str">
            <v>A</v>
          </cell>
        </row>
      </sheetData>
      <sheetData sheetId="13199">
        <row r="9">
          <cell r="A9" t="str">
            <v>A</v>
          </cell>
        </row>
      </sheetData>
      <sheetData sheetId="13200" refreshError="1"/>
      <sheetData sheetId="13201" refreshError="1"/>
      <sheetData sheetId="13202" refreshError="1"/>
      <sheetData sheetId="13203" refreshError="1"/>
      <sheetData sheetId="13204" refreshError="1"/>
      <sheetData sheetId="13205" refreshError="1"/>
      <sheetData sheetId="13206">
        <row r="9">
          <cell r="A9" t="str">
            <v>A</v>
          </cell>
        </row>
      </sheetData>
      <sheetData sheetId="13207">
        <row r="9">
          <cell r="A9" t="str">
            <v>A</v>
          </cell>
        </row>
      </sheetData>
      <sheetData sheetId="13208">
        <row r="9">
          <cell r="A9" t="str">
            <v>A</v>
          </cell>
        </row>
      </sheetData>
      <sheetData sheetId="13209">
        <row r="9">
          <cell r="A9" t="str">
            <v>A</v>
          </cell>
        </row>
      </sheetData>
      <sheetData sheetId="13210" refreshError="1"/>
      <sheetData sheetId="13211" refreshError="1"/>
      <sheetData sheetId="13212">
        <row r="9">
          <cell r="A9" t="str">
            <v>A</v>
          </cell>
        </row>
      </sheetData>
      <sheetData sheetId="13213">
        <row r="9">
          <cell r="A9" t="str">
            <v>A</v>
          </cell>
        </row>
      </sheetData>
      <sheetData sheetId="13214">
        <row r="9">
          <cell r="A9" t="str">
            <v>A</v>
          </cell>
        </row>
      </sheetData>
      <sheetData sheetId="13215" refreshError="1"/>
      <sheetData sheetId="13216" refreshError="1"/>
      <sheetData sheetId="13217" refreshError="1"/>
      <sheetData sheetId="13218" refreshError="1"/>
      <sheetData sheetId="13219">
        <row r="9">
          <cell r="A9" t="str">
            <v>A</v>
          </cell>
        </row>
      </sheetData>
      <sheetData sheetId="13220">
        <row r="9">
          <cell r="A9" t="str">
            <v>A</v>
          </cell>
        </row>
      </sheetData>
      <sheetData sheetId="13221">
        <row r="9">
          <cell r="A9" t="str">
            <v>A</v>
          </cell>
        </row>
      </sheetData>
      <sheetData sheetId="13222">
        <row r="9">
          <cell r="A9" t="str">
            <v>A</v>
          </cell>
        </row>
      </sheetData>
      <sheetData sheetId="13223">
        <row r="9">
          <cell r="A9" t="str">
            <v>A</v>
          </cell>
        </row>
      </sheetData>
      <sheetData sheetId="13224">
        <row r="9">
          <cell r="A9" t="str">
            <v>A</v>
          </cell>
        </row>
      </sheetData>
      <sheetData sheetId="13225">
        <row r="9">
          <cell r="A9" t="str">
            <v>A</v>
          </cell>
        </row>
      </sheetData>
      <sheetData sheetId="13226" refreshError="1"/>
      <sheetData sheetId="13227">
        <row r="9">
          <cell r="A9" t="str">
            <v>A</v>
          </cell>
        </row>
      </sheetData>
      <sheetData sheetId="13228">
        <row r="9">
          <cell r="A9" t="str">
            <v>A</v>
          </cell>
        </row>
      </sheetData>
      <sheetData sheetId="13229">
        <row r="9">
          <cell r="A9" t="str">
            <v>A</v>
          </cell>
        </row>
      </sheetData>
      <sheetData sheetId="13230">
        <row r="9">
          <cell r="A9" t="str">
            <v>A</v>
          </cell>
        </row>
      </sheetData>
      <sheetData sheetId="13231">
        <row r="9">
          <cell r="A9" t="str">
            <v>A</v>
          </cell>
        </row>
      </sheetData>
      <sheetData sheetId="13232">
        <row r="9">
          <cell r="A9" t="str">
            <v>A</v>
          </cell>
        </row>
      </sheetData>
      <sheetData sheetId="13233">
        <row r="9">
          <cell r="A9" t="str">
            <v>A</v>
          </cell>
        </row>
      </sheetData>
      <sheetData sheetId="13234">
        <row r="9">
          <cell r="A9" t="str">
            <v>A</v>
          </cell>
        </row>
      </sheetData>
      <sheetData sheetId="13235">
        <row r="9">
          <cell r="A9" t="str">
            <v>A</v>
          </cell>
        </row>
      </sheetData>
      <sheetData sheetId="13236">
        <row r="9">
          <cell r="A9" t="str">
            <v>A</v>
          </cell>
        </row>
      </sheetData>
      <sheetData sheetId="13237">
        <row r="9">
          <cell r="A9" t="str">
            <v>A</v>
          </cell>
        </row>
      </sheetData>
      <sheetData sheetId="13238">
        <row r="9">
          <cell r="A9" t="str">
            <v>A</v>
          </cell>
        </row>
      </sheetData>
      <sheetData sheetId="13239">
        <row r="9">
          <cell r="A9" t="str">
            <v>A</v>
          </cell>
        </row>
      </sheetData>
      <sheetData sheetId="13240">
        <row r="9">
          <cell r="A9" t="str">
            <v>A</v>
          </cell>
        </row>
      </sheetData>
      <sheetData sheetId="13241" refreshError="1"/>
      <sheetData sheetId="13242" refreshError="1"/>
      <sheetData sheetId="13243">
        <row r="9">
          <cell r="A9" t="str">
            <v>A</v>
          </cell>
        </row>
      </sheetData>
      <sheetData sheetId="13244">
        <row r="9">
          <cell r="A9" t="str">
            <v>A</v>
          </cell>
        </row>
      </sheetData>
      <sheetData sheetId="13245">
        <row r="9">
          <cell r="A9" t="str">
            <v>A</v>
          </cell>
        </row>
      </sheetData>
      <sheetData sheetId="13246">
        <row r="9">
          <cell r="A9" t="str">
            <v>A</v>
          </cell>
        </row>
      </sheetData>
      <sheetData sheetId="13247">
        <row r="9">
          <cell r="A9" t="str">
            <v>A</v>
          </cell>
        </row>
      </sheetData>
      <sheetData sheetId="13248">
        <row r="9">
          <cell r="A9" t="str">
            <v>A</v>
          </cell>
        </row>
      </sheetData>
      <sheetData sheetId="13249">
        <row r="9">
          <cell r="A9" t="str">
            <v>A</v>
          </cell>
        </row>
      </sheetData>
      <sheetData sheetId="13250">
        <row r="9">
          <cell r="A9" t="str">
            <v>A</v>
          </cell>
        </row>
      </sheetData>
      <sheetData sheetId="13251">
        <row r="9">
          <cell r="A9" t="str">
            <v>A</v>
          </cell>
        </row>
      </sheetData>
      <sheetData sheetId="13252">
        <row r="9">
          <cell r="A9" t="str">
            <v>A</v>
          </cell>
        </row>
      </sheetData>
      <sheetData sheetId="13253">
        <row r="9">
          <cell r="A9" t="str">
            <v>A</v>
          </cell>
        </row>
      </sheetData>
      <sheetData sheetId="13254">
        <row r="9">
          <cell r="A9" t="str">
            <v>A</v>
          </cell>
        </row>
      </sheetData>
      <sheetData sheetId="13255" refreshError="1"/>
      <sheetData sheetId="13256">
        <row r="9">
          <cell r="A9" t="str">
            <v>A</v>
          </cell>
        </row>
      </sheetData>
      <sheetData sheetId="13257">
        <row r="9">
          <cell r="A9" t="str">
            <v>A</v>
          </cell>
        </row>
      </sheetData>
      <sheetData sheetId="13258">
        <row r="9">
          <cell r="A9" t="str">
            <v>A</v>
          </cell>
        </row>
      </sheetData>
      <sheetData sheetId="13259">
        <row r="9">
          <cell r="A9" t="str">
            <v>A</v>
          </cell>
        </row>
      </sheetData>
      <sheetData sheetId="13260">
        <row r="9">
          <cell r="A9" t="str">
            <v>A</v>
          </cell>
        </row>
      </sheetData>
      <sheetData sheetId="13261">
        <row r="9">
          <cell r="A9" t="str">
            <v>A</v>
          </cell>
        </row>
      </sheetData>
      <sheetData sheetId="13262">
        <row r="9">
          <cell r="A9" t="str">
            <v>A</v>
          </cell>
        </row>
      </sheetData>
      <sheetData sheetId="13263">
        <row r="9">
          <cell r="A9" t="str">
            <v>A</v>
          </cell>
        </row>
      </sheetData>
      <sheetData sheetId="13264">
        <row r="9">
          <cell r="A9" t="str">
            <v>A</v>
          </cell>
        </row>
      </sheetData>
      <sheetData sheetId="13265">
        <row r="9">
          <cell r="A9" t="str">
            <v>A</v>
          </cell>
        </row>
      </sheetData>
      <sheetData sheetId="13266">
        <row r="9">
          <cell r="A9" t="str">
            <v>A</v>
          </cell>
        </row>
      </sheetData>
      <sheetData sheetId="13267">
        <row r="9">
          <cell r="A9" t="str">
            <v>A</v>
          </cell>
        </row>
      </sheetData>
      <sheetData sheetId="13268">
        <row r="9">
          <cell r="A9" t="str">
            <v>A</v>
          </cell>
        </row>
      </sheetData>
      <sheetData sheetId="13269" refreshError="1"/>
      <sheetData sheetId="13270" refreshError="1"/>
      <sheetData sheetId="13271" refreshError="1"/>
      <sheetData sheetId="13272" refreshError="1"/>
      <sheetData sheetId="13273" refreshError="1"/>
      <sheetData sheetId="13274">
        <row r="9">
          <cell r="A9" t="str">
            <v>A</v>
          </cell>
        </row>
      </sheetData>
      <sheetData sheetId="13275">
        <row r="9">
          <cell r="A9" t="str">
            <v>A</v>
          </cell>
        </row>
      </sheetData>
      <sheetData sheetId="13276">
        <row r="9">
          <cell r="A9" t="str">
            <v>A</v>
          </cell>
        </row>
      </sheetData>
      <sheetData sheetId="13277">
        <row r="9">
          <cell r="A9" t="str">
            <v>A</v>
          </cell>
        </row>
      </sheetData>
      <sheetData sheetId="13278">
        <row r="9">
          <cell r="A9" t="str">
            <v>A</v>
          </cell>
        </row>
      </sheetData>
      <sheetData sheetId="13279">
        <row r="9">
          <cell r="A9" t="str">
            <v>A</v>
          </cell>
        </row>
      </sheetData>
      <sheetData sheetId="13280">
        <row r="9">
          <cell r="A9" t="str">
            <v>A</v>
          </cell>
        </row>
      </sheetData>
      <sheetData sheetId="13281">
        <row r="9">
          <cell r="A9" t="str">
            <v>A</v>
          </cell>
        </row>
      </sheetData>
      <sheetData sheetId="13282">
        <row r="9">
          <cell r="A9" t="str">
            <v>A</v>
          </cell>
        </row>
      </sheetData>
      <sheetData sheetId="13283">
        <row r="9">
          <cell r="A9" t="str">
            <v>A</v>
          </cell>
        </row>
      </sheetData>
      <sheetData sheetId="13284">
        <row r="9">
          <cell r="A9" t="str">
            <v>A</v>
          </cell>
        </row>
      </sheetData>
      <sheetData sheetId="13285">
        <row r="9">
          <cell r="A9" t="str">
            <v>A</v>
          </cell>
        </row>
      </sheetData>
      <sheetData sheetId="13286">
        <row r="9">
          <cell r="A9" t="str">
            <v>A</v>
          </cell>
        </row>
      </sheetData>
      <sheetData sheetId="13287">
        <row r="9">
          <cell r="A9" t="str">
            <v>A</v>
          </cell>
        </row>
      </sheetData>
      <sheetData sheetId="13288">
        <row r="9">
          <cell r="A9" t="str">
            <v>A</v>
          </cell>
        </row>
      </sheetData>
      <sheetData sheetId="13289">
        <row r="9">
          <cell r="A9" t="str">
            <v>A</v>
          </cell>
        </row>
      </sheetData>
      <sheetData sheetId="13290">
        <row r="9">
          <cell r="A9" t="str">
            <v>A</v>
          </cell>
        </row>
      </sheetData>
      <sheetData sheetId="13291">
        <row r="9">
          <cell r="A9" t="str">
            <v>A</v>
          </cell>
        </row>
      </sheetData>
      <sheetData sheetId="13292">
        <row r="9">
          <cell r="A9" t="str">
            <v>A</v>
          </cell>
        </row>
      </sheetData>
      <sheetData sheetId="13293">
        <row r="9">
          <cell r="A9" t="str">
            <v>A</v>
          </cell>
        </row>
      </sheetData>
      <sheetData sheetId="13294">
        <row r="9">
          <cell r="A9" t="str">
            <v>A</v>
          </cell>
        </row>
      </sheetData>
      <sheetData sheetId="13295">
        <row r="9">
          <cell r="A9" t="str">
            <v>A</v>
          </cell>
        </row>
      </sheetData>
      <sheetData sheetId="13296">
        <row r="9">
          <cell r="A9" t="str">
            <v>A</v>
          </cell>
        </row>
      </sheetData>
      <sheetData sheetId="13297">
        <row r="9">
          <cell r="A9" t="str">
            <v>A</v>
          </cell>
        </row>
      </sheetData>
      <sheetData sheetId="13298">
        <row r="9">
          <cell r="A9" t="str">
            <v>A</v>
          </cell>
        </row>
      </sheetData>
      <sheetData sheetId="13299">
        <row r="9">
          <cell r="A9" t="str">
            <v>A</v>
          </cell>
        </row>
      </sheetData>
      <sheetData sheetId="13300">
        <row r="9">
          <cell r="A9" t="str">
            <v>A</v>
          </cell>
        </row>
      </sheetData>
      <sheetData sheetId="13301">
        <row r="9">
          <cell r="A9" t="str">
            <v>A</v>
          </cell>
        </row>
      </sheetData>
      <sheetData sheetId="13302">
        <row r="9">
          <cell r="A9" t="str">
            <v>A</v>
          </cell>
        </row>
      </sheetData>
      <sheetData sheetId="13303">
        <row r="9">
          <cell r="A9" t="str">
            <v>A</v>
          </cell>
        </row>
      </sheetData>
      <sheetData sheetId="13304">
        <row r="9">
          <cell r="A9" t="str">
            <v>A</v>
          </cell>
        </row>
      </sheetData>
      <sheetData sheetId="13305">
        <row r="9">
          <cell r="A9" t="str">
            <v>A</v>
          </cell>
        </row>
      </sheetData>
      <sheetData sheetId="13306">
        <row r="9">
          <cell r="A9" t="str">
            <v>A</v>
          </cell>
        </row>
      </sheetData>
      <sheetData sheetId="13307">
        <row r="9">
          <cell r="A9" t="str">
            <v>A</v>
          </cell>
        </row>
      </sheetData>
      <sheetData sheetId="13308">
        <row r="9">
          <cell r="A9" t="str">
            <v>A</v>
          </cell>
        </row>
      </sheetData>
      <sheetData sheetId="13309">
        <row r="9">
          <cell r="A9" t="str">
            <v>A</v>
          </cell>
        </row>
      </sheetData>
      <sheetData sheetId="13310">
        <row r="9">
          <cell r="A9" t="str">
            <v>A</v>
          </cell>
        </row>
      </sheetData>
      <sheetData sheetId="13311">
        <row r="9">
          <cell r="A9" t="str">
            <v>A</v>
          </cell>
        </row>
      </sheetData>
      <sheetData sheetId="13312">
        <row r="9">
          <cell r="A9" t="str">
            <v>A</v>
          </cell>
        </row>
      </sheetData>
      <sheetData sheetId="13313">
        <row r="9">
          <cell r="A9" t="str">
            <v>A</v>
          </cell>
        </row>
      </sheetData>
      <sheetData sheetId="13314">
        <row r="9">
          <cell r="A9" t="str">
            <v>A</v>
          </cell>
        </row>
      </sheetData>
      <sheetData sheetId="13315">
        <row r="9">
          <cell r="A9" t="str">
            <v>A</v>
          </cell>
        </row>
      </sheetData>
      <sheetData sheetId="13316">
        <row r="9">
          <cell r="A9" t="str">
            <v>A</v>
          </cell>
        </row>
      </sheetData>
      <sheetData sheetId="13317">
        <row r="9">
          <cell r="A9" t="str">
            <v>A</v>
          </cell>
        </row>
      </sheetData>
      <sheetData sheetId="13318">
        <row r="9">
          <cell r="A9" t="str">
            <v>A</v>
          </cell>
        </row>
      </sheetData>
      <sheetData sheetId="13319">
        <row r="9">
          <cell r="A9" t="str">
            <v>A</v>
          </cell>
        </row>
      </sheetData>
      <sheetData sheetId="13320">
        <row r="9">
          <cell r="A9" t="str">
            <v>A</v>
          </cell>
        </row>
      </sheetData>
      <sheetData sheetId="13321">
        <row r="9">
          <cell r="A9" t="str">
            <v>A</v>
          </cell>
        </row>
      </sheetData>
      <sheetData sheetId="13322">
        <row r="9">
          <cell r="A9" t="str">
            <v>A</v>
          </cell>
        </row>
      </sheetData>
      <sheetData sheetId="13323">
        <row r="9">
          <cell r="A9" t="str">
            <v>A</v>
          </cell>
        </row>
      </sheetData>
      <sheetData sheetId="13324">
        <row r="9">
          <cell r="A9" t="str">
            <v>A</v>
          </cell>
        </row>
      </sheetData>
      <sheetData sheetId="13325">
        <row r="9">
          <cell r="A9" t="str">
            <v>A</v>
          </cell>
        </row>
      </sheetData>
      <sheetData sheetId="13326">
        <row r="9">
          <cell r="A9" t="str">
            <v>A</v>
          </cell>
        </row>
      </sheetData>
      <sheetData sheetId="13327">
        <row r="9">
          <cell r="A9" t="str">
            <v>A</v>
          </cell>
        </row>
      </sheetData>
      <sheetData sheetId="13328">
        <row r="9">
          <cell r="A9" t="str">
            <v>A</v>
          </cell>
        </row>
      </sheetData>
      <sheetData sheetId="13329">
        <row r="9">
          <cell r="A9" t="str">
            <v>A</v>
          </cell>
        </row>
      </sheetData>
      <sheetData sheetId="13330">
        <row r="9">
          <cell r="A9" t="str">
            <v>A</v>
          </cell>
        </row>
      </sheetData>
      <sheetData sheetId="13331">
        <row r="9">
          <cell r="A9" t="str">
            <v>A</v>
          </cell>
        </row>
      </sheetData>
      <sheetData sheetId="13332">
        <row r="9">
          <cell r="A9" t="str">
            <v>A</v>
          </cell>
        </row>
      </sheetData>
      <sheetData sheetId="13333">
        <row r="9">
          <cell r="A9" t="str">
            <v>A</v>
          </cell>
        </row>
      </sheetData>
      <sheetData sheetId="13334">
        <row r="9">
          <cell r="A9" t="str">
            <v>A</v>
          </cell>
        </row>
      </sheetData>
      <sheetData sheetId="13335">
        <row r="9">
          <cell r="A9" t="str">
            <v>A</v>
          </cell>
        </row>
      </sheetData>
      <sheetData sheetId="13336">
        <row r="9">
          <cell r="A9" t="str">
            <v>A</v>
          </cell>
        </row>
      </sheetData>
      <sheetData sheetId="13337">
        <row r="9">
          <cell r="A9" t="str">
            <v>A</v>
          </cell>
        </row>
      </sheetData>
      <sheetData sheetId="13338">
        <row r="9">
          <cell r="A9" t="str">
            <v>A</v>
          </cell>
        </row>
      </sheetData>
      <sheetData sheetId="13339">
        <row r="9">
          <cell r="A9" t="str">
            <v>A</v>
          </cell>
        </row>
      </sheetData>
      <sheetData sheetId="13340">
        <row r="9">
          <cell r="A9" t="str">
            <v>A</v>
          </cell>
        </row>
      </sheetData>
      <sheetData sheetId="13341">
        <row r="9">
          <cell r="A9" t="str">
            <v>A</v>
          </cell>
        </row>
      </sheetData>
      <sheetData sheetId="13342">
        <row r="9">
          <cell r="A9" t="str">
            <v>A</v>
          </cell>
        </row>
      </sheetData>
      <sheetData sheetId="13343">
        <row r="9">
          <cell r="A9" t="str">
            <v>A</v>
          </cell>
        </row>
      </sheetData>
      <sheetData sheetId="13344">
        <row r="9">
          <cell r="A9" t="str">
            <v>A</v>
          </cell>
        </row>
      </sheetData>
      <sheetData sheetId="13345">
        <row r="9">
          <cell r="A9" t="str">
            <v>A</v>
          </cell>
        </row>
      </sheetData>
      <sheetData sheetId="13346">
        <row r="9">
          <cell r="A9" t="str">
            <v>A</v>
          </cell>
        </row>
      </sheetData>
      <sheetData sheetId="13347">
        <row r="9">
          <cell r="A9" t="str">
            <v>A</v>
          </cell>
        </row>
      </sheetData>
      <sheetData sheetId="13348">
        <row r="9">
          <cell r="A9" t="str">
            <v>A</v>
          </cell>
        </row>
      </sheetData>
      <sheetData sheetId="13349" refreshError="1"/>
      <sheetData sheetId="13350">
        <row r="9">
          <cell r="A9" t="str">
            <v>A</v>
          </cell>
        </row>
      </sheetData>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ow r="9">
          <cell r="A9" t="str">
            <v>A</v>
          </cell>
        </row>
      </sheetData>
      <sheetData sheetId="13360">
        <row r="9">
          <cell r="A9" t="str">
            <v>A</v>
          </cell>
        </row>
      </sheetData>
      <sheetData sheetId="13361">
        <row r="9">
          <cell r="A9" t="str">
            <v>A</v>
          </cell>
        </row>
      </sheetData>
      <sheetData sheetId="13362">
        <row r="9">
          <cell r="A9" t="str">
            <v>A</v>
          </cell>
        </row>
      </sheetData>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sheetData sheetId="13384">
        <row r="9">
          <cell r="A9" t="str">
            <v>A</v>
          </cell>
        </row>
      </sheetData>
      <sheetData sheetId="13385"/>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ow r="9">
          <cell r="A9" t="str">
            <v>A</v>
          </cell>
        </row>
      </sheetData>
      <sheetData sheetId="13397">
        <row r="9">
          <cell r="A9" t="str">
            <v>A</v>
          </cell>
        </row>
      </sheetData>
      <sheetData sheetId="13398">
        <row r="9">
          <cell r="A9" t="str">
            <v>A</v>
          </cell>
        </row>
      </sheetData>
      <sheetData sheetId="13399">
        <row r="9">
          <cell r="A9" t="str">
            <v>A</v>
          </cell>
        </row>
      </sheetData>
      <sheetData sheetId="13400">
        <row r="9">
          <cell r="A9" t="str">
            <v>A</v>
          </cell>
        </row>
      </sheetData>
      <sheetData sheetId="13401">
        <row r="9">
          <cell r="A9" t="str">
            <v>A</v>
          </cell>
        </row>
      </sheetData>
      <sheetData sheetId="13402">
        <row r="9">
          <cell r="A9" t="str">
            <v>A</v>
          </cell>
        </row>
      </sheetData>
      <sheetData sheetId="13403">
        <row r="9">
          <cell r="A9" t="str">
            <v>A</v>
          </cell>
        </row>
      </sheetData>
      <sheetData sheetId="13404">
        <row r="9">
          <cell r="A9" t="str">
            <v>A</v>
          </cell>
        </row>
      </sheetData>
      <sheetData sheetId="13405">
        <row r="9">
          <cell r="A9" t="str">
            <v>A</v>
          </cell>
        </row>
      </sheetData>
      <sheetData sheetId="13406">
        <row r="9">
          <cell r="A9" t="str">
            <v>A</v>
          </cell>
        </row>
      </sheetData>
      <sheetData sheetId="13407">
        <row r="9">
          <cell r="A9" t="str">
            <v>A</v>
          </cell>
        </row>
      </sheetData>
      <sheetData sheetId="13408">
        <row r="9">
          <cell r="A9" t="str">
            <v>A</v>
          </cell>
        </row>
      </sheetData>
      <sheetData sheetId="13409">
        <row r="9">
          <cell r="A9" t="str">
            <v>A</v>
          </cell>
        </row>
      </sheetData>
      <sheetData sheetId="13410">
        <row r="9">
          <cell r="A9" t="str">
            <v>A</v>
          </cell>
        </row>
      </sheetData>
      <sheetData sheetId="13411">
        <row r="9">
          <cell r="A9" t="str">
            <v>A</v>
          </cell>
        </row>
      </sheetData>
      <sheetData sheetId="13412">
        <row r="9">
          <cell r="A9" t="str">
            <v>A</v>
          </cell>
        </row>
      </sheetData>
      <sheetData sheetId="13413">
        <row r="9">
          <cell r="A9" t="str">
            <v>A</v>
          </cell>
        </row>
      </sheetData>
      <sheetData sheetId="13414">
        <row r="9">
          <cell r="A9" t="str">
            <v>A</v>
          </cell>
        </row>
      </sheetData>
      <sheetData sheetId="13415">
        <row r="9">
          <cell r="A9" t="str">
            <v>A</v>
          </cell>
        </row>
      </sheetData>
      <sheetData sheetId="13416">
        <row r="9">
          <cell r="A9" t="str">
            <v>A</v>
          </cell>
        </row>
      </sheetData>
      <sheetData sheetId="13417">
        <row r="9">
          <cell r="A9" t="str">
            <v>A</v>
          </cell>
        </row>
      </sheetData>
      <sheetData sheetId="13418">
        <row r="9">
          <cell r="A9" t="str">
            <v>A</v>
          </cell>
        </row>
      </sheetData>
      <sheetData sheetId="13419">
        <row r="9">
          <cell r="A9" t="str">
            <v>A</v>
          </cell>
        </row>
      </sheetData>
      <sheetData sheetId="13420">
        <row r="9">
          <cell r="A9" t="str">
            <v>A</v>
          </cell>
        </row>
      </sheetData>
      <sheetData sheetId="13421">
        <row r="9">
          <cell r="A9" t="str">
            <v>A</v>
          </cell>
        </row>
      </sheetData>
      <sheetData sheetId="13422" refreshError="1"/>
      <sheetData sheetId="13423">
        <row r="9">
          <cell r="A9" t="str">
            <v>A</v>
          </cell>
        </row>
      </sheetData>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ow r="9">
          <cell r="A9" t="str">
            <v>A</v>
          </cell>
        </row>
      </sheetData>
      <sheetData sheetId="13434">
        <row r="9">
          <cell r="A9" t="str">
            <v>A</v>
          </cell>
        </row>
      </sheetData>
      <sheetData sheetId="13435">
        <row r="9">
          <cell r="A9" t="str">
            <v>A</v>
          </cell>
        </row>
      </sheetData>
      <sheetData sheetId="13436">
        <row r="9">
          <cell r="A9" t="str">
            <v>A</v>
          </cell>
        </row>
      </sheetData>
      <sheetData sheetId="13437">
        <row r="9">
          <cell r="A9" t="str">
            <v>A</v>
          </cell>
        </row>
      </sheetData>
      <sheetData sheetId="13438">
        <row r="9">
          <cell r="A9" t="str">
            <v>A</v>
          </cell>
        </row>
      </sheetData>
      <sheetData sheetId="13439">
        <row r="9">
          <cell r="A9" t="str">
            <v>A</v>
          </cell>
        </row>
      </sheetData>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ow r="9">
          <cell r="A9" t="str">
            <v>A</v>
          </cell>
        </row>
      </sheetData>
      <sheetData sheetId="13785">
        <row r="9">
          <cell r="A9" t="str">
            <v>A</v>
          </cell>
        </row>
      </sheetData>
      <sheetData sheetId="13786">
        <row r="9">
          <cell r="A9" t="str">
            <v>A</v>
          </cell>
        </row>
      </sheetData>
      <sheetData sheetId="13787">
        <row r="9">
          <cell r="A9" t="str">
            <v>A</v>
          </cell>
        </row>
      </sheetData>
      <sheetData sheetId="13788">
        <row r="9">
          <cell r="A9" t="str">
            <v>A</v>
          </cell>
        </row>
      </sheetData>
      <sheetData sheetId="13789">
        <row r="9">
          <cell r="A9" t="str">
            <v>A</v>
          </cell>
        </row>
      </sheetData>
      <sheetData sheetId="13790">
        <row r="9">
          <cell r="A9" t="str">
            <v>A</v>
          </cell>
        </row>
      </sheetData>
      <sheetData sheetId="13791">
        <row r="9">
          <cell r="A9" t="str">
            <v>A</v>
          </cell>
        </row>
      </sheetData>
      <sheetData sheetId="13792">
        <row r="9">
          <cell r="A9" t="str">
            <v>A</v>
          </cell>
        </row>
      </sheetData>
      <sheetData sheetId="13793">
        <row r="9">
          <cell r="A9" t="str">
            <v>A</v>
          </cell>
        </row>
      </sheetData>
      <sheetData sheetId="13794">
        <row r="9">
          <cell r="A9" t="str">
            <v>A</v>
          </cell>
        </row>
      </sheetData>
      <sheetData sheetId="13795">
        <row r="9">
          <cell r="A9" t="str">
            <v>A</v>
          </cell>
        </row>
      </sheetData>
      <sheetData sheetId="13796">
        <row r="9">
          <cell r="A9" t="str">
            <v>A</v>
          </cell>
        </row>
      </sheetData>
      <sheetData sheetId="13797">
        <row r="9">
          <cell r="A9" t="str">
            <v>A</v>
          </cell>
        </row>
      </sheetData>
      <sheetData sheetId="13798">
        <row r="9">
          <cell r="A9" t="str">
            <v>A</v>
          </cell>
        </row>
      </sheetData>
      <sheetData sheetId="13799">
        <row r="9">
          <cell r="A9" t="str">
            <v>A</v>
          </cell>
        </row>
      </sheetData>
      <sheetData sheetId="13800">
        <row r="9">
          <cell r="A9" t="str">
            <v>A</v>
          </cell>
        </row>
      </sheetData>
      <sheetData sheetId="13801">
        <row r="9">
          <cell r="A9" t="str">
            <v>A</v>
          </cell>
        </row>
      </sheetData>
      <sheetData sheetId="13802">
        <row r="9">
          <cell r="A9" t="str">
            <v>A</v>
          </cell>
        </row>
      </sheetData>
      <sheetData sheetId="13803">
        <row r="9">
          <cell r="A9" t="str">
            <v>A</v>
          </cell>
        </row>
      </sheetData>
      <sheetData sheetId="13804">
        <row r="9">
          <cell r="A9" t="str">
            <v>A</v>
          </cell>
        </row>
      </sheetData>
      <sheetData sheetId="13805">
        <row r="9">
          <cell r="A9" t="str">
            <v>A</v>
          </cell>
        </row>
      </sheetData>
      <sheetData sheetId="13806">
        <row r="9">
          <cell r="A9" t="str">
            <v>A</v>
          </cell>
        </row>
      </sheetData>
      <sheetData sheetId="13807">
        <row r="9">
          <cell r="A9" t="str">
            <v>A</v>
          </cell>
        </row>
      </sheetData>
      <sheetData sheetId="13808">
        <row r="9">
          <cell r="A9" t="str">
            <v>A</v>
          </cell>
        </row>
      </sheetData>
      <sheetData sheetId="13809">
        <row r="9">
          <cell r="A9" t="str">
            <v>A</v>
          </cell>
        </row>
      </sheetData>
      <sheetData sheetId="13810">
        <row r="9">
          <cell r="A9" t="str">
            <v>A</v>
          </cell>
        </row>
      </sheetData>
      <sheetData sheetId="13811">
        <row r="9">
          <cell r="A9" t="str">
            <v>A</v>
          </cell>
        </row>
      </sheetData>
      <sheetData sheetId="13812">
        <row r="9">
          <cell r="A9" t="str">
            <v>A</v>
          </cell>
        </row>
      </sheetData>
      <sheetData sheetId="13813">
        <row r="9">
          <cell r="A9" t="str">
            <v>A</v>
          </cell>
        </row>
      </sheetData>
      <sheetData sheetId="13814">
        <row r="9">
          <cell r="A9" t="str">
            <v>A</v>
          </cell>
        </row>
      </sheetData>
      <sheetData sheetId="13815">
        <row r="9">
          <cell r="A9" t="str">
            <v>A</v>
          </cell>
        </row>
      </sheetData>
      <sheetData sheetId="13816">
        <row r="9">
          <cell r="A9" t="str">
            <v>A</v>
          </cell>
        </row>
      </sheetData>
      <sheetData sheetId="13817">
        <row r="9">
          <cell r="A9" t="str">
            <v>A</v>
          </cell>
        </row>
      </sheetData>
      <sheetData sheetId="13818">
        <row r="9">
          <cell r="A9" t="str">
            <v>A</v>
          </cell>
        </row>
      </sheetData>
      <sheetData sheetId="13819">
        <row r="9">
          <cell r="A9" t="str">
            <v>A</v>
          </cell>
        </row>
      </sheetData>
      <sheetData sheetId="13820">
        <row r="9">
          <cell r="A9" t="str">
            <v>A</v>
          </cell>
        </row>
      </sheetData>
      <sheetData sheetId="13821">
        <row r="9">
          <cell r="A9" t="str">
            <v>A</v>
          </cell>
        </row>
      </sheetData>
      <sheetData sheetId="13822">
        <row r="9">
          <cell r="A9" t="str">
            <v>A</v>
          </cell>
        </row>
      </sheetData>
      <sheetData sheetId="13823">
        <row r="9">
          <cell r="A9" t="str">
            <v>A</v>
          </cell>
        </row>
      </sheetData>
      <sheetData sheetId="13824">
        <row r="9">
          <cell r="A9" t="str">
            <v>A</v>
          </cell>
        </row>
      </sheetData>
      <sheetData sheetId="13825">
        <row r="9">
          <cell r="A9" t="str">
            <v>A</v>
          </cell>
        </row>
      </sheetData>
      <sheetData sheetId="13826">
        <row r="9">
          <cell r="A9" t="str">
            <v>A</v>
          </cell>
        </row>
      </sheetData>
      <sheetData sheetId="13827">
        <row r="9">
          <cell r="A9" t="str">
            <v>A</v>
          </cell>
        </row>
      </sheetData>
      <sheetData sheetId="13828">
        <row r="9">
          <cell r="A9" t="str">
            <v>A</v>
          </cell>
        </row>
      </sheetData>
      <sheetData sheetId="13829">
        <row r="9">
          <cell r="A9" t="str">
            <v>A</v>
          </cell>
        </row>
      </sheetData>
      <sheetData sheetId="13830">
        <row r="9">
          <cell r="A9" t="str">
            <v>A</v>
          </cell>
        </row>
      </sheetData>
      <sheetData sheetId="13831">
        <row r="9">
          <cell r="A9" t="str">
            <v>A</v>
          </cell>
        </row>
      </sheetData>
      <sheetData sheetId="13832">
        <row r="9">
          <cell r="A9" t="str">
            <v>A</v>
          </cell>
        </row>
      </sheetData>
      <sheetData sheetId="13833">
        <row r="9">
          <cell r="A9" t="str">
            <v>A</v>
          </cell>
        </row>
      </sheetData>
      <sheetData sheetId="13834">
        <row r="9">
          <cell r="A9" t="str">
            <v>A</v>
          </cell>
        </row>
      </sheetData>
      <sheetData sheetId="13835">
        <row r="9">
          <cell r="A9" t="str">
            <v>A</v>
          </cell>
        </row>
      </sheetData>
      <sheetData sheetId="13836">
        <row r="9">
          <cell r="A9" t="str">
            <v>A</v>
          </cell>
        </row>
      </sheetData>
      <sheetData sheetId="13837">
        <row r="9">
          <cell r="A9" t="str">
            <v>A</v>
          </cell>
        </row>
      </sheetData>
      <sheetData sheetId="13838">
        <row r="9">
          <cell r="A9" t="str">
            <v>A</v>
          </cell>
        </row>
      </sheetData>
      <sheetData sheetId="13839">
        <row r="9">
          <cell r="A9" t="str">
            <v>A</v>
          </cell>
        </row>
      </sheetData>
      <sheetData sheetId="13840">
        <row r="9">
          <cell r="A9" t="str">
            <v>A</v>
          </cell>
        </row>
      </sheetData>
      <sheetData sheetId="13841">
        <row r="9">
          <cell r="A9" t="str">
            <v>A</v>
          </cell>
        </row>
      </sheetData>
      <sheetData sheetId="13842">
        <row r="9">
          <cell r="A9" t="str">
            <v>A</v>
          </cell>
        </row>
      </sheetData>
      <sheetData sheetId="13843">
        <row r="9">
          <cell r="A9" t="str">
            <v>A</v>
          </cell>
        </row>
      </sheetData>
      <sheetData sheetId="13844">
        <row r="9">
          <cell r="A9" t="str">
            <v>A</v>
          </cell>
        </row>
      </sheetData>
      <sheetData sheetId="13845">
        <row r="9">
          <cell r="A9" t="str">
            <v>A</v>
          </cell>
        </row>
      </sheetData>
      <sheetData sheetId="13846">
        <row r="9">
          <cell r="A9" t="str">
            <v>A</v>
          </cell>
        </row>
      </sheetData>
      <sheetData sheetId="13847">
        <row r="9">
          <cell r="A9" t="str">
            <v>A</v>
          </cell>
        </row>
      </sheetData>
      <sheetData sheetId="13848">
        <row r="9">
          <cell r="A9" t="str">
            <v>A</v>
          </cell>
        </row>
      </sheetData>
      <sheetData sheetId="13849">
        <row r="9">
          <cell r="A9" t="str">
            <v>A</v>
          </cell>
        </row>
      </sheetData>
      <sheetData sheetId="13850">
        <row r="9">
          <cell r="A9" t="str">
            <v>A</v>
          </cell>
        </row>
      </sheetData>
      <sheetData sheetId="13851">
        <row r="9">
          <cell r="A9" t="str">
            <v>A</v>
          </cell>
        </row>
      </sheetData>
      <sheetData sheetId="13852">
        <row r="9">
          <cell r="A9" t="str">
            <v>A</v>
          </cell>
        </row>
      </sheetData>
      <sheetData sheetId="13853">
        <row r="9">
          <cell r="A9" t="str">
            <v>A</v>
          </cell>
        </row>
      </sheetData>
      <sheetData sheetId="13854">
        <row r="9">
          <cell r="A9" t="str">
            <v>A</v>
          </cell>
        </row>
      </sheetData>
      <sheetData sheetId="13855">
        <row r="9">
          <cell r="A9" t="str">
            <v>A</v>
          </cell>
        </row>
      </sheetData>
      <sheetData sheetId="13856">
        <row r="9">
          <cell r="A9" t="str">
            <v>A</v>
          </cell>
        </row>
      </sheetData>
      <sheetData sheetId="13857">
        <row r="9">
          <cell r="A9" t="str">
            <v>A</v>
          </cell>
        </row>
      </sheetData>
      <sheetData sheetId="13858">
        <row r="9">
          <cell r="A9" t="str">
            <v>A</v>
          </cell>
        </row>
      </sheetData>
      <sheetData sheetId="13859">
        <row r="9">
          <cell r="A9" t="str">
            <v>A</v>
          </cell>
        </row>
      </sheetData>
      <sheetData sheetId="13860">
        <row r="9">
          <cell r="A9" t="str">
            <v>A</v>
          </cell>
        </row>
      </sheetData>
      <sheetData sheetId="13861">
        <row r="9">
          <cell r="A9" t="str">
            <v>A</v>
          </cell>
        </row>
      </sheetData>
      <sheetData sheetId="13862">
        <row r="9">
          <cell r="A9" t="str">
            <v>A</v>
          </cell>
        </row>
      </sheetData>
      <sheetData sheetId="13863">
        <row r="9">
          <cell r="A9" t="str">
            <v>A</v>
          </cell>
        </row>
      </sheetData>
      <sheetData sheetId="13864">
        <row r="9">
          <cell r="A9" t="str">
            <v>A</v>
          </cell>
        </row>
      </sheetData>
      <sheetData sheetId="13865">
        <row r="9">
          <cell r="A9" t="str">
            <v>A</v>
          </cell>
        </row>
      </sheetData>
      <sheetData sheetId="13866">
        <row r="9">
          <cell r="A9" t="str">
            <v>A</v>
          </cell>
        </row>
      </sheetData>
      <sheetData sheetId="13867">
        <row r="9">
          <cell r="A9" t="str">
            <v>A</v>
          </cell>
        </row>
      </sheetData>
      <sheetData sheetId="13868">
        <row r="9">
          <cell r="A9" t="str">
            <v>A</v>
          </cell>
        </row>
      </sheetData>
      <sheetData sheetId="13869">
        <row r="9">
          <cell r="A9" t="str">
            <v>A</v>
          </cell>
        </row>
      </sheetData>
      <sheetData sheetId="13870">
        <row r="9">
          <cell r="A9" t="str">
            <v>A</v>
          </cell>
        </row>
      </sheetData>
      <sheetData sheetId="13871">
        <row r="9">
          <cell r="A9" t="str">
            <v>A</v>
          </cell>
        </row>
      </sheetData>
      <sheetData sheetId="13872">
        <row r="9">
          <cell r="A9" t="str">
            <v>A</v>
          </cell>
        </row>
      </sheetData>
      <sheetData sheetId="13873">
        <row r="9">
          <cell r="A9" t="str">
            <v>A</v>
          </cell>
        </row>
      </sheetData>
      <sheetData sheetId="13874">
        <row r="9">
          <cell r="A9" t="str">
            <v>A</v>
          </cell>
        </row>
      </sheetData>
      <sheetData sheetId="13875">
        <row r="9">
          <cell r="A9" t="str">
            <v>A</v>
          </cell>
        </row>
      </sheetData>
      <sheetData sheetId="13876">
        <row r="9">
          <cell r="A9" t="str">
            <v>A</v>
          </cell>
        </row>
      </sheetData>
      <sheetData sheetId="13877">
        <row r="9">
          <cell r="A9" t="str">
            <v>A</v>
          </cell>
        </row>
      </sheetData>
      <sheetData sheetId="13878">
        <row r="9">
          <cell r="A9" t="str">
            <v>A</v>
          </cell>
        </row>
      </sheetData>
      <sheetData sheetId="13879">
        <row r="9">
          <cell r="A9" t="str">
            <v>A</v>
          </cell>
        </row>
      </sheetData>
      <sheetData sheetId="13880">
        <row r="9">
          <cell r="A9" t="str">
            <v>A</v>
          </cell>
        </row>
      </sheetData>
      <sheetData sheetId="13881">
        <row r="9">
          <cell r="A9" t="str">
            <v>A</v>
          </cell>
        </row>
      </sheetData>
      <sheetData sheetId="13882">
        <row r="9">
          <cell r="A9" t="str">
            <v>A</v>
          </cell>
        </row>
      </sheetData>
      <sheetData sheetId="13883">
        <row r="9">
          <cell r="A9" t="str">
            <v>A</v>
          </cell>
        </row>
      </sheetData>
      <sheetData sheetId="13884">
        <row r="9">
          <cell r="A9" t="str">
            <v>A</v>
          </cell>
        </row>
      </sheetData>
      <sheetData sheetId="13885">
        <row r="9">
          <cell r="A9" t="str">
            <v>A</v>
          </cell>
        </row>
      </sheetData>
      <sheetData sheetId="13886">
        <row r="9">
          <cell r="A9" t="str">
            <v>A</v>
          </cell>
        </row>
      </sheetData>
      <sheetData sheetId="13887">
        <row r="9">
          <cell r="A9" t="str">
            <v>A</v>
          </cell>
        </row>
      </sheetData>
      <sheetData sheetId="13888">
        <row r="9">
          <cell r="A9" t="str">
            <v>A</v>
          </cell>
        </row>
      </sheetData>
      <sheetData sheetId="13889">
        <row r="9">
          <cell r="A9" t="str">
            <v>A</v>
          </cell>
        </row>
      </sheetData>
      <sheetData sheetId="13890">
        <row r="9">
          <cell r="A9" t="str">
            <v>A</v>
          </cell>
        </row>
      </sheetData>
      <sheetData sheetId="13891">
        <row r="9">
          <cell r="A9" t="str">
            <v>A</v>
          </cell>
        </row>
      </sheetData>
      <sheetData sheetId="13892">
        <row r="9">
          <cell r="A9" t="str">
            <v>A</v>
          </cell>
        </row>
      </sheetData>
      <sheetData sheetId="13893">
        <row r="9">
          <cell r="A9" t="str">
            <v>A</v>
          </cell>
        </row>
      </sheetData>
      <sheetData sheetId="13894">
        <row r="9">
          <cell r="A9" t="str">
            <v>A</v>
          </cell>
        </row>
      </sheetData>
      <sheetData sheetId="13895">
        <row r="9">
          <cell r="A9" t="str">
            <v>A</v>
          </cell>
        </row>
      </sheetData>
      <sheetData sheetId="13896">
        <row r="9">
          <cell r="A9" t="str">
            <v>A</v>
          </cell>
        </row>
      </sheetData>
      <sheetData sheetId="13897">
        <row r="9">
          <cell r="A9" t="str">
            <v>A</v>
          </cell>
        </row>
      </sheetData>
      <sheetData sheetId="13898">
        <row r="9">
          <cell r="A9" t="str">
            <v>A</v>
          </cell>
        </row>
      </sheetData>
      <sheetData sheetId="13899">
        <row r="9">
          <cell r="A9" t="str">
            <v>A</v>
          </cell>
        </row>
      </sheetData>
      <sheetData sheetId="13900">
        <row r="9">
          <cell r="A9" t="str">
            <v>A</v>
          </cell>
        </row>
      </sheetData>
      <sheetData sheetId="13901">
        <row r="9">
          <cell r="A9" t="str">
            <v>A</v>
          </cell>
        </row>
      </sheetData>
      <sheetData sheetId="13902">
        <row r="9">
          <cell r="A9" t="str">
            <v>A</v>
          </cell>
        </row>
      </sheetData>
      <sheetData sheetId="13903">
        <row r="9">
          <cell r="A9" t="str">
            <v>A</v>
          </cell>
        </row>
      </sheetData>
      <sheetData sheetId="13904">
        <row r="9">
          <cell r="A9" t="str">
            <v>A</v>
          </cell>
        </row>
      </sheetData>
      <sheetData sheetId="13905">
        <row r="9">
          <cell r="A9" t="str">
            <v>A</v>
          </cell>
        </row>
      </sheetData>
      <sheetData sheetId="13906">
        <row r="9">
          <cell r="A9" t="str">
            <v>A</v>
          </cell>
        </row>
      </sheetData>
      <sheetData sheetId="13907">
        <row r="9">
          <cell r="A9" t="str">
            <v>A</v>
          </cell>
        </row>
      </sheetData>
      <sheetData sheetId="13908">
        <row r="9">
          <cell r="A9" t="str">
            <v>A</v>
          </cell>
        </row>
      </sheetData>
      <sheetData sheetId="13909">
        <row r="9">
          <cell r="A9" t="str">
            <v>A</v>
          </cell>
        </row>
      </sheetData>
      <sheetData sheetId="13910">
        <row r="9">
          <cell r="A9" t="str">
            <v>A</v>
          </cell>
        </row>
      </sheetData>
      <sheetData sheetId="13911">
        <row r="9">
          <cell r="A9" t="str">
            <v>A</v>
          </cell>
        </row>
      </sheetData>
      <sheetData sheetId="13912">
        <row r="9">
          <cell r="A9" t="str">
            <v>A</v>
          </cell>
        </row>
      </sheetData>
      <sheetData sheetId="13913">
        <row r="9">
          <cell r="A9" t="str">
            <v>A</v>
          </cell>
        </row>
      </sheetData>
      <sheetData sheetId="13914">
        <row r="9">
          <cell r="A9" t="str">
            <v>A</v>
          </cell>
        </row>
      </sheetData>
      <sheetData sheetId="13915">
        <row r="9">
          <cell r="A9" t="str">
            <v>A</v>
          </cell>
        </row>
      </sheetData>
      <sheetData sheetId="13916">
        <row r="9">
          <cell r="A9" t="str">
            <v>A</v>
          </cell>
        </row>
      </sheetData>
      <sheetData sheetId="13917">
        <row r="9">
          <cell r="A9" t="str">
            <v>A</v>
          </cell>
        </row>
      </sheetData>
      <sheetData sheetId="13918">
        <row r="9">
          <cell r="A9" t="str">
            <v>A</v>
          </cell>
        </row>
      </sheetData>
      <sheetData sheetId="13919">
        <row r="9">
          <cell r="A9" t="str">
            <v>A</v>
          </cell>
        </row>
      </sheetData>
      <sheetData sheetId="13920">
        <row r="9">
          <cell r="A9" t="str">
            <v>A</v>
          </cell>
        </row>
      </sheetData>
      <sheetData sheetId="13921">
        <row r="9">
          <cell r="A9" t="str">
            <v>A</v>
          </cell>
        </row>
      </sheetData>
      <sheetData sheetId="13922">
        <row r="9">
          <cell r="A9" t="str">
            <v>A</v>
          </cell>
        </row>
      </sheetData>
      <sheetData sheetId="13923">
        <row r="9">
          <cell r="A9" t="str">
            <v>A</v>
          </cell>
        </row>
      </sheetData>
      <sheetData sheetId="13924">
        <row r="9">
          <cell r="A9" t="str">
            <v>A</v>
          </cell>
        </row>
      </sheetData>
      <sheetData sheetId="13925">
        <row r="9">
          <cell r="A9" t="str">
            <v>A</v>
          </cell>
        </row>
      </sheetData>
      <sheetData sheetId="13926">
        <row r="9">
          <cell r="A9" t="str">
            <v>A</v>
          </cell>
        </row>
      </sheetData>
      <sheetData sheetId="13927">
        <row r="9">
          <cell r="A9" t="str">
            <v>A</v>
          </cell>
        </row>
      </sheetData>
      <sheetData sheetId="13928">
        <row r="9">
          <cell r="A9" t="str">
            <v>A</v>
          </cell>
        </row>
      </sheetData>
      <sheetData sheetId="13929">
        <row r="9">
          <cell r="A9" t="str">
            <v>A</v>
          </cell>
        </row>
      </sheetData>
      <sheetData sheetId="13930">
        <row r="9">
          <cell r="A9" t="str">
            <v>A</v>
          </cell>
        </row>
      </sheetData>
      <sheetData sheetId="13931">
        <row r="9">
          <cell r="A9" t="str">
            <v>A</v>
          </cell>
        </row>
      </sheetData>
      <sheetData sheetId="13932">
        <row r="9">
          <cell r="A9" t="str">
            <v>A</v>
          </cell>
        </row>
      </sheetData>
      <sheetData sheetId="13933">
        <row r="9">
          <cell r="A9" t="str">
            <v>A</v>
          </cell>
        </row>
      </sheetData>
      <sheetData sheetId="13934">
        <row r="9">
          <cell r="A9" t="str">
            <v>A</v>
          </cell>
        </row>
      </sheetData>
      <sheetData sheetId="13935">
        <row r="9">
          <cell r="A9" t="str">
            <v>A</v>
          </cell>
        </row>
      </sheetData>
      <sheetData sheetId="13936">
        <row r="9">
          <cell r="A9" t="str">
            <v>A</v>
          </cell>
        </row>
      </sheetData>
      <sheetData sheetId="13937">
        <row r="9">
          <cell r="A9" t="str">
            <v>A</v>
          </cell>
        </row>
      </sheetData>
      <sheetData sheetId="13938">
        <row r="9">
          <cell r="A9" t="str">
            <v>A</v>
          </cell>
        </row>
      </sheetData>
      <sheetData sheetId="13939">
        <row r="9">
          <cell r="A9" t="str">
            <v>A</v>
          </cell>
        </row>
      </sheetData>
      <sheetData sheetId="13940">
        <row r="9">
          <cell r="A9" t="str">
            <v>A</v>
          </cell>
        </row>
      </sheetData>
      <sheetData sheetId="13941">
        <row r="9">
          <cell r="A9" t="str">
            <v>A</v>
          </cell>
        </row>
      </sheetData>
      <sheetData sheetId="13942">
        <row r="9">
          <cell r="A9" t="str">
            <v>A</v>
          </cell>
        </row>
      </sheetData>
      <sheetData sheetId="13943">
        <row r="9">
          <cell r="A9" t="str">
            <v>A</v>
          </cell>
        </row>
      </sheetData>
      <sheetData sheetId="13944">
        <row r="9">
          <cell r="A9" t="str">
            <v>A</v>
          </cell>
        </row>
      </sheetData>
      <sheetData sheetId="13945">
        <row r="9">
          <cell r="A9" t="str">
            <v>A</v>
          </cell>
        </row>
      </sheetData>
      <sheetData sheetId="13946">
        <row r="9">
          <cell r="A9" t="str">
            <v>A</v>
          </cell>
        </row>
      </sheetData>
      <sheetData sheetId="13947">
        <row r="9">
          <cell r="A9" t="str">
            <v>A</v>
          </cell>
        </row>
      </sheetData>
      <sheetData sheetId="13948">
        <row r="9">
          <cell r="A9" t="str">
            <v>A</v>
          </cell>
        </row>
      </sheetData>
      <sheetData sheetId="13949">
        <row r="9">
          <cell r="A9" t="str">
            <v>A</v>
          </cell>
        </row>
      </sheetData>
      <sheetData sheetId="13950">
        <row r="9">
          <cell r="A9" t="str">
            <v>A</v>
          </cell>
        </row>
      </sheetData>
      <sheetData sheetId="13951">
        <row r="9">
          <cell r="A9" t="str">
            <v>A</v>
          </cell>
        </row>
      </sheetData>
      <sheetData sheetId="13952">
        <row r="9">
          <cell r="A9" t="str">
            <v>A</v>
          </cell>
        </row>
      </sheetData>
      <sheetData sheetId="13953">
        <row r="9">
          <cell r="A9" t="str">
            <v>A</v>
          </cell>
        </row>
      </sheetData>
      <sheetData sheetId="13954">
        <row r="9">
          <cell r="A9" t="str">
            <v>A</v>
          </cell>
        </row>
      </sheetData>
      <sheetData sheetId="13955">
        <row r="9">
          <cell r="A9" t="str">
            <v>A</v>
          </cell>
        </row>
      </sheetData>
      <sheetData sheetId="13956">
        <row r="9">
          <cell r="A9" t="str">
            <v>A</v>
          </cell>
        </row>
      </sheetData>
      <sheetData sheetId="13957">
        <row r="9">
          <cell r="A9" t="str">
            <v>A</v>
          </cell>
        </row>
      </sheetData>
      <sheetData sheetId="13958">
        <row r="9">
          <cell r="A9" t="str">
            <v>A</v>
          </cell>
        </row>
      </sheetData>
      <sheetData sheetId="13959">
        <row r="9">
          <cell r="A9" t="str">
            <v>A</v>
          </cell>
        </row>
      </sheetData>
      <sheetData sheetId="13960">
        <row r="9">
          <cell r="A9" t="str">
            <v>A</v>
          </cell>
        </row>
      </sheetData>
      <sheetData sheetId="13961">
        <row r="9">
          <cell r="A9" t="str">
            <v>A</v>
          </cell>
        </row>
      </sheetData>
      <sheetData sheetId="13962">
        <row r="9">
          <cell r="A9" t="str">
            <v>A</v>
          </cell>
        </row>
      </sheetData>
      <sheetData sheetId="13963">
        <row r="9">
          <cell r="A9" t="str">
            <v>A</v>
          </cell>
        </row>
      </sheetData>
      <sheetData sheetId="13964">
        <row r="9">
          <cell r="A9" t="str">
            <v>A</v>
          </cell>
        </row>
      </sheetData>
      <sheetData sheetId="13965">
        <row r="9">
          <cell r="A9" t="str">
            <v>A</v>
          </cell>
        </row>
      </sheetData>
      <sheetData sheetId="13966">
        <row r="9">
          <cell r="A9" t="str">
            <v>A</v>
          </cell>
        </row>
      </sheetData>
      <sheetData sheetId="13967">
        <row r="9">
          <cell r="A9" t="str">
            <v>A</v>
          </cell>
        </row>
      </sheetData>
      <sheetData sheetId="13968">
        <row r="9">
          <cell r="A9" t="str">
            <v>A</v>
          </cell>
        </row>
      </sheetData>
      <sheetData sheetId="13969">
        <row r="9">
          <cell r="A9" t="str">
            <v>A</v>
          </cell>
        </row>
      </sheetData>
      <sheetData sheetId="13970">
        <row r="9">
          <cell r="A9" t="str">
            <v>A</v>
          </cell>
        </row>
      </sheetData>
      <sheetData sheetId="13971">
        <row r="9">
          <cell r="A9" t="str">
            <v>A</v>
          </cell>
        </row>
      </sheetData>
      <sheetData sheetId="13972">
        <row r="9">
          <cell r="A9" t="str">
            <v>A</v>
          </cell>
        </row>
      </sheetData>
      <sheetData sheetId="13973">
        <row r="9">
          <cell r="A9" t="str">
            <v>A</v>
          </cell>
        </row>
      </sheetData>
      <sheetData sheetId="13974">
        <row r="9">
          <cell r="A9" t="str">
            <v>A</v>
          </cell>
        </row>
      </sheetData>
      <sheetData sheetId="13975">
        <row r="9">
          <cell r="A9" t="str">
            <v>A</v>
          </cell>
        </row>
      </sheetData>
      <sheetData sheetId="13976">
        <row r="9">
          <cell r="A9" t="str">
            <v>A</v>
          </cell>
        </row>
      </sheetData>
      <sheetData sheetId="13977">
        <row r="9">
          <cell r="A9" t="str">
            <v>A</v>
          </cell>
        </row>
      </sheetData>
      <sheetData sheetId="13978">
        <row r="9">
          <cell r="A9" t="str">
            <v>A</v>
          </cell>
        </row>
      </sheetData>
      <sheetData sheetId="13979">
        <row r="9">
          <cell r="A9" t="str">
            <v>A</v>
          </cell>
        </row>
      </sheetData>
      <sheetData sheetId="13980">
        <row r="9">
          <cell r="A9" t="str">
            <v>A</v>
          </cell>
        </row>
      </sheetData>
      <sheetData sheetId="13981">
        <row r="9">
          <cell r="A9" t="str">
            <v>A</v>
          </cell>
        </row>
      </sheetData>
      <sheetData sheetId="13982">
        <row r="9">
          <cell r="A9" t="str">
            <v>A</v>
          </cell>
        </row>
      </sheetData>
      <sheetData sheetId="13983">
        <row r="9">
          <cell r="A9" t="str">
            <v>A</v>
          </cell>
        </row>
      </sheetData>
      <sheetData sheetId="13984">
        <row r="9">
          <cell r="A9" t="str">
            <v>A</v>
          </cell>
        </row>
      </sheetData>
      <sheetData sheetId="13985">
        <row r="9">
          <cell r="A9" t="str">
            <v>A</v>
          </cell>
        </row>
      </sheetData>
      <sheetData sheetId="13986">
        <row r="9">
          <cell r="A9" t="str">
            <v>A</v>
          </cell>
        </row>
      </sheetData>
      <sheetData sheetId="13987">
        <row r="9">
          <cell r="A9" t="str">
            <v>A</v>
          </cell>
        </row>
      </sheetData>
      <sheetData sheetId="13988">
        <row r="9">
          <cell r="A9" t="str">
            <v>A</v>
          </cell>
        </row>
      </sheetData>
      <sheetData sheetId="13989">
        <row r="9">
          <cell r="A9" t="str">
            <v>A</v>
          </cell>
        </row>
      </sheetData>
      <sheetData sheetId="13990">
        <row r="9">
          <cell r="A9" t="str">
            <v>A</v>
          </cell>
        </row>
      </sheetData>
      <sheetData sheetId="13991">
        <row r="9">
          <cell r="A9" t="str">
            <v>A</v>
          </cell>
        </row>
      </sheetData>
      <sheetData sheetId="13992">
        <row r="9">
          <cell r="A9" t="str">
            <v>A</v>
          </cell>
        </row>
      </sheetData>
      <sheetData sheetId="13993">
        <row r="9">
          <cell r="A9" t="str">
            <v>A</v>
          </cell>
        </row>
      </sheetData>
      <sheetData sheetId="13994">
        <row r="9">
          <cell r="A9" t="str">
            <v>A</v>
          </cell>
        </row>
      </sheetData>
      <sheetData sheetId="13995">
        <row r="9">
          <cell r="A9" t="str">
            <v>A</v>
          </cell>
        </row>
      </sheetData>
      <sheetData sheetId="13996">
        <row r="9">
          <cell r="A9" t="str">
            <v>A</v>
          </cell>
        </row>
      </sheetData>
      <sheetData sheetId="13997">
        <row r="9">
          <cell r="A9" t="str">
            <v>A</v>
          </cell>
        </row>
      </sheetData>
      <sheetData sheetId="13998">
        <row r="9">
          <cell r="A9" t="str">
            <v>A</v>
          </cell>
        </row>
      </sheetData>
      <sheetData sheetId="13999">
        <row r="9">
          <cell r="A9" t="str">
            <v>A</v>
          </cell>
        </row>
      </sheetData>
      <sheetData sheetId="14000">
        <row r="9">
          <cell r="A9" t="str">
            <v>A</v>
          </cell>
        </row>
      </sheetData>
      <sheetData sheetId="14001">
        <row r="9">
          <cell r="A9" t="str">
            <v>A</v>
          </cell>
        </row>
      </sheetData>
      <sheetData sheetId="14002">
        <row r="9">
          <cell r="A9" t="str">
            <v>A</v>
          </cell>
        </row>
      </sheetData>
      <sheetData sheetId="14003">
        <row r="9">
          <cell r="A9" t="str">
            <v>A</v>
          </cell>
        </row>
      </sheetData>
      <sheetData sheetId="14004">
        <row r="9">
          <cell r="A9" t="str">
            <v>A</v>
          </cell>
        </row>
      </sheetData>
      <sheetData sheetId="14005">
        <row r="9">
          <cell r="A9" t="str">
            <v>A</v>
          </cell>
        </row>
      </sheetData>
      <sheetData sheetId="14006">
        <row r="9">
          <cell r="A9" t="str">
            <v>A</v>
          </cell>
        </row>
      </sheetData>
      <sheetData sheetId="14007">
        <row r="9">
          <cell r="A9" t="str">
            <v>A</v>
          </cell>
        </row>
      </sheetData>
      <sheetData sheetId="14008">
        <row r="9">
          <cell r="A9" t="str">
            <v>A</v>
          </cell>
        </row>
      </sheetData>
      <sheetData sheetId="14009">
        <row r="9">
          <cell r="A9" t="str">
            <v>A</v>
          </cell>
        </row>
      </sheetData>
      <sheetData sheetId="14010">
        <row r="9">
          <cell r="A9" t="str">
            <v>A</v>
          </cell>
        </row>
      </sheetData>
      <sheetData sheetId="14011">
        <row r="9">
          <cell r="A9" t="str">
            <v>A</v>
          </cell>
        </row>
      </sheetData>
      <sheetData sheetId="14012">
        <row r="9">
          <cell r="A9" t="str">
            <v>A</v>
          </cell>
        </row>
      </sheetData>
      <sheetData sheetId="14013">
        <row r="9">
          <cell r="A9" t="str">
            <v>A</v>
          </cell>
        </row>
      </sheetData>
      <sheetData sheetId="14014">
        <row r="9">
          <cell r="A9" t="str">
            <v>A</v>
          </cell>
        </row>
      </sheetData>
      <sheetData sheetId="14015">
        <row r="9">
          <cell r="A9" t="str">
            <v>A</v>
          </cell>
        </row>
      </sheetData>
      <sheetData sheetId="14016">
        <row r="9">
          <cell r="A9" t="str">
            <v>A</v>
          </cell>
        </row>
      </sheetData>
      <sheetData sheetId="14017">
        <row r="9">
          <cell r="A9" t="str">
            <v>A</v>
          </cell>
        </row>
      </sheetData>
      <sheetData sheetId="14018">
        <row r="9">
          <cell r="A9" t="str">
            <v>A</v>
          </cell>
        </row>
      </sheetData>
      <sheetData sheetId="14019">
        <row r="9">
          <cell r="A9" t="str">
            <v>A</v>
          </cell>
        </row>
      </sheetData>
      <sheetData sheetId="14020">
        <row r="9">
          <cell r="A9" t="str">
            <v>A</v>
          </cell>
        </row>
      </sheetData>
      <sheetData sheetId="14021">
        <row r="9">
          <cell r="A9" t="str">
            <v>A</v>
          </cell>
        </row>
      </sheetData>
      <sheetData sheetId="14022">
        <row r="9">
          <cell r="A9" t="str">
            <v>A</v>
          </cell>
        </row>
      </sheetData>
      <sheetData sheetId="14023">
        <row r="9">
          <cell r="A9" t="str">
            <v>A</v>
          </cell>
        </row>
      </sheetData>
      <sheetData sheetId="14024">
        <row r="9">
          <cell r="A9" t="str">
            <v>A</v>
          </cell>
        </row>
      </sheetData>
      <sheetData sheetId="14025">
        <row r="9">
          <cell r="A9" t="str">
            <v>A</v>
          </cell>
        </row>
      </sheetData>
      <sheetData sheetId="14026">
        <row r="9">
          <cell r="A9" t="str">
            <v>A</v>
          </cell>
        </row>
      </sheetData>
      <sheetData sheetId="14027">
        <row r="9">
          <cell r="A9" t="str">
            <v>A</v>
          </cell>
        </row>
      </sheetData>
      <sheetData sheetId="14028">
        <row r="9">
          <cell r="A9" t="str">
            <v>A</v>
          </cell>
        </row>
      </sheetData>
      <sheetData sheetId="14029">
        <row r="9">
          <cell r="A9" t="str">
            <v>A</v>
          </cell>
        </row>
      </sheetData>
      <sheetData sheetId="14030">
        <row r="9">
          <cell r="A9" t="str">
            <v>A</v>
          </cell>
        </row>
      </sheetData>
      <sheetData sheetId="14031">
        <row r="9">
          <cell r="A9" t="str">
            <v>A</v>
          </cell>
        </row>
      </sheetData>
      <sheetData sheetId="14032">
        <row r="9">
          <cell r="A9" t="str">
            <v>A</v>
          </cell>
        </row>
      </sheetData>
      <sheetData sheetId="14033">
        <row r="9">
          <cell r="A9" t="str">
            <v>A</v>
          </cell>
        </row>
      </sheetData>
      <sheetData sheetId="14034">
        <row r="9">
          <cell r="A9" t="str">
            <v>A</v>
          </cell>
        </row>
      </sheetData>
      <sheetData sheetId="14035">
        <row r="9">
          <cell r="A9" t="str">
            <v>A</v>
          </cell>
        </row>
      </sheetData>
      <sheetData sheetId="14036">
        <row r="9">
          <cell r="A9" t="str">
            <v>A</v>
          </cell>
        </row>
      </sheetData>
      <sheetData sheetId="14037">
        <row r="9">
          <cell r="A9" t="str">
            <v>A</v>
          </cell>
        </row>
      </sheetData>
      <sheetData sheetId="14038">
        <row r="9">
          <cell r="A9" t="str">
            <v>A</v>
          </cell>
        </row>
      </sheetData>
      <sheetData sheetId="14039">
        <row r="9">
          <cell r="A9" t="str">
            <v>A</v>
          </cell>
        </row>
      </sheetData>
      <sheetData sheetId="14040">
        <row r="9">
          <cell r="A9" t="str">
            <v>A</v>
          </cell>
        </row>
      </sheetData>
      <sheetData sheetId="14041">
        <row r="9">
          <cell r="A9" t="str">
            <v>A</v>
          </cell>
        </row>
      </sheetData>
      <sheetData sheetId="14042">
        <row r="9">
          <cell r="A9" t="str">
            <v>A</v>
          </cell>
        </row>
      </sheetData>
      <sheetData sheetId="14043">
        <row r="9">
          <cell r="A9" t="str">
            <v>A</v>
          </cell>
        </row>
      </sheetData>
      <sheetData sheetId="14044">
        <row r="9">
          <cell r="A9" t="str">
            <v>A</v>
          </cell>
        </row>
      </sheetData>
      <sheetData sheetId="14045">
        <row r="9">
          <cell r="A9" t="str">
            <v>A</v>
          </cell>
        </row>
      </sheetData>
      <sheetData sheetId="14046">
        <row r="9">
          <cell r="A9" t="str">
            <v>A</v>
          </cell>
        </row>
      </sheetData>
      <sheetData sheetId="14047">
        <row r="9">
          <cell r="A9" t="str">
            <v>A</v>
          </cell>
        </row>
      </sheetData>
      <sheetData sheetId="14048">
        <row r="9">
          <cell r="A9" t="str">
            <v>A</v>
          </cell>
        </row>
      </sheetData>
      <sheetData sheetId="14049">
        <row r="9">
          <cell r="A9" t="str">
            <v>A</v>
          </cell>
        </row>
      </sheetData>
      <sheetData sheetId="14050">
        <row r="9">
          <cell r="A9" t="str">
            <v>A</v>
          </cell>
        </row>
      </sheetData>
      <sheetData sheetId="14051">
        <row r="9">
          <cell r="A9" t="str">
            <v>A</v>
          </cell>
        </row>
      </sheetData>
      <sheetData sheetId="14052">
        <row r="9">
          <cell r="A9" t="str">
            <v>A</v>
          </cell>
        </row>
      </sheetData>
      <sheetData sheetId="14053">
        <row r="9">
          <cell r="A9" t="str">
            <v>A</v>
          </cell>
        </row>
      </sheetData>
      <sheetData sheetId="14054">
        <row r="9">
          <cell r="A9" t="str">
            <v>A</v>
          </cell>
        </row>
      </sheetData>
      <sheetData sheetId="14055">
        <row r="9">
          <cell r="A9" t="str">
            <v>A</v>
          </cell>
        </row>
      </sheetData>
      <sheetData sheetId="14056">
        <row r="9">
          <cell r="A9" t="str">
            <v>A</v>
          </cell>
        </row>
      </sheetData>
      <sheetData sheetId="14057">
        <row r="9">
          <cell r="A9" t="str">
            <v>A</v>
          </cell>
        </row>
      </sheetData>
      <sheetData sheetId="14058">
        <row r="9">
          <cell r="A9" t="str">
            <v>A</v>
          </cell>
        </row>
      </sheetData>
      <sheetData sheetId="14059">
        <row r="9">
          <cell r="A9" t="str">
            <v>A</v>
          </cell>
        </row>
      </sheetData>
      <sheetData sheetId="14060">
        <row r="9">
          <cell r="A9" t="str">
            <v>A</v>
          </cell>
        </row>
      </sheetData>
      <sheetData sheetId="14061">
        <row r="9">
          <cell r="A9" t="str">
            <v>A</v>
          </cell>
        </row>
      </sheetData>
      <sheetData sheetId="14062">
        <row r="9">
          <cell r="A9" t="str">
            <v>A</v>
          </cell>
        </row>
      </sheetData>
      <sheetData sheetId="14063">
        <row r="9">
          <cell r="A9" t="str">
            <v>A</v>
          </cell>
        </row>
      </sheetData>
      <sheetData sheetId="14064">
        <row r="9">
          <cell r="A9" t="str">
            <v>A</v>
          </cell>
        </row>
      </sheetData>
      <sheetData sheetId="14065">
        <row r="9">
          <cell r="A9" t="str">
            <v>A</v>
          </cell>
        </row>
      </sheetData>
      <sheetData sheetId="14066">
        <row r="9">
          <cell r="A9" t="str">
            <v>A</v>
          </cell>
        </row>
      </sheetData>
      <sheetData sheetId="14067">
        <row r="9">
          <cell r="A9" t="str">
            <v>A</v>
          </cell>
        </row>
      </sheetData>
      <sheetData sheetId="14068">
        <row r="9">
          <cell r="A9" t="str">
            <v>A</v>
          </cell>
        </row>
      </sheetData>
      <sheetData sheetId="14069">
        <row r="9">
          <cell r="A9" t="str">
            <v>A</v>
          </cell>
        </row>
      </sheetData>
      <sheetData sheetId="14070">
        <row r="9">
          <cell r="A9" t="str">
            <v>A</v>
          </cell>
        </row>
      </sheetData>
      <sheetData sheetId="14071">
        <row r="9">
          <cell r="A9" t="str">
            <v>A</v>
          </cell>
        </row>
      </sheetData>
      <sheetData sheetId="14072">
        <row r="9">
          <cell r="A9" t="str">
            <v>A</v>
          </cell>
        </row>
      </sheetData>
      <sheetData sheetId="14073">
        <row r="9">
          <cell r="A9" t="str">
            <v>A</v>
          </cell>
        </row>
      </sheetData>
      <sheetData sheetId="14074">
        <row r="9">
          <cell r="A9" t="str">
            <v>A</v>
          </cell>
        </row>
      </sheetData>
      <sheetData sheetId="14075">
        <row r="9">
          <cell r="A9" t="str">
            <v>A</v>
          </cell>
        </row>
      </sheetData>
      <sheetData sheetId="14076">
        <row r="9">
          <cell r="A9" t="str">
            <v>A</v>
          </cell>
        </row>
      </sheetData>
      <sheetData sheetId="14077">
        <row r="9">
          <cell r="A9" t="str">
            <v>A</v>
          </cell>
        </row>
      </sheetData>
      <sheetData sheetId="14078">
        <row r="9">
          <cell r="A9" t="str">
            <v>A</v>
          </cell>
        </row>
      </sheetData>
      <sheetData sheetId="14079">
        <row r="9">
          <cell r="A9" t="str">
            <v>A</v>
          </cell>
        </row>
      </sheetData>
      <sheetData sheetId="14080">
        <row r="9">
          <cell r="A9" t="str">
            <v>A</v>
          </cell>
        </row>
      </sheetData>
      <sheetData sheetId="14081">
        <row r="9">
          <cell r="A9" t="str">
            <v>A</v>
          </cell>
        </row>
      </sheetData>
      <sheetData sheetId="14082">
        <row r="9">
          <cell r="A9" t="str">
            <v>A</v>
          </cell>
        </row>
      </sheetData>
      <sheetData sheetId="14083">
        <row r="9">
          <cell r="A9" t="str">
            <v>A</v>
          </cell>
        </row>
      </sheetData>
      <sheetData sheetId="14084">
        <row r="9">
          <cell r="A9" t="str">
            <v>A</v>
          </cell>
        </row>
      </sheetData>
      <sheetData sheetId="14085">
        <row r="9">
          <cell r="A9" t="str">
            <v>A</v>
          </cell>
        </row>
      </sheetData>
      <sheetData sheetId="14086" refreshError="1"/>
      <sheetData sheetId="14087" refreshError="1"/>
      <sheetData sheetId="14088" refreshError="1"/>
      <sheetData sheetId="14089" refreshError="1"/>
      <sheetData sheetId="14090" refreshError="1"/>
      <sheetData sheetId="14091" refreshError="1"/>
      <sheetData sheetId="14092">
        <row r="9">
          <cell r="A9" t="str">
            <v>A</v>
          </cell>
        </row>
      </sheetData>
      <sheetData sheetId="14093">
        <row r="9">
          <cell r="A9" t="str">
            <v>A</v>
          </cell>
        </row>
      </sheetData>
      <sheetData sheetId="14094">
        <row r="9">
          <cell r="A9" t="str">
            <v>A</v>
          </cell>
        </row>
      </sheetData>
      <sheetData sheetId="14095">
        <row r="9">
          <cell r="A9" t="str">
            <v>A</v>
          </cell>
        </row>
      </sheetData>
      <sheetData sheetId="14096">
        <row r="9">
          <cell r="A9" t="str">
            <v>A</v>
          </cell>
        </row>
      </sheetData>
      <sheetData sheetId="14097">
        <row r="9">
          <cell r="A9" t="str">
            <v>A</v>
          </cell>
        </row>
      </sheetData>
      <sheetData sheetId="14098">
        <row r="9">
          <cell r="A9" t="str">
            <v>A</v>
          </cell>
        </row>
      </sheetData>
      <sheetData sheetId="14099">
        <row r="9">
          <cell r="A9" t="str">
            <v>A</v>
          </cell>
        </row>
      </sheetData>
      <sheetData sheetId="14100">
        <row r="9">
          <cell r="A9" t="str">
            <v>A</v>
          </cell>
        </row>
      </sheetData>
      <sheetData sheetId="14101">
        <row r="9">
          <cell r="A9" t="str">
            <v>A</v>
          </cell>
        </row>
      </sheetData>
      <sheetData sheetId="14102">
        <row r="9">
          <cell r="A9" t="str">
            <v>A</v>
          </cell>
        </row>
      </sheetData>
      <sheetData sheetId="14103">
        <row r="9">
          <cell r="A9" t="str">
            <v>A</v>
          </cell>
        </row>
      </sheetData>
      <sheetData sheetId="14104">
        <row r="9">
          <cell r="A9" t="str">
            <v>A</v>
          </cell>
        </row>
      </sheetData>
      <sheetData sheetId="14105">
        <row r="9">
          <cell r="A9" t="str">
            <v>A</v>
          </cell>
        </row>
      </sheetData>
      <sheetData sheetId="14106">
        <row r="9">
          <cell r="A9" t="str">
            <v>A</v>
          </cell>
        </row>
      </sheetData>
      <sheetData sheetId="14107">
        <row r="9">
          <cell r="A9" t="str">
            <v>A</v>
          </cell>
        </row>
      </sheetData>
      <sheetData sheetId="14108">
        <row r="9">
          <cell r="A9" t="str">
            <v>A</v>
          </cell>
        </row>
      </sheetData>
      <sheetData sheetId="14109">
        <row r="9">
          <cell r="A9" t="str">
            <v>A</v>
          </cell>
        </row>
      </sheetData>
      <sheetData sheetId="14110">
        <row r="9">
          <cell r="A9" t="str">
            <v>A</v>
          </cell>
        </row>
      </sheetData>
      <sheetData sheetId="14111">
        <row r="9">
          <cell r="A9" t="str">
            <v>A</v>
          </cell>
        </row>
      </sheetData>
      <sheetData sheetId="14112">
        <row r="9">
          <cell r="A9" t="str">
            <v>A</v>
          </cell>
        </row>
      </sheetData>
      <sheetData sheetId="14113">
        <row r="9">
          <cell r="A9" t="str">
            <v>A</v>
          </cell>
        </row>
      </sheetData>
      <sheetData sheetId="14114">
        <row r="9">
          <cell r="A9" t="str">
            <v>A</v>
          </cell>
        </row>
      </sheetData>
      <sheetData sheetId="14115">
        <row r="9">
          <cell r="A9" t="str">
            <v>A</v>
          </cell>
        </row>
      </sheetData>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ow r="9">
          <cell r="A9" t="str">
            <v>A</v>
          </cell>
        </row>
      </sheetData>
      <sheetData sheetId="14130">
        <row r="9">
          <cell r="A9" t="str">
            <v>A</v>
          </cell>
        </row>
      </sheetData>
      <sheetData sheetId="14131">
        <row r="9">
          <cell r="A9" t="str">
            <v>A</v>
          </cell>
        </row>
      </sheetData>
      <sheetData sheetId="14132">
        <row r="9">
          <cell r="A9" t="str">
            <v>A</v>
          </cell>
        </row>
      </sheetData>
      <sheetData sheetId="14133">
        <row r="9">
          <cell r="A9" t="str">
            <v>A</v>
          </cell>
        </row>
      </sheetData>
      <sheetData sheetId="14134" refreshError="1"/>
      <sheetData sheetId="14135" refreshError="1"/>
      <sheetData sheetId="14136">
        <row r="9">
          <cell r="A9" t="str">
            <v>A</v>
          </cell>
        </row>
      </sheetData>
      <sheetData sheetId="14137">
        <row r="9">
          <cell r="A9" t="str">
            <v>A</v>
          </cell>
        </row>
      </sheetData>
      <sheetData sheetId="14138">
        <row r="9">
          <cell r="A9" t="str">
            <v>A</v>
          </cell>
        </row>
      </sheetData>
      <sheetData sheetId="14139">
        <row r="9">
          <cell r="A9" t="str">
            <v>A</v>
          </cell>
        </row>
      </sheetData>
      <sheetData sheetId="14140">
        <row r="9">
          <cell r="A9" t="str">
            <v>A</v>
          </cell>
        </row>
      </sheetData>
      <sheetData sheetId="14141">
        <row r="9">
          <cell r="A9" t="str">
            <v>A</v>
          </cell>
        </row>
      </sheetData>
      <sheetData sheetId="14142">
        <row r="9">
          <cell r="A9" t="str">
            <v>A</v>
          </cell>
        </row>
      </sheetData>
      <sheetData sheetId="14143">
        <row r="9">
          <cell r="A9" t="str">
            <v>A</v>
          </cell>
        </row>
      </sheetData>
      <sheetData sheetId="14144">
        <row r="9">
          <cell r="A9" t="str">
            <v>A</v>
          </cell>
        </row>
      </sheetData>
      <sheetData sheetId="14145">
        <row r="9">
          <cell r="A9" t="str">
            <v>A</v>
          </cell>
        </row>
      </sheetData>
      <sheetData sheetId="14146">
        <row r="9">
          <cell r="A9" t="str">
            <v>A</v>
          </cell>
        </row>
      </sheetData>
      <sheetData sheetId="14147">
        <row r="9">
          <cell r="A9" t="str">
            <v>A</v>
          </cell>
        </row>
      </sheetData>
      <sheetData sheetId="14148">
        <row r="9">
          <cell r="A9" t="str">
            <v>A</v>
          </cell>
        </row>
      </sheetData>
      <sheetData sheetId="14149">
        <row r="9">
          <cell r="A9" t="str">
            <v>A</v>
          </cell>
        </row>
      </sheetData>
      <sheetData sheetId="14150">
        <row r="9">
          <cell r="A9" t="str">
            <v>A</v>
          </cell>
        </row>
      </sheetData>
      <sheetData sheetId="14151">
        <row r="9">
          <cell r="A9" t="str">
            <v>A</v>
          </cell>
        </row>
      </sheetData>
      <sheetData sheetId="14152">
        <row r="9">
          <cell r="A9" t="str">
            <v>A</v>
          </cell>
        </row>
      </sheetData>
      <sheetData sheetId="14153">
        <row r="9">
          <cell r="A9" t="str">
            <v>A</v>
          </cell>
        </row>
      </sheetData>
      <sheetData sheetId="14154">
        <row r="9">
          <cell r="A9" t="str">
            <v>A</v>
          </cell>
        </row>
      </sheetData>
      <sheetData sheetId="14155">
        <row r="9">
          <cell r="A9" t="str">
            <v>A</v>
          </cell>
        </row>
      </sheetData>
      <sheetData sheetId="14156">
        <row r="9">
          <cell r="A9" t="str">
            <v>A</v>
          </cell>
        </row>
      </sheetData>
      <sheetData sheetId="14157">
        <row r="9">
          <cell r="A9" t="str">
            <v>A</v>
          </cell>
        </row>
      </sheetData>
      <sheetData sheetId="14158">
        <row r="9">
          <cell r="A9" t="str">
            <v>A</v>
          </cell>
        </row>
      </sheetData>
      <sheetData sheetId="14159">
        <row r="9">
          <cell r="A9" t="str">
            <v>A</v>
          </cell>
        </row>
      </sheetData>
      <sheetData sheetId="14160">
        <row r="9">
          <cell r="A9" t="str">
            <v>A</v>
          </cell>
        </row>
      </sheetData>
      <sheetData sheetId="14161">
        <row r="9">
          <cell r="A9" t="str">
            <v>A</v>
          </cell>
        </row>
      </sheetData>
      <sheetData sheetId="14162">
        <row r="9">
          <cell r="A9" t="str">
            <v>A</v>
          </cell>
        </row>
      </sheetData>
      <sheetData sheetId="14163">
        <row r="9">
          <cell r="A9" t="str">
            <v>A</v>
          </cell>
        </row>
      </sheetData>
      <sheetData sheetId="14164">
        <row r="9">
          <cell r="A9" t="str">
            <v>A</v>
          </cell>
        </row>
      </sheetData>
      <sheetData sheetId="14165">
        <row r="9">
          <cell r="A9" t="str">
            <v>A</v>
          </cell>
        </row>
      </sheetData>
      <sheetData sheetId="14166">
        <row r="9">
          <cell r="A9" t="str">
            <v>A</v>
          </cell>
        </row>
      </sheetData>
      <sheetData sheetId="14167">
        <row r="9">
          <cell r="A9" t="str">
            <v>A</v>
          </cell>
        </row>
      </sheetData>
      <sheetData sheetId="14168">
        <row r="9">
          <cell r="A9" t="str">
            <v>A</v>
          </cell>
        </row>
      </sheetData>
      <sheetData sheetId="14169">
        <row r="9">
          <cell r="A9" t="str">
            <v>A</v>
          </cell>
        </row>
      </sheetData>
      <sheetData sheetId="14170">
        <row r="9">
          <cell r="A9" t="str">
            <v>A</v>
          </cell>
        </row>
      </sheetData>
      <sheetData sheetId="14171">
        <row r="9">
          <cell r="A9" t="str">
            <v>A</v>
          </cell>
        </row>
      </sheetData>
      <sheetData sheetId="14172">
        <row r="9">
          <cell r="A9" t="str">
            <v>A</v>
          </cell>
        </row>
      </sheetData>
      <sheetData sheetId="14173">
        <row r="9">
          <cell r="A9" t="str">
            <v>A</v>
          </cell>
        </row>
      </sheetData>
      <sheetData sheetId="14174">
        <row r="9">
          <cell r="A9" t="str">
            <v>A</v>
          </cell>
        </row>
      </sheetData>
      <sheetData sheetId="14175">
        <row r="9">
          <cell r="A9" t="str">
            <v>A</v>
          </cell>
        </row>
      </sheetData>
      <sheetData sheetId="14176">
        <row r="9">
          <cell r="A9" t="str">
            <v>A</v>
          </cell>
        </row>
      </sheetData>
      <sheetData sheetId="14177">
        <row r="9">
          <cell r="A9" t="str">
            <v>A</v>
          </cell>
        </row>
      </sheetData>
      <sheetData sheetId="14178">
        <row r="9">
          <cell r="A9" t="str">
            <v>A</v>
          </cell>
        </row>
      </sheetData>
      <sheetData sheetId="14179">
        <row r="9">
          <cell r="A9" t="str">
            <v>A</v>
          </cell>
        </row>
      </sheetData>
      <sheetData sheetId="14180">
        <row r="9">
          <cell r="A9" t="str">
            <v>A</v>
          </cell>
        </row>
      </sheetData>
      <sheetData sheetId="14181">
        <row r="9">
          <cell r="A9" t="str">
            <v>A</v>
          </cell>
        </row>
      </sheetData>
      <sheetData sheetId="14182">
        <row r="9">
          <cell r="A9" t="str">
            <v>A</v>
          </cell>
        </row>
      </sheetData>
      <sheetData sheetId="14183">
        <row r="9">
          <cell r="A9" t="str">
            <v>A</v>
          </cell>
        </row>
      </sheetData>
      <sheetData sheetId="14184">
        <row r="9">
          <cell r="A9" t="str">
            <v>A</v>
          </cell>
        </row>
      </sheetData>
      <sheetData sheetId="14185">
        <row r="9">
          <cell r="A9" t="str">
            <v>A</v>
          </cell>
        </row>
      </sheetData>
      <sheetData sheetId="14186">
        <row r="9">
          <cell r="A9" t="str">
            <v>A</v>
          </cell>
        </row>
      </sheetData>
      <sheetData sheetId="14187">
        <row r="9">
          <cell r="A9" t="str">
            <v>A</v>
          </cell>
        </row>
      </sheetData>
      <sheetData sheetId="14188">
        <row r="9">
          <cell r="A9" t="str">
            <v>A</v>
          </cell>
        </row>
      </sheetData>
      <sheetData sheetId="14189">
        <row r="9">
          <cell r="A9" t="str">
            <v>A</v>
          </cell>
        </row>
      </sheetData>
      <sheetData sheetId="14190">
        <row r="9">
          <cell r="A9" t="str">
            <v>A</v>
          </cell>
        </row>
      </sheetData>
      <sheetData sheetId="14191">
        <row r="9">
          <cell r="A9" t="str">
            <v>A</v>
          </cell>
        </row>
      </sheetData>
      <sheetData sheetId="14192">
        <row r="9">
          <cell r="A9" t="str">
            <v>A</v>
          </cell>
        </row>
      </sheetData>
      <sheetData sheetId="14193">
        <row r="9">
          <cell r="A9" t="str">
            <v>A</v>
          </cell>
        </row>
      </sheetData>
      <sheetData sheetId="14194">
        <row r="9">
          <cell r="A9" t="str">
            <v>A</v>
          </cell>
        </row>
      </sheetData>
      <sheetData sheetId="14195">
        <row r="9">
          <cell r="A9" t="str">
            <v>A</v>
          </cell>
        </row>
      </sheetData>
      <sheetData sheetId="14196">
        <row r="9">
          <cell r="A9" t="str">
            <v>A</v>
          </cell>
        </row>
      </sheetData>
      <sheetData sheetId="14197">
        <row r="9">
          <cell r="A9" t="str">
            <v>A</v>
          </cell>
        </row>
      </sheetData>
      <sheetData sheetId="14198">
        <row r="9">
          <cell r="A9" t="str">
            <v>A</v>
          </cell>
        </row>
      </sheetData>
      <sheetData sheetId="14199">
        <row r="9">
          <cell r="A9" t="str">
            <v>A</v>
          </cell>
        </row>
      </sheetData>
      <sheetData sheetId="14200">
        <row r="9">
          <cell r="A9" t="str">
            <v>A</v>
          </cell>
        </row>
      </sheetData>
      <sheetData sheetId="14201">
        <row r="9">
          <cell r="A9" t="str">
            <v>A</v>
          </cell>
        </row>
      </sheetData>
      <sheetData sheetId="14202">
        <row r="9">
          <cell r="A9" t="str">
            <v>A</v>
          </cell>
        </row>
      </sheetData>
      <sheetData sheetId="14203">
        <row r="9">
          <cell r="A9" t="str">
            <v>A</v>
          </cell>
        </row>
      </sheetData>
      <sheetData sheetId="14204">
        <row r="9">
          <cell r="A9" t="str">
            <v>A</v>
          </cell>
        </row>
      </sheetData>
      <sheetData sheetId="14205">
        <row r="9">
          <cell r="A9" t="str">
            <v>A</v>
          </cell>
        </row>
      </sheetData>
      <sheetData sheetId="14206">
        <row r="9">
          <cell r="A9" t="str">
            <v>A</v>
          </cell>
        </row>
      </sheetData>
      <sheetData sheetId="14207">
        <row r="9">
          <cell r="A9" t="str">
            <v>A</v>
          </cell>
        </row>
      </sheetData>
      <sheetData sheetId="14208">
        <row r="9">
          <cell r="A9" t="str">
            <v>A</v>
          </cell>
        </row>
      </sheetData>
      <sheetData sheetId="14209">
        <row r="9">
          <cell r="A9" t="str">
            <v>A</v>
          </cell>
        </row>
      </sheetData>
      <sheetData sheetId="14210">
        <row r="9">
          <cell r="A9" t="str">
            <v>A</v>
          </cell>
        </row>
      </sheetData>
      <sheetData sheetId="14211">
        <row r="9">
          <cell r="A9" t="str">
            <v>A</v>
          </cell>
        </row>
      </sheetData>
      <sheetData sheetId="14212">
        <row r="9">
          <cell r="A9" t="str">
            <v>A</v>
          </cell>
        </row>
      </sheetData>
      <sheetData sheetId="14213">
        <row r="9">
          <cell r="A9" t="str">
            <v>A</v>
          </cell>
        </row>
      </sheetData>
      <sheetData sheetId="14214">
        <row r="9">
          <cell r="A9" t="str">
            <v>A</v>
          </cell>
        </row>
      </sheetData>
      <sheetData sheetId="14215">
        <row r="9">
          <cell r="A9" t="str">
            <v>A</v>
          </cell>
        </row>
      </sheetData>
      <sheetData sheetId="14216">
        <row r="9">
          <cell r="A9" t="str">
            <v>A</v>
          </cell>
        </row>
      </sheetData>
      <sheetData sheetId="14217">
        <row r="9">
          <cell r="A9" t="str">
            <v>A</v>
          </cell>
        </row>
      </sheetData>
      <sheetData sheetId="14218">
        <row r="9">
          <cell r="A9" t="str">
            <v>A</v>
          </cell>
        </row>
      </sheetData>
      <sheetData sheetId="14219">
        <row r="9">
          <cell r="A9" t="str">
            <v>A</v>
          </cell>
        </row>
      </sheetData>
      <sheetData sheetId="14220">
        <row r="9">
          <cell r="A9" t="str">
            <v>A</v>
          </cell>
        </row>
      </sheetData>
      <sheetData sheetId="14221">
        <row r="9">
          <cell r="A9" t="str">
            <v>A</v>
          </cell>
        </row>
      </sheetData>
      <sheetData sheetId="14222">
        <row r="9">
          <cell r="A9" t="str">
            <v>A</v>
          </cell>
        </row>
      </sheetData>
      <sheetData sheetId="14223">
        <row r="9">
          <cell r="A9" t="str">
            <v>A</v>
          </cell>
        </row>
      </sheetData>
      <sheetData sheetId="14224">
        <row r="9">
          <cell r="A9" t="str">
            <v>A</v>
          </cell>
        </row>
      </sheetData>
      <sheetData sheetId="14225">
        <row r="9">
          <cell r="A9" t="str">
            <v>A</v>
          </cell>
        </row>
      </sheetData>
      <sheetData sheetId="14226">
        <row r="9">
          <cell r="A9" t="str">
            <v>A</v>
          </cell>
        </row>
      </sheetData>
      <sheetData sheetId="14227">
        <row r="9">
          <cell r="A9" t="str">
            <v>A</v>
          </cell>
        </row>
      </sheetData>
      <sheetData sheetId="14228">
        <row r="9">
          <cell r="A9" t="str">
            <v>A</v>
          </cell>
        </row>
      </sheetData>
      <sheetData sheetId="14229">
        <row r="9">
          <cell r="A9" t="str">
            <v>A</v>
          </cell>
        </row>
      </sheetData>
      <sheetData sheetId="14230">
        <row r="9">
          <cell r="A9" t="str">
            <v>A</v>
          </cell>
        </row>
      </sheetData>
      <sheetData sheetId="14231">
        <row r="9">
          <cell r="A9" t="str">
            <v>A</v>
          </cell>
        </row>
      </sheetData>
      <sheetData sheetId="14232">
        <row r="9">
          <cell r="A9" t="str">
            <v>A</v>
          </cell>
        </row>
      </sheetData>
      <sheetData sheetId="14233">
        <row r="9">
          <cell r="A9" t="str">
            <v>A</v>
          </cell>
        </row>
      </sheetData>
      <sheetData sheetId="14234">
        <row r="9">
          <cell r="A9" t="str">
            <v>A</v>
          </cell>
        </row>
      </sheetData>
      <sheetData sheetId="14235">
        <row r="9">
          <cell r="A9" t="str">
            <v>A</v>
          </cell>
        </row>
      </sheetData>
      <sheetData sheetId="14236">
        <row r="9">
          <cell r="A9" t="str">
            <v>A</v>
          </cell>
        </row>
      </sheetData>
      <sheetData sheetId="14237">
        <row r="9">
          <cell r="A9" t="str">
            <v>A</v>
          </cell>
        </row>
      </sheetData>
      <sheetData sheetId="14238">
        <row r="9">
          <cell r="A9" t="str">
            <v>A</v>
          </cell>
        </row>
      </sheetData>
      <sheetData sheetId="14239">
        <row r="9">
          <cell r="A9" t="str">
            <v>A</v>
          </cell>
        </row>
      </sheetData>
      <sheetData sheetId="14240">
        <row r="9">
          <cell r="A9" t="str">
            <v>A</v>
          </cell>
        </row>
      </sheetData>
      <sheetData sheetId="14241">
        <row r="9">
          <cell r="A9" t="str">
            <v>A</v>
          </cell>
        </row>
      </sheetData>
      <sheetData sheetId="14242">
        <row r="9">
          <cell r="A9" t="str">
            <v>A</v>
          </cell>
        </row>
      </sheetData>
      <sheetData sheetId="14243">
        <row r="9">
          <cell r="A9" t="str">
            <v>A</v>
          </cell>
        </row>
      </sheetData>
      <sheetData sheetId="14244">
        <row r="9">
          <cell r="A9" t="str">
            <v>A</v>
          </cell>
        </row>
      </sheetData>
      <sheetData sheetId="14245">
        <row r="9">
          <cell r="A9" t="str">
            <v>A</v>
          </cell>
        </row>
      </sheetData>
      <sheetData sheetId="14246">
        <row r="9">
          <cell r="A9" t="str">
            <v>A</v>
          </cell>
        </row>
      </sheetData>
      <sheetData sheetId="14247">
        <row r="9">
          <cell r="A9" t="str">
            <v>A</v>
          </cell>
        </row>
      </sheetData>
      <sheetData sheetId="14248">
        <row r="9">
          <cell r="A9" t="str">
            <v>A</v>
          </cell>
        </row>
      </sheetData>
      <sheetData sheetId="14249">
        <row r="9">
          <cell r="A9" t="str">
            <v>A</v>
          </cell>
        </row>
      </sheetData>
      <sheetData sheetId="14250">
        <row r="9">
          <cell r="A9" t="str">
            <v>A</v>
          </cell>
        </row>
      </sheetData>
      <sheetData sheetId="14251">
        <row r="9">
          <cell r="A9" t="str">
            <v>A</v>
          </cell>
        </row>
      </sheetData>
      <sheetData sheetId="14252">
        <row r="9">
          <cell r="A9" t="str">
            <v>A</v>
          </cell>
        </row>
      </sheetData>
      <sheetData sheetId="14253">
        <row r="9">
          <cell r="A9" t="str">
            <v>A</v>
          </cell>
        </row>
      </sheetData>
      <sheetData sheetId="14254">
        <row r="9">
          <cell r="A9" t="str">
            <v>A</v>
          </cell>
        </row>
      </sheetData>
      <sheetData sheetId="14255">
        <row r="9">
          <cell r="A9" t="str">
            <v>A</v>
          </cell>
        </row>
      </sheetData>
      <sheetData sheetId="14256">
        <row r="9">
          <cell r="A9" t="str">
            <v>A</v>
          </cell>
        </row>
      </sheetData>
      <sheetData sheetId="14257">
        <row r="9">
          <cell r="A9" t="str">
            <v>A</v>
          </cell>
        </row>
      </sheetData>
      <sheetData sheetId="14258">
        <row r="9">
          <cell r="A9" t="str">
            <v>A</v>
          </cell>
        </row>
      </sheetData>
      <sheetData sheetId="14259">
        <row r="9">
          <cell r="A9" t="str">
            <v>A</v>
          </cell>
        </row>
      </sheetData>
      <sheetData sheetId="14260">
        <row r="9">
          <cell r="A9" t="str">
            <v>A</v>
          </cell>
        </row>
      </sheetData>
      <sheetData sheetId="14261">
        <row r="9">
          <cell r="A9" t="str">
            <v>A</v>
          </cell>
        </row>
      </sheetData>
      <sheetData sheetId="14262">
        <row r="9">
          <cell r="A9" t="str">
            <v>A</v>
          </cell>
        </row>
      </sheetData>
      <sheetData sheetId="14263">
        <row r="9">
          <cell r="A9" t="str">
            <v>A</v>
          </cell>
        </row>
      </sheetData>
      <sheetData sheetId="14264">
        <row r="9">
          <cell r="A9" t="str">
            <v>A</v>
          </cell>
        </row>
      </sheetData>
      <sheetData sheetId="14265">
        <row r="9">
          <cell r="A9" t="str">
            <v>A</v>
          </cell>
        </row>
      </sheetData>
      <sheetData sheetId="14266">
        <row r="9">
          <cell r="A9" t="str">
            <v>A</v>
          </cell>
        </row>
      </sheetData>
      <sheetData sheetId="14267">
        <row r="9">
          <cell r="A9" t="str">
            <v>A</v>
          </cell>
        </row>
      </sheetData>
      <sheetData sheetId="14268">
        <row r="9">
          <cell r="A9" t="str">
            <v>A</v>
          </cell>
        </row>
      </sheetData>
      <sheetData sheetId="14269">
        <row r="9">
          <cell r="A9" t="str">
            <v>A</v>
          </cell>
        </row>
      </sheetData>
      <sheetData sheetId="14270">
        <row r="9">
          <cell r="A9" t="str">
            <v>A</v>
          </cell>
        </row>
      </sheetData>
      <sheetData sheetId="14271">
        <row r="9">
          <cell r="A9" t="str">
            <v>A</v>
          </cell>
        </row>
      </sheetData>
      <sheetData sheetId="14272">
        <row r="9">
          <cell r="A9" t="str">
            <v>A</v>
          </cell>
        </row>
      </sheetData>
      <sheetData sheetId="14273">
        <row r="9">
          <cell r="A9" t="str">
            <v>A</v>
          </cell>
        </row>
      </sheetData>
      <sheetData sheetId="14274">
        <row r="9">
          <cell r="A9" t="str">
            <v>A</v>
          </cell>
        </row>
      </sheetData>
      <sheetData sheetId="14275">
        <row r="9">
          <cell r="A9" t="str">
            <v>A</v>
          </cell>
        </row>
      </sheetData>
      <sheetData sheetId="14276">
        <row r="9">
          <cell r="A9" t="str">
            <v>A</v>
          </cell>
        </row>
      </sheetData>
      <sheetData sheetId="14277">
        <row r="9">
          <cell r="A9" t="str">
            <v>A</v>
          </cell>
        </row>
      </sheetData>
      <sheetData sheetId="14278">
        <row r="9">
          <cell r="A9" t="str">
            <v>A</v>
          </cell>
        </row>
      </sheetData>
      <sheetData sheetId="14279">
        <row r="9">
          <cell r="A9" t="str">
            <v>A</v>
          </cell>
        </row>
      </sheetData>
      <sheetData sheetId="14280">
        <row r="9">
          <cell r="A9" t="str">
            <v>A</v>
          </cell>
        </row>
      </sheetData>
      <sheetData sheetId="14281">
        <row r="9">
          <cell r="A9" t="str">
            <v>A</v>
          </cell>
        </row>
      </sheetData>
      <sheetData sheetId="14282">
        <row r="9">
          <cell r="A9" t="str">
            <v>A</v>
          </cell>
        </row>
      </sheetData>
      <sheetData sheetId="14283">
        <row r="9">
          <cell r="A9" t="str">
            <v>A</v>
          </cell>
        </row>
      </sheetData>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ow r="9">
          <cell r="A9" t="str">
            <v>A</v>
          </cell>
        </row>
      </sheetData>
      <sheetData sheetId="14292">
        <row r="9">
          <cell r="A9" t="str">
            <v>A</v>
          </cell>
        </row>
      </sheetData>
      <sheetData sheetId="14293">
        <row r="9">
          <cell r="A9" t="str">
            <v>A</v>
          </cell>
        </row>
      </sheetData>
      <sheetData sheetId="14294" refreshError="1"/>
      <sheetData sheetId="14295">
        <row r="9">
          <cell r="A9" t="str">
            <v>A</v>
          </cell>
        </row>
      </sheetData>
      <sheetData sheetId="14296">
        <row r="9">
          <cell r="A9" t="str">
            <v>A</v>
          </cell>
        </row>
      </sheetData>
      <sheetData sheetId="14297">
        <row r="9">
          <cell r="A9" t="str">
            <v>A</v>
          </cell>
        </row>
      </sheetData>
      <sheetData sheetId="14298">
        <row r="9">
          <cell r="A9" t="str">
            <v>A</v>
          </cell>
        </row>
      </sheetData>
      <sheetData sheetId="14299">
        <row r="9">
          <cell r="A9" t="str">
            <v>A</v>
          </cell>
        </row>
      </sheetData>
      <sheetData sheetId="14300">
        <row r="9">
          <cell r="A9" t="str">
            <v>A</v>
          </cell>
        </row>
      </sheetData>
      <sheetData sheetId="14301">
        <row r="9">
          <cell r="A9" t="str">
            <v>A</v>
          </cell>
        </row>
      </sheetData>
      <sheetData sheetId="14302">
        <row r="9">
          <cell r="A9" t="str">
            <v>A</v>
          </cell>
        </row>
      </sheetData>
      <sheetData sheetId="14303">
        <row r="9">
          <cell r="A9" t="str">
            <v>A</v>
          </cell>
        </row>
      </sheetData>
      <sheetData sheetId="14304">
        <row r="9">
          <cell r="A9" t="str">
            <v>A</v>
          </cell>
        </row>
      </sheetData>
      <sheetData sheetId="14305">
        <row r="9">
          <cell r="A9" t="str">
            <v>A</v>
          </cell>
        </row>
      </sheetData>
      <sheetData sheetId="14306">
        <row r="9">
          <cell r="A9" t="str">
            <v>A</v>
          </cell>
        </row>
      </sheetData>
      <sheetData sheetId="14307">
        <row r="9">
          <cell r="A9" t="str">
            <v>A</v>
          </cell>
        </row>
      </sheetData>
      <sheetData sheetId="14308">
        <row r="9">
          <cell r="A9" t="str">
            <v>A</v>
          </cell>
        </row>
      </sheetData>
      <sheetData sheetId="14309">
        <row r="9">
          <cell r="A9" t="str">
            <v>A</v>
          </cell>
        </row>
      </sheetData>
      <sheetData sheetId="14310">
        <row r="9">
          <cell r="A9" t="str">
            <v>A</v>
          </cell>
        </row>
      </sheetData>
      <sheetData sheetId="14311">
        <row r="9">
          <cell r="A9" t="str">
            <v>A</v>
          </cell>
        </row>
      </sheetData>
      <sheetData sheetId="14312">
        <row r="9">
          <cell r="A9" t="str">
            <v>A</v>
          </cell>
        </row>
      </sheetData>
      <sheetData sheetId="14313">
        <row r="9">
          <cell r="A9" t="str">
            <v>A</v>
          </cell>
        </row>
      </sheetData>
      <sheetData sheetId="14314">
        <row r="9">
          <cell r="A9" t="str">
            <v>A</v>
          </cell>
        </row>
      </sheetData>
      <sheetData sheetId="14315">
        <row r="9">
          <cell r="A9" t="str">
            <v>A</v>
          </cell>
        </row>
      </sheetData>
      <sheetData sheetId="14316">
        <row r="9">
          <cell r="A9" t="str">
            <v>A</v>
          </cell>
        </row>
      </sheetData>
      <sheetData sheetId="14317">
        <row r="9">
          <cell r="A9" t="str">
            <v>A</v>
          </cell>
        </row>
      </sheetData>
      <sheetData sheetId="14318">
        <row r="9">
          <cell r="A9" t="str">
            <v>A</v>
          </cell>
        </row>
      </sheetData>
      <sheetData sheetId="14319">
        <row r="9">
          <cell r="A9" t="str">
            <v>A</v>
          </cell>
        </row>
      </sheetData>
      <sheetData sheetId="14320">
        <row r="9">
          <cell r="A9" t="str">
            <v>A</v>
          </cell>
        </row>
      </sheetData>
      <sheetData sheetId="14321">
        <row r="9">
          <cell r="A9" t="str">
            <v>A</v>
          </cell>
        </row>
      </sheetData>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ow r="9">
          <cell r="A9" t="str">
            <v>A</v>
          </cell>
        </row>
      </sheetData>
      <sheetData sheetId="14391" refreshError="1"/>
      <sheetData sheetId="14392" refreshError="1"/>
      <sheetData sheetId="14393" refreshError="1"/>
      <sheetData sheetId="14394">
        <row r="9">
          <cell r="A9" t="str">
            <v>A</v>
          </cell>
        </row>
      </sheetData>
      <sheetData sheetId="14395">
        <row r="9">
          <cell r="A9" t="str">
            <v>A</v>
          </cell>
        </row>
      </sheetData>
      <sheetData sheetId="14396">
        <row r="9">
          <cell r="A9" t="str">
            <v>A</v>
          </cell>
        </row>
      </sheetData>
      <sheetData sheetId="14397">
        <row r="9">
          <cell r="A9" t="str">
            <v>A</v>
          </cell>
        </row>
      </sheetData>
      <sheetData sheetId="14398">
        <row r="9">
          <cell r="A9" t="str">
            <v>A</v>
          </cell>
        </row>
      </sheetData>
      <sheetData sheetId="14399">
        <row r="9">
          <cell r="A9" t="str">
            <v>A</v>
          </cell>
        </row>
      </sheetData>
      <sheetData sheetId="14400">
        <row r="9">
          <cell r="A9" t="str">
            <v>A</v>
          </cell>
        </row>
      </sheetData>
      <sheetData sheetId="14401">
        <row r="9">
          <cell r="A9" t="str">
            <v>A</v>
          </cell>
        </row>
      </sheetData>
      <sheetData sheetId="14402">
        <row r="9">
          <cell r="A9" t="str">
            <v>A</v>
          </cell>
        </row>
      </sheetData>
      <sheetData sheetId="14403">
        <row r="9">
          <cell r="A9" t="str">
            <v>A</v>
          </cell>
        </row>
      </sheetData>
      <sheetData sheetId="14404">
        <row r="9">
          <cell r="A9" t="str">
            <v>A</v>
          </cell>
        </row>
      </sheetData>
      <sheetData sheetId="14405">
        <row r="9">
          <cell r="A9" t="str">
            <v>A</v>
          </cell>
        </row>
      </sheetData>
      <sheetData sheetId="14406">
        <row r="9">
          <cell r="A9" t="str">
            <v>A</v>
          </cell>
        </row>
      </sheetData>
      <sheetData sheetId="14407" refreshError="1"/>
      <sheetData sheetId="14408">
        <row r="9">
          <cell r="A9" t="str">
            <v>A</v>
          </cell>
        </row>
      </sheetData>
      <sheetData sheetId="14409">
        <row r="9">
          <cell r="A9" t="str">
            <v>A</v>
          </cell>
        </row>
      </sheetData>
      <sheetData sheetId="14410">
        <row r="9">
          <cell r="A9" t="str">
            <v>A</v>
          </cell>
        </row>
      </sheetData>
      <sheetData sheetId="14411">
        <row r="9">
          <cell r="A9" t="str">
            <v>A</v>
          </cell>
        </row>
      </sheetData>
      <sheetData sheetId="14412">
        <row r="9">
          <cell r="A9" t="str">
            <v>A</v>
          </cell>
        </row>
      </sheetData>
      <sheetData sheetId="14413">
        <row r="9">
          <cell r="A9" t="str">
            <v>A</v>
          </cell>
        </row>
      </sheetData>
      <sheetData sheetId="14414">
        <row r="9">
          <cell r="A9" t="str">
            <v>A</v>
          </cell>
        </row>
      </sheetData>
      <sheetData sheetId="14415">
        <row r="9">
          <cell r="A9" t="str">
            <v>A</v>
          </cell>
        </row>
      </sheetData>
      <sheetData sheetId="14416">
        <row r="9">
          <cell r="A9" t="str">
            <v>A</v>
          </cell>
        </row>
      </sheetData>
      <sheetData sheetId="14417">
        <row r="9">
          <cell r="A9" t="str">
            <v>A</v>
          </cell>
        </row>
      </sheetData>
      <sheetData sheetId="14418">
        <row r="9">
          <cell r="A9" t="str">
            <v>A</v>
          </cell>
        </row>
      </sheetData>
      <sheetData sheetId="14419">
        <row r="9">
          <cell r="A9" t="str">
            <v>A</v>
          </cell>
        </row>
      </sheetData>
      <sheetData sheetId="14420">
        <row r="9">
          <cell r="A9" t="str">
            <v>A</v>
          </cell>
        </row>
      </sheetData>
      <sheetData sheetId="14421" refreshError="1"/>
      <sheetData sheetId="14422">
        <row r="9">
          <cell r="A9" t="str">
            <v>A</v>
          </cell>
        </row>
      </sheetData>
      <sheetData sheetId="14423">
        <row r="9">
          <cell r="A9" t="str">
            <v>A</v>
          </cell>
        </row>
      </sheetData>
      <sheetData sheetId="14424">
        <row r="9">
          <cell r="A9" t="str">
            <v>A</v>
          </cell>
        </row>
      </sheetData>
      <sheetData sheetId="14425">
        <row r="9">
          <cell r="A9" t="str">
            <v>A</v>
          </cell>
        </row>
      </sheetData>
      <sheetData sheetId="14426">
        <row r="9">
          <cell r="A9" t="str">
            <v>A</v>
          </cell>
        </row>
      </sheetData>
      <sheetData sheetId="14427">
        <row r="9">
          <cell r="A9" t="str">
            <v>A</v>
          </cell>
        </row>
      </sheetData>
      <sheetData sheetId="14428">
        <row r="9">
          <cell r="A9" t="str">
            <v>A</v>
          </cell>
        </row>
      </sheetData>
      <sheetData sheetId="14429">
        <row r="9">
          <cell r="A9" t="str">
            <v>A</v>
          </cell>
        </row>
      </sheetData>
      <sheetData sheetId="14430">
        <row r="9">
          <cell r="A9" t="str">
            <v>A</v>
          </cell>
        </row>
      </sheetData>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ow r="9">
          <cell r="A9" t="str">
            <v>A</v>
          </cell>
        </row>
      </sheetData>
      <sheetData sheetId="14444">
        <row r="9">
          <cell r="A9" t="str">
            <v>A</v>
          </cell>
        </row>
      </sheetData>
      <sheetData sheetId="14445">
        <row r="9">
          <cell r="A9" t="str">
            <v>A</v>
          </cell>
        </row>
      </sheetData>
      <sheetData sheetId="14446">
        <row r="9">
          <cell r="A9" t="str">
            <v>A</v>
          </cell>
        </row>
      </sheetData>
      <sheetData sheetId="14447">
        <row r="9">
          <cell r="A9" t="str">
            <v>A</v>
          </cell>
        </row>
      </sheetData>
      <sheetData sheetId="14448">
        <row r="9">
          <cell r="A9" t="str">
            <v>A</v>
          </cell>
        </row>
      </sheetData>
      <sheetData sheetId="14449">
        <row r="9">
          <cell r="A9" t="str">
            <v>A</v>
          </cell>
        </row>
      </sheetData>
      <sheetData sheetId="14450">
        <row r="9">
          <cell r="A9" t="str">
            <v>A</v>
          </cell>
        </row>
      </sheetData>
      <sheetData sheetId="14451">
        <row r="9">
          <cell r="A9" t="str">
            <v>A</v>
          </cell>
        </row>
      </sheetData>
      <sheetData sheetId="14452">
        <row r="9">
          <cell r="A9" t="str">
            <v>A</v>
          </cell>
        </row>
      </sheetData>
      <sheetData sheetId="14453">
        <row r="9">
          <cell r="A9" t="str">
            <v>A</v>
          </cell>
        </row>
      </sheetData>
      <sheetData sheetId="14454">
        <row r="9">
          <cell r="A9" t="str">
            <v>A</v>
          </cell>
        </row>
      </sheetData>
      <sheetData sheetId="14455">
        <row r="9">
          <cell r="A9" t="str">
            <v>A</v>
          </cell>
        </row>
      </sheetData>
      <sheetData sheetId="14456">
        <row r="9">
          <cell r="A9" t="str">
            <v>A</v>
          </cell>
        </row>
      </sheetData>
      <sheetData sheetId="14457">
        <row r="9">
          <cell r="A9" t="str">
            <v>A</v>
          </cell>
        </row>
      </sheetData>
      <sheetData sheetId="14458">
        <row r="9">
          <cell r="A9" t="str">
            <v>A</v>
          </cell>
        </row>
      </sheetData>
      <sheetData sheetId="14459">
        <row r="9">
          <cell r="A9" t="str">
            <v>A</v>
          </cell>
        </row>
      </sheetData>
      <sheetData sheetId="14460">
        <row r="9">
          <cell r="A9" t="str">
            <v>A</v>
          </cell>
        </row>
      </sheetData>
      <sheetData sheetId="14461">
        <row r="9">
          <cell r="A9" t="str">
            <v>A</v>
          </cell>
        </row>
      </sheetData>
      <sheetData sheetId="14462">
        <row r="9">
          <cell r="A9" t="str">
            <v>A</v>
          </cell>
        </row>
      </sheetData>
      <sheetData sheetId="14463">
        <row r="9">
          <cell r="A9" t="str">
            <v>A</v>
          </cell>
        </row>
      </sheetData>
      <sheetData sheetId="14464">
        <row r="9">
          <cell r="A9" t="str">
            <v>A</v>
          </cell>
        </row>
      </sheetData>
      <sheetData sheetId="14465">
        <row r="9">
          <cell r="A9" t="str">
            <v>A</v>
          </cell>
        </row>
      </sheetData>
      <sheetData sheetId="14466">
        <row r="9">
          <cell r="A9" t="str">
            <v>A</v>
          </cell>
        </row>
      </sheetData>
      <sheetData sheetId="14467">
        <row r="9">
          <cell r="A9" t="str">
            <v>A</v>
          </cell>
        </row>
      </sheetData>
      <sheetData sheetId="14468">
        <row r="9">
          <cell r="A9" t="str">
            <v>A</v>
          </cell>
        </row>
      </sheetData>
      <sheetData sheetId="14469">
        <row r="9">
          <cell r="A9" t="str">
            <v>A</v>
          </cell>
        </row>
      </sheetData>
      <sheetData sheetId="14470">
        <row r="9">
          <cell r="A9" t="str">
            <v>A</v>
          </cell>
        </row>
      </sheetData>
      <sheetData sheetId="14471">
        <row r="9">
          <cell r="A9" t="str">
            <v>A</v>
          </cell>
        </row>
      </sheetData>
      <sheetData sheetId="14472">
        <row r="9">
          <cell r="A9" t="str">
            <v>A</v>
          </cell>
        </row>
      </sheetData>
      <sheetData sheetId="14473">
        <row r="9">
          <cell r="A9" t="str">
            <v>A</v>
          </cell>
        </row>
      </sheetData>
      <sheetData sheetId="14474">
        <row r="9">
          <cell r="A9" t="str">
            <v>A</v>
          </cell>
        </row>
      </sheetData>
      <sheetData sheetId="14475">
        <row r="9">
          <cell r="A9" t="str">
            <v>A</v>
          </cell>
        </row>
      </sheetData>
      <sheetData sheetId="14476">
        <row r="9">
          <cell r="A9" t="str">
            <v>A</v>
          </cell>
        </row>
      </sheetData>
      <sheetData sheetId="14477">
        <row r="9">
          <cell r="A9" t="str">
            <v>A</v>
          </cell>
        </row>
      </sheetData>
      <sheetData sheetId="14478">
        <row r="9">
          <cell r="A9" t="str">
            <v>A</v>
          </cell>
        </row>
      </sheetData>
      <sheetData sheetId="14479">
        <row r="9">
          <cell r="A9" t="str">
            <v>A</v>
          </cell>
        </row>
      </sheetData>
      <sheetData sheetId="14480">
        <row r="9">
          <cell r="A9" t="str">
            <v>A</v>
          </cell>
        </row>
      </sheetData>
      <sheetData sheetId="14481">
        <row r="9">
          <cell r="A9" t="str">
            <v>A</v>
          </cell>
        </row>
      </sheetData>
      <sheetData sheetId="14482">
        <row r="9">
          <cell r="A9" t="str">
            <v>A</v>
          </cell>
        </row>
      </sheetData>
      <sheetData sheetId="14483">
        <row r="9">
          <cell r="A9" t="str">
            <v>A</v>
          </cell>
        </row>
      </sheetData>
      <sheetData sheetId="14484">
        <row r="9">
          <cell r="A9" t="str">
            <v>A</v>
          </cell>
        </row>
      </sheetData>
      <sheetData sheetId="14485">
        <row r="9">
          <cell r="A9" t="str">
            <v>A</v>
          </cell>
        </row>
      </sheetData>
      <sheetData sheetId="14486">
        <row r="9">
          <cell r="A9" t="str">
            <v>A</v>
          </cell>
        </row>
      </sheetData>
      <sheetData sheetId="14487">
        <row r="9">
          <cell r="A9" t="str">
            <v>A</v>
          </cell>
        </row>
      </sheetData>
      <sheetData sheetId="14488">
        <row r="9">
          <cell r="A9" t="str">
            <v>A</v>
          </cell>
        </row>
      </sheetData>
      <sheetData sheetId="14489">
        <row r="9">
          <cell r="A9" t="str">
            <v>A</v>
          </cell>
        </row>
      </sheetData>
      <sheetData sheetId="14490">
        <row r="9">
          <cell r="A9" t="str">
            <v>A</v>
          </cell>
        </row>
      </sheetData>
      <sheetData sheetId="14491">
        <row r="9">
          <cell r="A9" t="str">
            <v>A</v>
          </cell>
        </row>
      </sheetData>
      <sheetData sheetId="14492">
        <row r="9">
          <cell r="A9" t="str">
            <v>A</v>
          </cell>
        </row>
      </sheetData>
      <sheetData sheetId="14493">
        <row r="9">
          <cell r="A9" t="str">
            <v>A</v>
          </cell>
        </row>
      </sheetData>
      <sheetData sheetId="14494">
        <row r="9">
          <cell r="A9" t="str">
            <v>A</v>
          </cell>
        </row>
      </sheetData>
      <sheetData sheetId="14495">
        <row r="9">
          <cell r="A9" t="str">
            <v>A</v>
          </cell>
        </row>
      </sheetData>
      <sheetData sheetId="14496">
        <row r="9">
          <cell r="A9" t="str">
            <v>A</v>
          </cell>
        </row>
      </sheetData>
      <sheetData sheetId="14497">
        <row r="9">
          <cell r="A9" t="str">
            <v>A</v>
          </cell>
        </row>
      </sheetData>
      <sheetData sheetId="14498">
        <row r="9">
          <cell r="A9" t="str">
            <v>A</v>
          </cell>
        </row>
      </sheetData>
      <sheetData sheetId="14499">
        <row r="9">
          <cell r="A9" t="str">
            <v>A</v>
          </cell>
        </row>
      </sheetData>
      <sheetData sheetId="14500">
        <row r="9">
          <cell r="A9" t="str">
            <v>A</v>
          </cell>
        </row>
      </sheetData>
      <sheetData sheetId="14501">
        <row r="9">
          <cell r="A9" t="str">
            <v>A</v>
          </cell>
        </row>
      </sheetData>
      <sheetData sheetId="14502">
        <row r="9">
          <cell r="A9" t="str">
            <v>A</v>
          </cell>
        </row>
      </sheetData>
      <sheetData sheetId="14503">
        <row r="9">
          <cell r="A9" t="str">
            <v>A</v>
          </cell>
        </row>
      </sheetData>
      <sheetData sheetId="14504">
        <row r="9">
          <cell r="A9" t="str">
            <v>A</v>
          </cell>
        </row>
      </sheetData>
      <sheetData sheetId="14505">
        <row r="9">
          <cell r="A9" t="str">
            <v>A</v>
          </cell>
        </row>
      </sheetData>
      <sheetData sheetId="14506">
        <row r="9">
          <cell r="A9" t="str">
            <v>A</v>
          </cell>
        </row>
      </sheetData>
      <sheetData sheetId="14507">
        <row r="9">
          <cell r="A9" t="str">
            <v>A</v>
          </cell>
        </row>
      </sheetData>
      <sheetData sheetId="14508">
        <row r="9">
          <cell r="A9" t="str">
            <v>A</v>
          </cell>
        </row>
      </sheetData>
      <sheetData sheetId="14509">
        <row r="9">
          <cell r="A9" t="str">
            <v>A</v>
          </cell>
        </row>
      </sheetData>
      <sheetData sheetId="14510">
        <row r="9">
          <cell r="A9" t="str">
            <v>A</v>
          </cell>
        </row>
      </sheetData>
      <sheetData sheetId="14511">
        <row r="9">
          <cell r="A9" t="str">
            <v>A</v>
          </cell>
        </row>
      </sheetData>
      <sheetData sheetId="14512">
        <row r="9">
          <cell r="A9" t="str">
            <v>A</v>
          </cell>
        </row>
      </sheetData>
      <sheetData sheetId="14513">
        <row r="9">
          <cell r="A9" t="str">
            <v>A</v>
          </cell>
        </row>
      </sheetData>
      <sheetData sheetId="14514">
        <row r="9">
          <cell r="A9" t="str">
            <v>A</v>
          </cell>
        </row>
      </sheetData>
      <sheetData sheetId="14515">
        <row r="9">
          <cell r="A9" t="str">
            <v>A</v>
          </cell>
        </row>
      </sheetData>
      <sheetData sheetId="14516">
        <row r="9">
          <cell r="A9" t="str">
            <v>A</v>
          </cell>
        </row>
      </sheetData>
      <sheetData sheetId="14517">
        <row r="9">
          <cell r="A9" t="str">
            <v>A</v>
          </cell>
        </row>
      </sheetData>
      <sheetData sheetId="14518">
        <row r="9">
          <cell r="A9" t="str">
            <v>A</v>
          </cell>
        </row>
      </sheetData>
      <sheetData sheetId="14519">
        <row r="9">
          <cell r="A9" t="str">
            <v>A</v>
          </cell>
        </row>
      </sheetData>
      <sheetData sheetId="14520">
        <row r="9">
          <cell r="A9" t="str">
            <v>A</v>
          </cell>
        </row>
      </sheetData>
      <sheetData sheetId="14521">
        <row r="9">
          <cell r="A9" t="str">
            <v>A</v>
          </cell>
        </row>
      </sheetData>
      <sheetData sheetId="14522">
        <row r="9">
          <cell r="A9" t="str">
            <v>A</v>
          </cell>
        </row>
      </sheetData>
      <sheetData sheetId="14523">
        <row r="9">
          <cell r="A9" t="str">
            <v>A</v>
          </cell>
        </row>
      </sheetData>
      <sheetData sheetId="14524">
        <row r="9">
          <cell r="A9" t="str">
            <v>A</v>
          </cell>
        </row>
      </sheetData>
      <sheetData sheetId="14525">
        <row r="9">
          <cell r="A9" t="str">
            <v>A</v>
          </cell>
        </row>
      </sheetData>
      <sheetData sheetId="14526">
        <row r="9">
          <cell r="A9" t="str">
            <v>A</v>
          </cell>
        </row>
      </sheetData>
      <sheetData sheetId="14527">
        <row r="9">
          <cell r="A9" t="str">
            <v>A</v>
          </cell>
        </row>
      </sheetData>
      <sheetData sheetId="14528">
        <row r="9">
          <cell r="A9" t="str">
            <v>A</v>
          </cell>
        </row>
      </sheetData>
      <sheetData sheetId="14529">
        <row r="9">
          <cell r="A9" t="str">
            <v>A</v>
          </cell>
        </row>
      </sheetData>
      <sheetData sheetId="14530">
        <row r="9">
          <cell r="A9" t="str">
            <v>A</v>
          </cell>
        </row>
      </sheetData>
      <sheetData sheetId="14531">
        <row r="9">
          <cell r="A9" t="str">
            <v>A</v>
          </cell>
        </row>
      </sheetData>
      <sheetData sheetId="14532">
        <row r="9">
          <cell r="A9" t="str">
            <v>A</v>
          </cell>
        </row>
      </sheetData>
      <sheetData sheetId="14533">
        <row r="9">
          <cell r="A9" t="str">
            <v>A</v>
          </cell>
        </row>
      </sheetData>
      <sheetData sheetId="14534">
        <row r="9">
          <cell r="A9" t="str">
            <v>A</v>
          </cell>
        </row>
      </sheetData>
      <sheetData sheetId="14535">
        <row r="9">
          <cell r="A9" t="str">
            <v>A</v>
          </cell>
        </row>
      </sheetData>
      <sheetData sheetId="14536">
        <row r="9">
          <cell r="A9" t="str">
            <v>A</v>
          </cell>
        </row>
      </sheetData>
      <sheetData sheetId="14537">
        <row r="9">
          <cell r="A9" t="str">
            <v>A</v>
          </cell>
        </row>
      </sheetData>
      <sheetData sheetId="14538">
        <row r="9">
          <cell r="A9" t="str">
            <v>A</v>
          </cell>
        </row>
      </sheetData>
      <sheetData sheetId="14539">
        <row r="9">
          <cell r="A9" t="str">
            <v>A</v>
          </cell>
        </row>
      </sheetData>
      <sheetData sheetId="14540">
        <row r="9">
          <cell r="A9" t="str">
            <v>A</v>
          </cell>
        </row>
      </sheetData>
      <sheetData sheetId="14541">
        <row r="9">
          <cell r="A9" t="str">
            <v>A</v>
          </cell>
        </row>
      </sheetData>
      <sheetData sheetId="14542">
        <row r="9">
          <cell r="A9" t="str">
            <v>A</v>
          </cell>
        </row>
      </sheetData>
      <sheetData sheetId="14543">
        <row r="9">
          <cell r="A9" t="str">
            <v>A</v>
          </cell>
        </row>
      </sheetData>
      <sheetData sheetId="14544">
        <row r="9">
          <cell r="A9" t="str">
            <v>A</v>
          </cell>
        </row>
      </sheetData>
      <sheetData sheetId="14545">
        <row r="9">
          <cell r="A9" t="str">
            <v>A</v>
          </cell>
        </row>
      </sheetData>
      <sheetData sheetId="14546">
        <row r="9">
          <cell r="A9" t="str">
            <v>A</v>
          </cell>
        </row>
      </sheetData>
      <sheetData sheetId="14547">
        <row r="9">
          <cell r="A9" t="str">
            <v>A</v>
          </cell>
        </row>
      </sheetData>
      <sheetData sheetId="14548">
        <row r="9">
          <cell r="A9" t="str">
            <v>A</v>
          </cell>
        </row>
      </sheetData>
      <sheetData sheetId="14549">
        <row r="9">
          <cell r="A9" t="str">
            <v>A</v>
          </cell>
        </row>
      </sheetData>
      <sheetData sheetId="14550" refreshError="1"/>
      <sheetData sheetId="14551" refreshError="1"/>
      <sheetData sheetId="14552" refreshError="1"/>
      <sheetData sheetId="14553" refreshError="1"/>
      <sheetData sheetId="14554">
        <row r="9">
          <cell r="A9" t="str">
            <v>A</v>
          </cell>
        </row>
      </sheetData>
      <sheetData sheetId="14555" refreshError="1"/>
      <sheetData sheetId="14556">
        <row r="9">
          <cell r="A9" t="str">
            <v>A</v>
          </cell>
        </row>
      </sheetData>
      <sheetData sheetId="14557">
        <row r="9">
          <cell r="A9" t="str">
            <v>A</v>
          </cell>
        </row>
      </sheetData>
      <sheetData sheetId="14558">
        <row r="9">
          <cell r="A9" t="str">
            <v>A</v>
          </cell>
        </row>
      </sheetData>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ow r="9">
          <cell r="A9" t="str">
            <v>A</v>
          </cell>
        </row>
      </sheetData>
      <sheetData sheetId="14749">
        <row r="9">
          <cell r="A9" t="str">
            <v>A</v>
          </cell>
        </row>
      </sheetData>
      <sheetData sheetId="14750">
        <row r="9">
          <cell r="A9" t="str">
            <v>A</v>
          </cell>
        </row>
      </sheetData>
      <sheetData sheetId="14751">
        <row r="9">
          <cell r="A9" t="str">
            <v>A</v>
          </cell>
        </row>
      </sheetData>
      <sheetData sheetId="14752">
        <row r="9">
          <cell r="A9" t="str">
            <v>A</v>
          </cell>
        </row>
      </sheetData>
      <sheetData sheetId="14753">
        <row r="9">
          <cell r="A9" t="str">
            <v>A</v>
          </cell>
        </row>
      </sheetData>
      <sheetData sheetId="14754">
        <row r="9">
          <cell r="A9" t="str">
            <v>A</v>
          </cell>
        </row>
      </sheetData>
      <sheetData sheetId="14755">
        <row r="9">
          <cell r="A9" t="str">
            <v>A</v>
          </cell>
        </row>
      </sheetData>
      <sheetData sheetId="14756">
        <row r="9">
          <cell r="A9" t="str">
            <v>A</v>
          </cell>
        </row>
      </sheetData>
      <sheetData sheetId="14757">
        <row r="9">
          <cell r="A9" t="str">
            <v>A</v>
          </cell>
        </row>
      </sheetData>
      <sheetData sheetId="14758">
        <row r="9">
          <cell r="A9" t="str">
            <v>A</v>
          </cell>
        </row>
      </sheetData>
      <sheetData sheetId="14759">
        <row r="9">
          <cell r="A9" t="str">
            <v>A</v>
          </cell>
        </row>
      </sheetData>
      <sheetData sheetId="14760">
        <row r="9">
          <cell r="A9" t="str">
            <v>A</v>
          </cell>
        </row>
      </sheetData>
      <sheetData sheetId="14761">
        <row r="9">
          <cell r="A9" t="str">
            <v>A</v>
          </cell>
        </row>
      </sheetData>
      <sheetData sheetId="14762">
        <row r="9">
          <cell r="A9" t="str">
            <v>A</v>
          </cell>
        </row>
      </sheetData>
      <sheetData sheetId="14763">
        <row r="9">
          <cell r="A9" t="str">
            <v>A</v>
          </cell>
        </row>
      </sheetData>
      <sheetData sheetId="14764">
        <row r="9">
          <cell r="A9" t="str">
            <v>A</v>
          </cell>
        </row>
      </sheetData>
      <sheetData sheetId="14765">
        <row r="9">
          <cell r="A9" t="str">
            <v>A</v>
          </cell>
        </row>
      </sheetData>
      <sheetData sheetId="14766">
        <row r="9">
          <cell r="A9" t="str">
            <v>A</v>
          </cell>
        </row>
      </sheetData>
      <sheetData sheetId="14767">
        <row r="9">
          <cell r="A9" t="str">
            <v>A</v>
          </cell>
        </row>
      </sheetData>
      <sheetData sheetId="14768">
        <row r="9">
          <cell r="A9" t="str">
            <v>A</v>
          </cell>
        </row>
      </sheetData>
      <sheetData sheetId="14769">
        <row r="9">
          <cell r="A9" t="str">
            <v>A</v>
          </cell>
        </row>
      </sheetData>
      <sheetData sheetId="14770">
        <row r="9">
          <cell r="A9" t="str">
            <v>A</v>
          </cell>
        </row>
      </sheetData>
      <sheetData sheetId="14771">
        <row r="9">
          <cell r="A9" t="str">
            <v>A</v>
          </cell>
        </row>
      </sheetData>
      <sheetData sheetId="14772">
        <row r="9">
          <cell r="A9" t="str">
            <v>A</v>
          </cell>
        </row>
      </sheetData>
      <sheetData sheetId="14773">
        <row r="9">
          <cell r="A9" t="str">
            <v>A</v>
          </cell>
        </row>
      </sheetData>
      <sheetData sheetId="14774">
        <row r="9">
          <cell r="A9" t="str">
            <v>A</v>
          </cell>
        </row>
      </sheetData>
      <sheetData sheetId="14775">
        <row r="9">
          <cell r="A9" t="str">
            <v>A</v>
          </cell>
        </row>
      </sheetData>
      <sheetData sheetId="14776">
        <row r="9">
          <cell r="A9" t="str">
            <v>A</v>
          </cell>
        </row>
      </sheetData>
      <sheetData sheetId="14777">
        <row r="9">
          <cell r="A9" t="str">
            <v>A</v>
          </cell>
        </row>
      </sheetData>
      <sheetData sheetId="14778">
        <row r="9">
          <cell r="A9" t="str">
            <v>A</v>
          </cell>
        </row>
      </sheetData>
      <sheetData sheetId="14779">
        <row r="9">
          <cell r="A9" t="str">
            <v>A</v>
          </cell>
        </row>
      </sheetData>
      <sheetData sheetId="14780">
        <row r="9">
          <cell r="A9" t="str">
            <v>A</v>
          </cell>
        </row>
      </sheetData>
      <sheetData sheetId="14781">
        <row r="9">
          <cell r="A9" t="str">
            <v>A</v>
          </cell>
        </row>
      </sheetData>
      <sheetData sheetId="14782">
        <row r="9">
          <cell r="A9" t="str">
            <v>A</v>
          </cell>
        </row>
      </sheetData>
      <sheetData sheetId="14783">
        <row r="9">
          <cell r="A9" t="str">
            <v>A</v>
          </cell>
        </row>
      </sheetData>
      <sheetData sheetId="14784">
        <row r="9">
          <cell r="A9" t="str">
            <v>A</v>
          </cell>
        </row>
      </sheetData>
      <sheetData sheetId="14785">
        <row r="9">
          <cell r="A9" t="str">
            <v>A</v>
          </cell>
        </row>
      </sheetData>
      <sheetData sheetId="14786">
        <row r="9">
          <cell r="A9" t="str">
            <v>A</v>
          </cell>
        </row>
      </sheetData>
      <sheetData sheetId="14787">
        <row r="9">
          <cell r="A9" t="str">
            <v>A</v>
          </cell>
        </row>
      </sheetData>
      <sheetData sheetId="14788">
        <row r="9">
          <cell r="A9" t="str">
            <v>A</v>
          </cell>
        </row>
      </sheetData>
      <sheetData sheetId="14789">
        <row r="9">
          <cell r="A9" t="str">
            <v>A</v>
          </cell>
        </row>
      </sheetData>
      <sheetData sheetId="14790">
        <row r="9">
          <cell r="A9" t="str">
            <v>A</v>
          </cell>
        </row>
      </sheetData>
      <sheetData sheetId="14791">
        <row r="9">
          <cell r="A9" t="str">
            <v>A</v>
          </cell>
        </row>
      </sheetData>
      <sheetData sheetId="14792">
        <row r="9">
          <cell r="A9" t="str">
            <v>A</v>
          </cell>
        </row>
      </sheetData>
      <sheetData sheetId="14793">
        <row r="9">
          <cell r="A9" t="str">
            <v>A</v>
          </cell>
        </row>
      </sheetData>
      <sheetData sheetId="14794">
        <row r="9">
          <cell r="A9" t="str">
            <v>A</v>
          </cell>
        </row>
      </sheetData>
      <sheetData sheetId="14795">
        <row r="9">
          <cell r="A9" t="str">
            <v>A</v>
          </cell>
        </row>
      </sheetData>
      <sheetData sheetId="14796">
        <row r="9">
          <cell r="A9" t="str">
            <v>A</v>
          </cell>
        </row>
      </sheetData>
      <sheetData sheetId="14797">
        <row r="9">
          <cell r="A9" t="str">
            <v>A</v>
          </cell>
        </row>
      </sheetData>
      <sheetData sheetId="14798">
        <row r="9">
          <cell r="A9" t="str">
            <v>A</v>
          </cell>
        </row>
      </sheetData>
      <sheetData sheetId="14799">
        <row r="9">
          <cell r="A9" t="str">
            <v>A</v>
          </cell>
        </row>
      </sheetData>
      <sheetData sheetId="14800">
        <row r="9">
          <cell r="A9" t="str">
            <v>A</v>
          </cell>
        </row>
      </sheetData>
      <sheetData sheetId="14801">
        <row r="9">
          <cell r="A9" t="str">
            <v>A</v>
          </cell>
        </row>
      </sheetData>
      <sheetData sheetId="14802">
        <row r="9">
          <cell r="A9" t="str">
            <v>A</v>
          </cell>
        </row>
      </sheetData>
      <sheetData sheetId="14803">
        <row r="9">
          <cell r="A9" t="str">
            <v>A</v>
          </cell>
        </row>
      </sheetData>
      <sheetData sheetId="14804">
        <row r="9">
          <cell r="A9" t="str">
            <v>A</v>
          </cell>
        </row>
      </sheetData>
      <sheetData sheetId="14805">
        <row r="9">
          <cell r="A9" t="str">
            <v>A</v>
          </cell>
        </row>
      </sheetData>
      <sheetData sheetId="14806">
        <row r="9">
          <cell r="A9" t="str">
            <v>A</v>
          </cell>
        </row>
      </sheetData>
      <sheetData sheetId="14807">
        <row r="9">
          <cell r="A9" t="str">
            <v>A</v>
          </cell>
        </row>
      </sheetData>
      <sheetData sheetId="14808">
        <row r="9">
          <cell r="A9" t="str">
            <v>A</v>
          </cell>
        </row>
      </sheetData>
      <sheetData sheetId="14809">
        <row r="9">
          <cell r="A9" t="str">
            <v>A</v>
          </cell>
        </row>
      </sheetData>
      <sheetData sheetId="14810">
        <row r="9">
          <cell r="A9" t="str">
            <v>A</v>
          </cell>
        </row>
      </sheetData>
      <sheetData sheetId="14811"/>
      <sheetData sheetId="14812"/>
      <sheetData sheetId="14813">
        <row r="9">
          <cell r="A9" t="str">
            <v>A</v>
          </cell>
        </row>
      </sheetData>
      <sheetData sheetId="14814">
        <row r="9">
          <cell r="A9" t="str">
            <v>A</v>
          </cell>
        </row>
      </sheetData>
      <sheetData sheetId="14815">
        <row r="9">
          <cell r="A9" t="str">
            <v>A</v>
          </cell>
        </row>
      </sheetData>
      <sheetData sheetId="14816">
        <row r="9">
          <cell r="A9" t="str">
            <v>A</v>
          </cell>
        </row>
      </sheetData>
      <sheetData sheetId="14817">
        <row r="9">
          <cell r="A9" t="str">
            <v>A</v>
          </cell>
        </row>
      </sheetData>
      <sheetData sheetId="14818">
        <row r="9">
          <cell r="A9" t="str">
            <v>A</v>
          </cell>
        </row>
      </sheetData>
      <sheetData sheetId="14819">
        <row r="9">
          <cell r="A9" t="str">
            <v>A</v>
          </cell>
        </row>
      </sheetData>
      <sheetData sheetId="14820">
        <row r="9">
          <cell r="A9" t="str">
            <v>A</v>
          </cell>
        </row>
      </sheetData>
      <sheetData sheetId="14821">
        <row r="9">
          <cell r="A9" t="str">
            <v>A</v>
          </cell>
        </row>
      </sheetData>
      <sheetData sheetId="14822">
        <row r="9">
          <cell r="A9" t="str">
            <v>A</v>
          </cell>
        </row>
      </sheetData>
      <sheetData sheetId="14823">
        <row r="9">
          <cell r="A9" t="str">
            <v>A</v>
          </cell>
        </row>
      </sheetData>
      <sheetData sheetId="14824">
        <row r="9">
          <cell r="A9" t="str">
            <v>A</v>
          </cell>
        </row>
      </sheetData>
      <sheetData sheetId="14825">
        <row r="9">
          <cell r="A9" t="str">
            <v>A</v>
          </cell>
        </row>
      </sheetData>
      <sheetData sheetId="14826">
        <row r="9">
          <cell r="A9" t="str">
            <v>A</v>
          </cell>
        </row>
      </sheetData>
      <sheetData sheetId="14827">
        <row r="9">
          <cell r="A9" t="str">
            <v>A</v>
          </cell>
        </row>
      </sheetData>
      <sheetData sheetId="14828">
        <row r="9">
          <cell r="A9" t="str">
            <v>A</v>
          </cell>
        </row>
      </sheetData>
      <sheetData sheetId="14829">
        <row r="9">
          <cell r="A9" t="str">
            <v>A</v>
          </cell>
        </row>
      </sheetData>
      <sheetData sheetId="14830">
        <row r="9">
          <cell r="A9" t="str">
            <v>A</v>
          </cell>
        </row>
      </sheetData>
      <sheetData sheetId="14831">
        <row r="9">
          <cell r="A9" t="str">
            <v>A</v>
          </cell>
        </row>
      </sheetData>
      <sheetData sheetId="14832"/>
      <sheetData sheetId="14833">
        <row r="9">
          <cell r="A9" t="str">
            <v>A</v>
          </cell>
        </row>
      </sheetData>
      <sheetData sheetId="14834">
        <row r="9">
          <cell r="A9" t="str">
            <v>A</v>
          </cell>
        </row>
      </sheetData>
      <sheetData sheetId="14835">
        <row r="9">
          <cell r="A9" t="str">
            <v>A</v>
          </cell>
        </row>
      </sheetData>
      <sheetData sheetId="14836">
        <row r="9">
          <cell r="A9" t="str">
            <v>A</v>
          </cell>
        </row>
      </sheetData>
      <sheetData sheetId="14837">
        <row r="9">
          <cell r="A9" t="str">
            <v>A</v>
          </cell>
        </row>
      </sheetData>
      <sheetData sheetId="14838">
        <row r="9">
          <cell r="A9" t="str">
            <v>A</v>
          </cell>
        </row>
      </sheetData>
      <sheetData sheetId="14839">
        <row r="9">
          <cell r="A9" t="str">
            <v>A</v>
          </cell>
        </row>
      </sheetData>
      <sheetData sheetId="14840">
        <row r="9">
          <cell r="A9" t="str">
            <v>A</v>
          </cell>
        </row>
      </sheetData>
      <sheetData sheetId="14841">
        <row r="9">
          <cell r="A9" t="str">
            <v>A</v>
          </cell>
        </row>
      </sheetData>
      <sheetData sheetId="14842">
        <row r="9">
          <cell r="A9" t="str">
            <v>A</v>
          </cell>
        </row>
      </sheetData>
      <sheetData sheetId="14843">
        <row r="9">
          <cell r="A9" t="str">
            <v>A</v>
          </cell>
        </row>
      </sheetData>
      <sheetData sheetId="14844">
        <row r="9">
          <cell r="A9" t="str">
            <v>A</v>
          </cell>
        </row>
      </sheetData>
      <sheetData sheetId="14845">
        <row r="9">
          <cell r="A9" t="str">
            <v>A</v>
          </cell>
        </row>
      </sheetData>
      <sheetData sheetId="14846">
        <row r="9">
          <cell r="A9" t="str">
            <v>A</v>
          </cell>
        </row>
      </sheetData>
      <sheetData sheetId="14847">
        <row r="9">
          <cell r="A9" t="str">
            <v>A</v>
          </cell>
        </row>
      </sheetData>
      <sheetData sheetId="14848">
        <row r="9">
          <cell r="A9" t="str">
            <v>A</v>
          </cell>
        </row>
      </sheetData>
      <sheetData sheetId="14849">
        <row r="9">
          <cell r="A9" t="str">
            <v>A</v>
          </cell>
        </row>
      </sheetData>
      <sheetData sheetId="14850">
        <row r="9">
          <cell r="A9" t="str">
            <v>A</v>
          </cell>
        </row>
      </sheetData>
      <sheetData sheetId="14851">
        <row r="9">
          <cell r="A9" t="str">
            <v>A</v>
          </cell>
        </row>
      </sheetData>
      <sheetData sheetId="14852">
        <row r="9">
          <cell r="A9" t="str">
            <v>A</v>
          </cell>
        </row>
      </sheetData>
      <sheetData sheetId="14853">
        <row r="9">
          <cell r="A9" t="str">
            <v>A</v>
          </cell>
        </row>
      </sheetData>
      <sheetData sheetId="14854">
        <row r="9">
          <cell r="A9" t="str">
            <v>A</v>
          </cell>
        </row>
      </sheetData>
      <sheetData sheetId="14855">
        <row r="9">
          <cell r="A9" t="str">
            <v>A</v>
          </cell>
        </row>
      </sheetData>
      <sheetData sheetId="14856">
        <row r="9">
          <cell r="A9" t="str">
            <v>A</v>
          </cell>
        </row>
      </sheetData>
      <sheetData sheetId="14857">
        <row r="9">
          <cell r="A9" t="str">
            <v>A</v>
          </cell>
        </row>
      </sheetData>
      <sheetData sheetId="14858">
        <row r="9">
          <cell r="A9" t="str">
            <v>A</v>
          </cell>
        </row>
      </sheetData>
      <sheetData sheetId="14859">
        <row r="9">
          <cell r="A9" t="str">
            <v>A</v>
          </cell>
        </row>
      </sheetData>
      <sheetData sheetId="14860">
        <row r="9">
          <cell r="A9" t="str">
            <v>A</v>
          </cell>
        </row>
      </sheetData>
      <sheetData sheetId="14861">
        <row r="9">
          <cell r="A9" t="str">
            <v>A</v>
          </cell>
        </row>
      </sheetData>
      <sheetData sheetId="14862">
        <row r="9">
          <cell r="A9" t="str">
            <v>A</v>
          </cell>
        </row>
      </sheetData>
      <sheetData sheetId="14863"/>
      <sheetData sheetId="14864">
        <row r="9">
          <cell r="A9" t="str">
            <v>A</v>
          </cell>
        </row>
      </sheetData>
      <sheetData sheetId="14865">
        <row r="9">
          <cell r="A9" t="str">
            <v>A</v>
          </cell>
        </row>
      </sheetData>
      <sheetData sheetId="14866"/>
      <sheetData sheetId="14867">
        <row r="9">
          <cell r="A9" t="str">
            <v>A</v>
          </cell>
        </row>
      </sheetData>
      <sheetData sheetId="14868">
        <row r="9">
          <cell r="A9" t="str">
            <v>A</v>
          </cell>
        </row>
      </sheetData>
      <sheetData sheetId="14869">
        <row r="9">
          <cell r="A9" t="str">
            <v>A</v>
          </cell>
        </row>
      </sheetData>
      <sheetData sheetId="14870">
        <row r="9">
          <cell r="A9" t="str">
            <v>A</v>
          </cell>
        </row>
      </sheetData>
      <sheetData sheetId="14871">
        <row r="9">
          <cell r="A9" t="str">
            <v>A</v>
          </cell>
        </row>
      </sheetData>
      <sheetData sheetId="14872">
        <row r="9">
          <cell r="A9" t="str">
            <v>A</v>
          </cell>
        </row>
      </sheetData>
      <sheetData sheetId="14873">
        <row r="9">
          <cell r="A9" t="str">
            <v>A</v>
          </cell>
        </row>
      </sheetData>
      <sheetData sheetId="14874">
        <row r="9">
          <cell r="A9" t="str">
            <v>A</v>
          </cell>
        </row>
      </sheetData>
      <sheetData sheetId="14875">
        <row r="9">
          <cell r="A9" t="str">
            <v>A</v>
          </cell>
        </row>
      </sheetData>
      <sheetData sheetId="14876">
        <row r="9">
          <cell r="A9" t="str">
            <v>A</v>
          </cell>
        </row>
      </sheetData>
      <sheetData sheetId="14877"/>
      <sheetData sheetId="14878"/>
      <sheetData sheetId="14879">
        <row r="9">
          <cell r="A9" t="str">
            <v>A</v>
          </cell>
        </row>
      </sheetData>
      <sheetData sheetId="14880">
        <row r="9">
          <cell r="A9" t="str">
            <v>A</v>
          </cell>
        </row>
      </sheetData>
      <sheetData sheetId="14881">
        <row r="9">
          <cell r="A9" t="str">
            <v>A</v>
          </cell>
        </row>
      </sheetData>
      <sheetData sheetId="14882">
        <row r="9">
          <cell r="A9" t="str">
            <v>A</v>
          </cell>
        </row>
      </sheetData>
      <sheetData sheetId="14883">
        <row r="9">
          <cell r="A9" t="str">
            <v>A</v>
          </cell>
        </row>
      </sheetData>
      <sheetData sheetId="14884">
        <row r="9">
          <cell r="A9" t="str">
            <v>A</v>
          </cell>
        </row>
      </sheetData>
      <sheetData sheetId="14885">
        <row r="9">
          <cell r="A9" t="str">
            <v>A</v>
          </cell>
        </row>
      </sheetData>
      <sheetData sheetId="14886">
        <row r="9">
          <cell r="A9" t="str">
            <v>A</v>
          </cell>
        </row>
      </sheetData>
      <sheetData sheetId="14887">
        <row r="9">
          <cell r="A9" t="str">
            <v>A</v>
          </cell>
        </row>
      </sheetData>
      <sheetData sheetId="14888">
        <row r="9">
          <cell r="A9" t="str">
            <v>A</v>
          </cell>
        </row>
      </sheetData>
      <sheetData sheetId="14889">
        <row r="9">
          <cell r="A9" t="str">
            <v>A</v>
          </cell>
        </row>
      </sheetData>
      <sheetData sheetId="14890">
        <row r="9">
          <cell r="A9" t="str">
            <v>A</v>
          </cell>
        </row>
      </sheetData>
      <sheetData sheetId="14891">
        <row r="9">
          <cell r="A9" t="str">
            <v>A</v>
          </cell>
        </row>
      </sheetData>
      <sheetData sheetId="14892">
        <row r="9">
          <cell r="A9" t="str">
            <v>A</v>
          </cell>
        </row>
      </sheetData>
      <sheetData sheetId="14893">
        <row r="9">
          <cell r="A9" t="str">
            <v>A</v>
          </cell>
        </row>
      </sheetData>
      <sheetData sheetId="14894">
        <row r="9">
          <cell r="A9" t="str">
            <v>A</v>
          </cell>
        </row>
      </sheetData>
      <sheetData sheetId="14895">
        <row r="9">
          <cell r="A9" t="str">
            <v>A</v>
          </cell>
        </row>
      </sheetData>
      <sheetData sheetId="14896">
        <row r="9">
          <cell r="A9" t="str">
            <v>A</v>
          </cell>
        </row>
      </sheetData>
      <sheetData sheetId="14897">
        <row r="9">
          <cell r="A9" t="str">
            <v>A</v>
          </cell>
        </row>
      </sheetData>
      <sheetData sheetId="14898">
        <row r="9">
          <cell r="A9" t="str">
            <v>A</v>
          </cell>
        </row>
      </sheetData>
      <sheetData sheetId="14899">
        <row r="9">
          <cell r="A9" t="str">
            <v>A</v>
          </cell>
        </row>
      </sheetData>
      <sheetData sheetId="14900">
        <row r="9">
          <cell r="A9" t="str">
            <v>A</v>
          </cell>
        </row>
      </sheetData>
      <sheetData sheetId="14901">
        <row r="9">
          <cell r="A9" t="str">
            <v>A</v>
          </cell>
        </row>
      </sheetData>
      <sheetData sheetId="14902">
        <row r="9">
          <cell r="A9" t="str">
            <v>A</v>
          </cell>
        </row>
      </sheetData>
      <sheetData sheetId="14903">
        <row r="9">
          <cell r="A9" t="str">
            <v>A</v>
          </cell>
        </row>
      </sheetData>
      <sheetData sheetId="14904">
        <row r="9">
          <cell r="A9" t="str">
            <v>A</v>
          </cell>
        </row>
      </sheetData>
      <sheetData sheetId="14905">
        <row r="9">
          <cell r="A9" t="str">
            <v>A</v>
          </cell>
        </row>
      </sheetData>
      <sheetData sheetId="14906">
        <row r="9">
          <cell r="A9" t="str">
            <v>A</v>
          </cell>
        </row>
      </sheetData>
      <sheetData sheetId="14907">
        <row r="9">
          <cell r="A9" t="str">
            <v>A</v>
          </cell>
        </row>
      </sheetData>
      <sheetData sheetId="14908">
        <row r="9">
          <cell r="A9" t="str">
            <v>A</v>
          </cell>
        </row>
      </sheetData>
      <sheetData sheetId="14909">
        <row r="9">
          <cell r="A9" t="str">
            <v>A</v>
          </cell>
        </row>
      </sheetData>
      <sheetData sheetId="14910">
        <row r="9">
          <cell r="A9" t="str">
            <v>A</v>
          </cell>
        </row>
      </sheetData>
      <sheetData sheetId="14911">
        <row r="9">
          <cell r="A9" t="str">
            <v>A</v>
          </cell>
        </row>
      </sheetData>
      <sheetData sheetId="14912">
        <row r="9">
          <cell r="A9" t="str">
            <v>A</v>
          </cell>
        </row>
      </sheetData>
      <sheetData sheetId="14913">
        <row r="9">
          <cell r="A9" t="str">
            <v>A</v>
          </cell>
        </row>
      </sheetData>
      <sheetData sheetId="14914">
        <row r="9">
          <cell r="A9" t="str">
            <v>A</v>
          </cell>
        </row>
      </sheetData>
      <sheetData sheetId="14915">
        <row r="9">
          <cell r="A9" t="str">
            <v>A</v>
          </cell>
        </row>
      </sheetData>
      <sheetData sheetId="14916">
        <row r="9">
          <cell r="A9" t="str">
            <v>A</v>
          </cell>
        </row>
      </sheetData>
      <sheetData sheetId="14917">
        <row r="9">
          <cell r="A9" t="str">
            <v>A</v>
          </cell>
        </row>
      </sheetData>
      <sheetData sheetId="14918">
        <row r="9">
          <cell r="A9" t="str">
            <v>A</v>
          </cell>
        </row>
      </sheetData>
      <sheetData sheetId="14919">
        <row r="9">
          <cell r="A9" t="str">
            <v>A</v>
          </cell>
        </row>
      </sheetData>
      <sheetData sheetId="14920"/>
      <sheetData sheetId="14921"/>
      <sheetData sheetId="14922"/>
      <sheetData sheetId="14923">
        <row r="9">
          <cell r="A9" t="str">
            <v>A</v>
          </cell>
        </row>
      </sheetData>
      <sheetData sheetId="14924">
        <row r="9">
          <cell r="A9" t="str">
            <v>A</v>
          </cell>
        </row>
      </sheetData>
      <sheetData sheetId="14925">
        <row r="9">
          <cell r="A9" t="str">
            <v>A</v>
          </cell>
        </row>
      </sheetData>
      <sheetData sheetId="14926">
        <row r="9">
          <cell r="A9" t="str">
            <v>A</v>
          </cell>
        </row>
      </sheetData>
      <sheetData sheetId="14927">
        <row r="9">
          <cell r="A9" t="str">
            <v>A</v>
          </cell>
        </row>
      </sheetData>
      <sheetData sheetId="14928">
        <row r="9">
          <cell r="A9" t="str">
            <v>A</v>
          </cell>
        </row>
      </sheetData>
      <sheetData sheetId="14929">
        <row r="9">
          <cell r="A9" t="str">
            <v>A</v>
          </cell>
        </row>
      </sheetData>
      <sheetData sheetId="14930">
        <row r="9">
          <cell r="A9" t="str">
            <v>A</v>
          </cell>
        </row>
      </sheetData>
      <sheetData sheetId="14931"/>
      <sheetData sheetId="14932">
        <row r="9">
          <cell r="A9" t="str">
            <v>A</v>
          </cell>
        </row>
      </sheetData>
      <sheetData sheetId="14933">
        <row r="9">
          <cell r="A9" t="str">
            <v>A</v>
          </cell>
        </row>
      </sheetData>
      <sheetData sheetId="14934">
        <row r="9">
          <cell r="A9" t="str">
            <v>A</v>
          </cell>
        </row>
      </sheetData>
      <sheetData sheetId="14935">
        <row r="9">
          <cell r="A9" t="str">
            <v>A</v>
          </cell>
        </row>
      </sheetData>
      <sheetData sheetId="14936">
        <row r="9">
          <cell r="A9" t="str">
            <v>A</v>
          </cell>
        </row>
      </sheetData>
      <sheetData sheetId="14937">
        <row r="9">
          <cell r="A9" t="str">
            <v>A</v>
          </cell>
        </row>
      </sheetData>
      <sheetData sheetId="14938">
        <row r="9">
          <cell r="A9" t="str">
            <v>A</v>
          </cell>
        </row>
      </sheetData>
      <sheetData sheetId="14939">
        <row r="9">
          <cell r="A9" t="str">
            <v>A</v>
          </cell>
        </row>
      </sheetData>
      <sheetData sheetId="14940"/>
      <sheetData sheetId="14941">
        <row r="9">
          <cell r="A9" t="str">
            <v>A</v>
          </cell>
        </row>
      </sheetData>
      <sheetData sheetId="14942">
        <row r="9">
          <cell r="A9" t="str">
            <v>A</v>
          </cell>
        </row>
      </sheetData>
      <sheetData sheetId="14943">
        <row r="9">
          <cell r="A9" t="str">
            <v>A</v>
          </cell>
        </row>
      </sheetData>
      <sheetData sheetId="14944">
        <row r="9">
          <cell r="A9" t="str">
            <v>A</v>
          </cell>
        </row>
      </sheetData>
      <sheetData sheetId="14945">
        <row r="9">
          <cell r="A9" t="str">
            <v>A</v>
          </cell>
        </row>
      </sheetData>
      <sheetData sheetId="14946">
        <row r="9">
          <cell r="A9" t="str">
            <v>A</v>
          </cell>
        </row>
      </sheetData>
      <sheetData sheetId="14947">
        <row r="9">
          <cell r="A9" t="str">
            <v>A</v>
          </cell>
        </row>
      </sheetData>
      <sheetData sheetId="14948">
        <row r="9">
          <cell r="A9" t="str">
            <v>A</v>
          </cell>
        </row>
      </sheetData>
      <sheetData sheetId="14949">
        <row r="9">
          <cell r="A9" t="str">
            <v>A</v>
          </cell>
        </row>
      </sheetData>
      <sheetData sheetId="14950">
        <row r="9">
          <cell r="A9" t="str">
            <v>A</v>
          </cell>
        </row>
      </sheetData>
      <sheetData sheetId="14951">
        <row r="9">
          <cell r="A9" t="str">
            <v>A</v>
          </cell>
        </row>
      </sheetData>
      <sheetData sheetId="14952">
        <row r="9">
          <cell r="A9" t="str">
            <v>A</v>
          </cell>
        </row>
      </sheetData>
      <sheetData sheetId="14953">
        <row r="9">
          <cell r="A9" t="str">
            <v>A</v>
          </cell>
        </row>
      </sheetData>
      <sheetData sheetId="14954">
        <row r="9">
          <cell r="A9" t="str">
            <v>A</v>
          </cell>
        </row>
      </sheetData>
      <sheetData sheetId="14955">
        <row r="9">
          <cell r="A9" t="str">
            <v>A</v>
          </cell>
        </row>
      </sheetData>
      <sheetData sheetId="14956">
        <row r="9">
          <cell r="A9" t="str">
            <v>A</v>
          </cell>
        </row>
      </sheetData>
      <sheetData sheetId="14957">
        <row r="9">
          <cell r="A9" t="str">
            <v>A</v>
          </cell>
        </row>
      </sheetData>
      <sheetData sheetId="14958">
        <row r="9">
          <cell r="A9" t="str">
            <v>A</v>
          </cell>
        </row>
      </sheetData>
      <sheetData sheetId="14959">
        <row r="9">
          <cell r="A9" t="str">
            <v>A</v>
          </cell>
        </row>
      </sheetData>
      <sheetData sheetId="14960">
        <row r="9">
          <cell r="A9" t="str">
            <v>A</v>
          </cell>
        </row>
      </sheetData>
      <sheetData sheetId="14961">
        <row r="9">
          <cell r="A9" t="str">
            <v>A</v>
          </cell>
        </row>
      </sheetData>
      <sheetData sheetId="14962">
        <row r="9">
          <cell r="A9" t="str">
            <v>A</v>
          </cell>
        </row>
      </sheetData>
      <sheetData sheetId="14963">
        <row r="9">
          <cell r="A9" t="str">
            <v>A</v>
          </cell>
        </row>
      </sheetData>
      <sheetData sheetId="14964">
        <row r="9">
          <cell r="A9" t="str">
            <v>A</v>
          </cell>
        </row>
      </sheetData>
      <sheetData sheetId="14965">
        <row r="9">
          <cell r="A9" t="str">
            <v>A</v>
          </cell>
        </row>
      </sheetData>
      <sheetData sheetId="14966">
        <row r="9">
          <cell r="A9" t="str">
            <v>A</v>
          </cell>
        </row>
      </sheetData>
      <sheetData sheetId="14967">
        <row r="9">
          <cell r="A9" t="str">
            <v>A</v>
          </cell>
        </row>
      </sheetData>
      <sheetData sheetId="14968">
        <row r="9">
          <cell r="A9" t="str">
            <v>A</v>
          </cell>
        </row>
      </sheetData>
      <sheetData sheetId="14969">
        <row r="9">
          <cell r="A9" t="str">
            <v>A</v>
          </cell>
        </row>
      </sheetData>
      <sheetData sheetId="14970">
        <row r="9">
          <cell r="A9" t="str">
            <v>A</v>
          </cell>
        </row>
      </sheetData>
      <sheetData sheetId="14971">
        <row r="9">
          <cell r="A9" t="str">
            <v>A</v>
          </cell>
        </row>
      </sheetData>
      <sheetData sheetId="14972"/>
      <sheetData sheetId="14973">
        <row r="9">
          <cell r="A9" t="str">
            <v>A</v>
          </cell>
        </row>
      </sheetData>
      <sheetData sheetId="14974">
        <row r="9">
          <cell r="A9" t="str">
            <v>A</v>
          </cell>
        </row>
      </sheetData>
      <sheetData sheetId="14975">
        <row r="9">
          <cell r="A9" t="str">
            <v>A</v>
          </cell>
        </row>
      </sheetData>
      <sheetData sheetId="14976">
        <row r="9">
          <cell r="A9" t="str">
            <v>A</v>
          </cell>
        </row>
      </sheetData>
      <sheetData sheetId="14977">
        <row r="9">
          <cell r="A9" t="str">
            <v>A</v>
          </cell>
        </row>
      </sheetData>
      <sheetData sheetId="14978">
        <row r="9">
          <cell r="A9" t="str">
            <v>A</v>
          </cell>
        </row>
      </sheetData>
      <sheetData sheetId="14979">
        <row r="9">
          <cell r="A9" t="str">
            <v>A</v>
          </cell>
        </row>
      </sheetData>
      <sheetData sheetId="14980">
        <row r="9">
          <cell r="A9" t="str">
            <v>A</v>
          </cell>
        </row>
      </sheetData>
      <sheetData sheetId="14981">
        <row r="9">
          <cell r="A9" t="str">
            <v>A</v>
          </cell>
        </row>
      </sheetData>
      <sheetData sheetId="14982">
        <row r="9">
          <cell r="A9" t="str">
            <v>A</v>
          </cell>
        </row>
      </sheetData>
      <sheetData sheetId="14983">
        <row r="9">
          <cell r="A9" t="str">
            <v>A</v>
          </cell>
        </row>
      </sheetData>
      <sheetData sheetId="14984">
        <row r="9">
          <cell r="A9" t="str">
            <v>A</v>
          </cell>
        </row>
      </sheetData>
      <sheetData sheetId="14985">
        <row r="9">
          <cell r="A9" t="str">
            <v>A</v>
          </cell>
        </row>
      </sheetData>
      <sheetData sheetId="14986">
        <row r="9">
          <cell r="A9" t="str">
            <v>A</v>
          </cell>
        </row>
      </sheetData>
      <sheetData sheetId="14987">
        <row r="9">
          <cell r="A9" t="str">
            <v>A</v>
          </cell>
        </row>
      </sheetData>
      <sheetData sheetId="14988">
        <row r="9">
          <cell r="A9" t="str">
            <v>A</v>
          </cell>
        </row>
      </sheetData>
      <sheetData sheetId="14989">
        <row r="9">
          <cell r="A9" t="str">
            <v>A</v>
          </cell>
        </row>
      </sheetData>
      <sheetData sheetId="14990">
        <row r="9">
          <cell r="A9" t="str">
            <v>A</v>
          </cell>
        </row>
      </sheetData>
      <sheetData sheetId="14991">
        <row r="9">
          <cell r="A9" t="str">
            <v>A</v>
          </cell>
        </row>
      </sheetData>
      <sheetData sheetId="14992">
        <row r="9">
          <cell r="A9" t="str">
            <v>A</v>
          </cell>
        </row>
      </sheetData>
      <sheetData sheetId="14993">
        <row r="9">
          <cell r="A9" t="str">
            <v>A</v>
          </cell>
        </row>
      </sheetData>
      <sheetData sheetId="14994">
        <row r="9">
          <cell r="A9" t="str">
            <v>A</v>
          </cell>
        </row>
      </sheetData>
      <sheetData sheetId="14995">
        <row r="9">
          <cell r="A9" t="str">
            <v>A</v>
          </cell>
        </row>
      </sheetData>
      <sheetData sheetId="14996">
        <row r="9">
          <cell r="A9" t="str">
            <v>A</v>
          </cell>
        </row>
      </sheetData>
      <sheetData sheetId="14997">
        <row r="9">
          <cell r="A9" t="str">
            <v>A</v>
          </cell>
        </row>
      </sheetData>
      <sheetData sheetId="14998">
        <row r="9">
          <cell r="A9" t="str">
            <v>A</v>
          </cell>
        </row>
      </sheetData>
      <sheetData sheetId="14999">
        <row r="9">
          <cell r="A9" t="str">
            <v>A</v>
          </cell>
        </row>
      </sheetData>
      <sheetData sheetId="15000">
        <row r="9">
          <cell r="A9" t="str">
            <v>A</v>
          </cell>
        </row>
      </sheetData>
      <sheetData sheetId="15001">
        <row r="9">
          <cell r="A9" t="str">
            <v>A</v>
          </cell>
        </row>
      </sheetData>
      <sheetData sheetId="15002">
        <row r="9">
          <cell r="A9" t="str">
            <v>A</v>
          </cell>
        </row>
      </sheetData>
      <sheetData sheetId="15003">
        <row r="9">
          <cell r="A9" t="str">
            <v>A</v>
          </cell>
        </row>
      </sheetData>
      <sheetData sheetId="15004">
        <row r="9">
          <cell r="A9" t="str">
            <v>A</v>
          </cell>
        </row>
      </sheetData>
      <sheetData sheetId="15005">
        <row r="9">
          <cell r="A9" t="str">
            <v>A</v>
          </cell>
        </row>
      </sheetData>
      <sheetData sheetId="15006">
        <row r="9">
          <cell r="A9" t="str">
            <v>A</v>
          </cell>
        </row>
      </sheetData>
      <sheetData sheetId="15007">
        <row r="9">
          <cell r="A9" t="str">
            <v>A</v>
          </cell>
        </row>
      </sheetData>
      <sheetData sheetId="15008">
        <row r="9">
          <cell r="A9" t="str">
            <v>A</v>
          </cell>
        </row>
      </sheetData>
      <sheetData sheetId="15009">
        <row r="9">
          <cell r="A9" t="str">
            <v>A</v>
          </cell>
        </row>
      </sheetData>
      <sheetData sheetId="15010">
        <row r="9">
          <cell r="A9" t="str">
            <v>A</v>
          </cell>
        </row>
      </sheetData>
      <sheetData sheetId="15011">
        <row r="9">
          <cell r="A9" t="str">
            <v>A</v>
          </cell>
        </row>
      </sheetData>
      <sheetData sheetId="15012">
        <row r="9">
          <cell r="A9" t="str">
            <v>A</v>
          </cell>
        </row>
      </sheetData>
      <sheetData sheetId="15013">
        <row r="9">
          <cell r="A9" t="str">
            <v>A</v>
          </cell>
        </row>
      </sheetData>
      <sheetData sheetId="15014"/>
      <sheetData sheetId="15015"/>
      <sheetData sheetId="15016"/>
      <sheetData sheetId="15017">
        <row r="9">
          <cell r="A9" t="str">
            <v>A</v>
          </cell>
        </row>
      </sheetData>
      <sheetData sheetId="15018">
        <row r="9">
          <cell r="A9" t="str">
            <v>A</v>
          </cell>
        </row>
      </sheetData>
      <sheetData sheetId="15019">
        <row r="9">
          <cell r="A9" t="str">
            <v>A</v>
          </cell>
        </row>
      </sheetData>
      <sheetData sheetId="15020">
        <row r="9">
          <cell r="A9" t="str">
            <v>A</v>
          </cell>
        </row>
      </sheetData>
      <sheetData sheetId="15021">
        <row r="9">
          <cell r="A9" t="str">
            <v>A</v>
          </cell>
        </row>
      </sheetData>
      <sheetData sheetId="15022">
        <row r="9">
          <cell r="A9" t="str">
            <v>A</v>
          </cell>
        </row>
      </sheetData>
      <sheetData sheetId="15023">
        <row r="9">
          <cell r="A9" t="str">
            <v>A</v>
          </cell>
        </row>
      </sheetData>
      <sheetData sheetId="15024">
        <row r="9">
          <cell r="A9" t="str">
            <v>A</v>
          </cell>
        </row>
      </sheetData>
      <sheetData sheetId="15025"/>
      <sheetData sheetId="15026">
        <row r="9">
          <cell r="A9" t="str">
            <v>A</v>
          </cell>
        </row>
      </sheetData>
      <sheetData sheetId="15027">
        <row r="9">
          <cell r="A9" t="str">
            <v>A</v>
          </cell>
        </row>
      </sheetData>
      <sheetData sheetId="15028">
        <row r="9">
          <cell r="A9" t="str">
            <v>A</v>
          </cell>
        </row>
      </sheetData>
      <sheetData sheetId="15029">
        <row r="9">
          <cell r="A9" t="str">
            <v>A</v>
          </cell>
        </row>
      </sheetData>
      <sheetData sheetId="15030">
        <row r="9">
          <cell r="A9" t="str">
            <v>A</v>
          </cell>
        </row>
      </sheetData>
      <sheetData sheetId="15031">
        <row r="9">
          <cell r="A9" t="str">
            <v>A</v>
          </cell>
        </row>
      </sheetData>
      <sheetData sheetId="15032">
        <row r="9">
          <cell r="A9" t="str">
            <v>A</v>
          </cell>
        </row>
      </sheetData>
      <sheetData sheetId="15033">
        <row r="9">
          <cell r="A9" t="str">
            <v>A</v>
          </cell>
        </row>
      </sheetData>
      <sheetData sheetId="15034"/>
      <sheetData sheetId="15035">
        <row r="9">
          <cell r="A9" t="str">
            <v>A</v>
          </cell>
        </row>
      </sheetData>
      <sheetData sheetId="15036">
        <row r="9">
          <cell r="A9" t="str">
            <v>A</v>
          </cell>
        </row>
      </sheetData>
      <sheetData sheetId="15037">
        <row r="9">
          <cell r="A9" t="str">
            <v>A</v>
          </cell>
        </row>
      </sheetData>
      <sheetData sheetId="15038">
        <row r="9">
          <cell r="A9" t="str">
            <v>A</v>
          </cell>
        </row>
      </sheetData>
      <sheetData sheetId="15039">
        <row r="9">
          <cell r="A9" t="str">
            <v>A</v>
          </cell>
        </row>
      </sheetData>
      <sheetData sheetId="15040">
        <row r="9">
          <cell r="A9" t="str">
            <v>A</v>
          </cell>
        </row>
      </sheetData>
      <sheetData sheetId="15041">
        <row r="9">
          <cell r="A9" t="str">
            <v>A</v>
          </cell>
        </row>
      </sheetData>
      <sheetData sheetId="15042">
        <row r="9">
          <cell r="A9" t="str">
            <v>A</v>
          </cell>
        </row>
      </sheetData>
      <sheetData sheetId="15043">
        <row r="9">
          <cell r="A9" t="str">
            <v>A</v>
          </cell>
        </row>
      </sheetData>
      <sheetData sheetId="15044">
        <row r="9">
          <cell r="A9" t="str">
            <v>A</v>
          </cell>
        </row>
      </sheetData>
      <sheetData sheetId="15045">
        <row r="9">
          <cell r="A9" t="str">
            <v>A</v>
          </cell>
        </row>
      </sheetData>
      <sheetData sheetId="15046">
        <row r="9">
          <cell r="A9" t="str">
            <v>A</v>
          </cell>
        </row>
      </sheetData>
      <sheetData sheetId="15047">
        <row r="9">
          <cell r="A9" t="str">
            <v>A</v>
          </cell>
        </row>
      </sheetData>
      <sheetData sheetId="15048">
        <row r="9">
          <cell r="A9" t="str">
            <v>A</v>
          </cell>
        </row>
      </sheetData>
      <sheetData sheetId="15049">
        <row r="9">
          <cell r="A9" t="str">
            <v>A</v>
          </cell>
        </row>
      </sheetData>
      <sheetData sheetId="15050">
        <row r="9">
          <cell r="A9" t="str">
            <v>A</v>
          </cell>
        </row>
      </sheetData>
      <sheetData sheetId="15051">
        <row r="9">
          <cell r="A9" t="str">
            <v>A</v>
          </cell>
        </row>
      </sheetData>
      <sheetData sheetId="15052">
        <row r="9">
          <cell r="A9" t="str">
            <v>A</v>
          </cell>
        </row>
      </sheetData>
      <sheetData sheetId="15053">
        <row r="9">
          <cell r="A9" t="str">
            <v>A</v>
          </cell>
        </row>
      </sheetData>
      <sheetData sheetId="15054">
        <row r="9">
          <cell r="A9" t="str">
            <v>A</v>
          </cell>
        </row>
      </sheetData>
      <sheetData sheetId="15055">
        <row r="9">
          <cell r="A9" t="str">
            <v>A</v>
          </cell>
        </row>
      </sheetData>
      <sheetData sheetId="15056">
        <row r="9">
          <cell r="A9" t="str">
            <v>A</v>
          </cell>
        </row>
      </sheetData>
      <sheetData sheetId="15057">
        <row r="9">
          <cell r="A9" t="str">
            <v>A</v>
          </cell>
        </row>
      </sheetData>
      <sheetData sheetId="15058">
        <row r="9">
          <cell r="A9" t="str">
            <v>A</v>
          </cell>
        </row>
      </sheetData>
      <sheetData sheetId="15059">
        <row r="9">
          <cell r="A9" t="str">
            <v>A</v>
          </cell>
        </row>
      </sheetData>
      <sheetData sheetId="15060">
        <row r="9">
          <cell r="A9" t="str">
            <v>A</v>
          </cell>
        </row>
      </sheetData>
      <sheetData sheetId="15061">
        <row r="9">
          <cell r="A9" t="str">
            <v>A</v>
          </cell>
        </row>
      </sheetData>
      <sheetData sheetId="15062">
        <row r="9">
          <cell r="A9" t="str">
            <v>A</v>
          </cell>
        </row>
      </sheetData>
      <sheetData sheetId="15063">
        <row r="9">
          <cell r="A9" t="str">
            <v>A</v>
          </cell>
        </row>
      </sheetData>
      <sheetData sheetId="15064">
        <row r="9">
          <cell r="A9" t="str">
            <v>A</v>
          </cell>
        </row>
      </sheetData>
      <sheetData sheetId="15065">
        <row r="9">
          <cell r="A9" t="str">
            <v>A</v>
          </cell>
        </row>
      </sheetData>
      <sheetData sheetId="15066">
        <row r="9">
          <cell r="A9" t="str">
            <v>A</v>
          </cell>
        </row>
      </sheetData>
      <sheetData sheetId="15067">
        <row r="9">
          <cell r="A9" t="str">
            <v>A</v>
          </cell>
        </row>
      </sheetData>
      <sheetData sheetId="15068">
        <row r="9">
          <cell r="A9" t="str">
            <v>A</v>
          </cell>
        </row>
      </sheetData>
      <sheetData sheetId="15069">
        <row r="9">
          <cell r="A9" t="str">
            <v>A</v>
          </cell>
        </row>
      </sheetData>
      <sheetData sheetId="15070">
        <row r="9">
          <cell r="A9" t="str">
            <v>A</v>
          </cell>
        </row>
      </sheetData>
      <sheetData sheetId="15071">
        <row r="9">
          <cell r="A9" t="str">
            <v>A</v>
          </cell>
        </row>
      </sheetData>
      <sheetData sheetId="15072">
        <row r="9">
          <cell r="A9" t="str">
            <v>A</v>
          </cell>
        </row>
      </sheetData>
      <sheetData sheetId="15073">
        <row r="9">
          <cell r="A9" t="str">
            <v>A</v>
          </cell>
        </row>
      </sheetData>
      <sheetData sheetId="15074">
        <row r="9">
          <cell r="A9" t="str">
            <v>A</v>
          </cell>
        </row>
      </sheetData>
      <sheetData sheetId="15075">
        <row r="9">
          <cell r="A9" t="str">
            <v>A</v>
          </cell>
        </row>
      </sheetData>
      <sheetData sheetId="15076">
        <row r="9">
          <cell r="A9" t="str">
            <v>A</v>
          </cell>
        </row>
      </sheetData>
      <sheetData sheetId="15077">
        <row r="9">
          <cell r="A9" t="str">
            <v>A</v>
          </cell>
        </row>
      </sheetData>
      <sheetData sheetId="15078">
        <row r="9">
          <cell r="A9" t="str">
            <v>A</v>
          </cell>
        </row>
      </sheetData>
      <sheetData sheetId="15079">
        <row r="9">
          <cell r="A9" t="str">
            <v>A</v>
          </cell>
        </row>
      </sheetData>
      <sheetData sheetId="15080">
        <row r="9">
          <cell r="A9" t="str">
            <v>A</v>
          </cell>
        </row>
      </sheetData>
      <sheetData sheetId="15081">
        <row r="9">
          <cell r="A9" t="str">
            <v>A</v>
          </cell>
        </row>
      </sheetData>
      <sheetData sheetId="15082">
        <row r="9">
          <cell r="A9" t="str">
            <v>A</v>
          </cell>
        </row>
      </sheetData>
      <sheetData sheetId="15083">
        <row r="9">
          <cell r="A9" t="str">
            <v>A</v>
          </cell>
        </row>
      </sheetData>
      <sheetData sheetId="15084">
        <row r="9">
          <cell r="A9" t="str">
            <v>A</v>
          </cell>
        </row>
      </sheetData>
      <sheetData sheetId="15085">
        <row r="9">
          <cell r="A9" t="str">
            <v>A</v>
          </cell>
        </row>
      </sheetData>
      <sheetData sheetId="15086">
        <row r="9">
          <cell r="A9" t="str">
            <v>A</v>
          </cell>
        </row>
      </sheetData>
      <sheetData sheetId="15087">
        <row r="9">
          <cell r="A9" t="str">
            <v>A</v>
          </cell>
        </row>
      </sheetData>
      <sheetData sheetId="15088">
        <row r="9">
          <cell r="A9" t="str">
            <v>A</v>
          </cell>
        </row>
      </sheetData>
      <sheetData sheetId="15089">
        <row r="9">
          <cell r="A9" t="str">
            <v>A</v>
          </cell>
        </row>
      </sheetData>
      <sheetData sheetId="15090">
        <row r="9">
          <cell r="A9" t="str">
            <v>A</v>
          </cell>
        </row>
      </sheetData>
      <sheetData sheetId="15091">
        <row r="9">
          <cell r="A9" t="str">
            <v>A</v>
          </cell>
        </row>
      </sheetData>
      <sheetData sheetId="15092">
        <row r="9">
          <cell r="A9" t="str">
            <v>A</v>
          </cell>
        </row>
      </sheetData>
      <sheetData sheetId="15093">
        <row r="9">
          <cell r="A9" t="str">
            <v>A</v>
          </cell>
        </row>
      </sheetData>
      <sheetData sheetId="15094">
        <row r="9">
          <cell r="A9" t="str">
            <v>A</v>
          </cell>
        </row>
      </sheetData>
      <sheetData sheetId="15095">
        <row r="9">
          <cell r="A9" t="str">
            <v>A</v>
          </cell>
        </row>
      </sheetData>
      <sheetData sheetId="15096">
        <row r="9">
          <cell r="A9" t="str">
            <v>A</v>
          </cell>
        </row>
      </sheetData>
      <sheetData sheetId="15097">
        <row r="9">
          <cell r="A9" t="str">
            <v>A</v>
          </cell>
        </row>
      </sheetData>
      <sheetData sheetId="15098">
        <row r="9">
          <cell r="A9" t="str">
            <v>A</v>
          </cell>
        </row>
      </sheetData>
      <sheetData sheetId="15099">
        <row r="9">
          <cell r="A9" t="str">
            <v>A</v>
          </cell>
        </row>
      </sheetData>
      <sheetData sheetId="15100">
        <row r="9">
          <cell r="A9" t="str">
            <v>A</v>
          </cell>
        </row>
      </sheetData>
      <sheetData sheetId="15101">
        <row r="9">
          <cell r="A9" t="str">
            <v>A</v>
          </cell>
        </row>
      </sheetData>
      <sheetData sheetId="15102">
        <row r="9">
          <cell r="A9" t="str">
            <v>A</v>
          </cell>
        </row>
      </sheetData>
      <sheetData sheetId="15103">
        <row r="9">
          <cell r="A9" t="str">
            <v>A</v>
          </cell>
        </row>
      </sheetData>
      <sheetData sheetId="15104">
        <row r="9">
          <cell r="A9" t="str">
            <v>A</v>
          </cell>
        </row>
      </sheetData>
      <sheetData sheetId="15105">
        <row r="9">
          <cell r="A9" t="str">
            <v>A</v>
          </cell>
        </row>
      </sheetData>
      <sheetData sheetId="15106">
        <row r="9">
          <cell r="A9" t="str">
            <v>A</v>
          </cell>
        </row>
      </sheetData>
      <sheetData sheetId="15107">
        <row r="9">
          <cell r="A9" t="str">
            <v>A</v>
          </cell>
        </row>
      </sheetData>
      <sheetData sheetId="15108">
        <row r="9">
          <cell r="A9" t="str">
            <v>A</v>
          </cell>
        </row>
      </sheetData>
      <sheetData sheetId="15109">
        <row r="9">
          <cell r="A9" t="str">
            <v>A</v>
          </cell>
        </row>
      </sheetData>
      <sheetData sheetId="15110">
        <row r="9">
          <cell r="A9" t="str">
            <v>A</v>
          </cell>
        </row>
      </sheetData>
      <sheetData sheetId="15111">
        <row r="9">
          <cell r="A9" t="str">
            <v>A</v>
          </cell>
        </row>
      </sheetData>
      <sheetData sheetId="15112">
        <row r="9">
          <cell r="A9" t="str">
            <v>A</v>
          </cell>
        </row>
      </sheetData>
      <sheetData sheetId="15113">
        <row r="9">
          <cell r="A9" t="str">
            <v>A</v>
          </cell>
        </row>
      </sheetData>
      <sheetData sheetId="15114">
        <row r="9">
          <cell r="A9" t="str">
            <v>A</v>
          </cell>
        </row>
      </sheetData>
      <sheetData sheetId="15115">
        <row r="9">
          <cell r="A9" t="str">
            <v>A</v>
          </cell>
        </row>
      </sheetData>
      <sheetData sheetId="15116">
        <row r="9">
          <cell r="A9" t="str">
            <v>A</v>
          </cell>
        </row>
      </sheetData>
      <sheetData sheetId="15117">
        <row r="9">
          <cell r="A9" t="str">
            <v>A</v>
          </cell>
        </row>
      </sheetData>
      <sheetData sheetId="15118">
        <row r="9">
          <cell r="A9" t="str">
            <v>A</v>
          </cell>
        </row>
      </sheetData>
      <sheetData sheetId="15119">
        <row r="9">
          <cell r="A9" t="str">
            <v>A</v>
          </cell>
        </row>
      </sheetData>
      <sheetData sheetId="15120">
        <row r="9">
          <cell r="A9" t="str">
            <v>A</v>
          </cell>
        </row>
      </sheetData>
      <sheetData sheetId="15121">
        <row r="9">
          <cell r="A9" t="str">
            <v>A</v>
          </cell>
        </row>
      </sheetData>
      <sheetData sheetId="15122">
        <row r="9">
          <cell r="A9" t="str">
            <v>A</v>
          </cell>
        </row>
      </sheetData>
      <sheetData sheetId="15123">
        <row r="9">
          <cell r="A9" t="str">
            <v>A</v>
          </cell>
        </row>
      </sheetData>
      <sheetData sheetId="15124">
        <row r="9">
          <cell r="A9" t="str">
            <v>A</v>
          </cell>
        </row>
      </sheetData>
      <sheetData sheetId="15125">
        <row r="9">
          <cell r="A9" t="str">
            <v>A</v>
          </cell>
        </row>
      </sheetData>
      <sheetData sheetId="15126">
        <row r="9">
          <cell r="A9" t="str">
            <v>A</v>
          </cell>
        </row>
      </sheetData>
      <sheetData sheetId="15127">
        <row r="9">
          <cell r="A9" t="str">
            <v>A</v>
          </cell>
        </row>
      </sheetData>
      <sheetData sheetId="15128">
        <row r="9">
          <cell r="A9" t="str">
            <v>A</v>
          </cell>
        </row>
      </sheetData>
      <sheetData sheetId="15129">
        <row r="9">
          <cell r="A9" t="str">
            <v>A</v>
          </cell>
        </row>
      </sheetData>
      <sheetData sheetId="15130">
        <row r="9">
          <cell r="A9" t="str">
            <v>A</v>
          </cell>
        </row>
      </sheetData>
      <sheetData sheetId="15131">
        <row r="9">
          <cell r="A9" t="str">
            <v>A</v>
          </cell>
        </row>
      </sheetData>
      <sheetData sheetId="15132">
        <row r="9">
          <cell r="A9" t="str">
            <v>A</v>
          </cell>
        </row>
      </sheetData>
      <sheetData sheetId="15133">
        <row r="9">
          <cell r="A9" t="str">
            <v>A</v>
          </cell>
        </row>
      </sheetData>
      <sheetData sheetId="15134">
        <row r="9">
          <cell r="A9" t="str">
            <v>A</v>
          </cell>
        </row>
      </sheetData>
      <sheetData sheetId="15135">
        <row r="9">
          <cell r="A9" t="str">
            <v>A</v>
          </cell>
        </row>
      </sheetData>
      <sheetData sheetId="15136">
        <row r="9">
          <cell r="A9" t="str">
            <v>A</v>
          </cell>
        </row>
      </sheetData>
      <sheetData sheetId="15137">
        <row r="9">
          <cell r="A9" t="str">
            <v>A</v>
          </cell>
        </row>
      </sheetData>
      <sheetData sheetId="15138">
        <row r="9">
          <cell r="A9" t="str">
            <v>A</v>
          </cell>
        </row>
      </sheetData>
      <sheetData sheetId="15139">
        <row r="9">
          <cell r="A9" t="str">
            <v>A</v>
          </cell>
        </row>
      </sheetData>
      <sheetData sheetId="15140">
        <row r="9">
          <cell r="A9" t="str">
            <v>A</v>
          </cell>
        </row>
      </sheetData>
      <sheetData sheetId="15141">
        <row r="9">
          <cell r="A9" t="str">
            <v>A</v>
          </cell>
        </row>
      </sheetData>
      <sheetData sheetId="15142">
        <row r="9">
          <cell r="A9" t="str">
            <v>A</v>
          </cell>
        </row>
      </sheetData>
      <sheetData sheetId="15143">
        <row r="9">
          <cell r="A9" t="str">
            <v>A</v>
          </cell>
        </row>
      </sheetData>
      <sheetData sheetId="15144">
        <row r="9">
          <cell r="A9" t="str">
            <v>A</v>
          </cell>
        </row>
      </sheetData>
      <sheetData sheetId="15145">
        <row r="9">
          <cell r="A9" t="str">
            <v>A</v>
          </cell>
        </row>
      </sheetData>
      <sheetData sheetId="15146">
        <row r="9">
          <cell r="A9" t="str">
            <v>A</v>
          </cell>
        </row>
      </sheetData>
      <sheetData sheetId="15147">
        <row r="9">
          <cell r="A9" t="str">
            <v>A</v>
          </cell>
        </row>
      </sheetData>
      <sheetData sheetId="15148">
        <row r="9">
          <cell r="A9" t="str">
            <v>A</v>
          </cell>
        </row>
      </sheetData>
      <sheetData sheetId="15149">
        <row r="9">
          <cell r="A9" t="str">
            <v>A</v>
          </cell>
        </row>
      </sheetData>
      <sheetData sheetId="15150">
        <row r="9">
          <cell r="A9" t="str">
            <v>A</v>
          </cell>
        </row>
      </sheetData>
      <sheetData sheetId="15151">
        <row r="9">
          <cell r="A9" t="str">
            <v>A</v>
          </cell>
        </row>
      </sheetData>
      <sheetData sheetId="15152">
        <row r="9">
          <cell r="A9" t="str">
            <v>A</v>
          </cell>
        </row>
      </sheetData>
      <sheetData sheetId="15153">
        <row r="9">
          <cell r="A9" t="str">
            <v>A</v>
          </cell>
        </row>
      </sheetData>
      <sheetData sheetId="15154">
        <row r="9">
          <cell r="A9" t="str">
            <v>A</v>
          </cell>
        </row>
      </sheetData>
      <sheetData sheetId="15155">
        <row r="9">
          <cell r="A9" t="str">
            <v>A</v>
          </cell>
        </row>
      </sheetData>
      <sheetData sheetId="15156">
        <row r="9">
          <cell r="A9" t="str">
            <v>A</v>
          </cell>
        </row>
      </sheetData>
      <sheetData sheetId="15157">
        <row r="9">
          <cell r="A9" t="str">
            <v>A</v>
          </cell>
        </row>
      </sheetData>
      <sheetData sheetId="15158">
        <row r="9">
          <cell r="A9" t="str">
            <v>A</v>
          </cell>
        </row>
      </sheetData>
      <sheetData sheetId="15159">
        <row r="9">
          <cell r="A9" t="str">
            <v>A</v>
          </cell>
        </row>
      </sheetData>
      <sheetData sheetId="15160">
        <row r="9">
          <cell r="A9" t="str">
            <v>A</v>
          </cell>
        </row>
      </sheetData>
      <sheetData sheetId="15161">
        <row r="9">
          <cell r="A9" t="str">
            <v>A</v>
          </cell>
        </row>
      </sheetData>
      <sheetData sheetId="15162">
        <row r="9">
          <cell r="A9" t="str">
            <v>A</v>
          </cell>
        </row>
      </sheetData>
      <sheetData sheetId="15163">
        <row r="9">
          <cell r="A9" t="str">
            <v>A</v>
          </cell>
        </row>
      </sheetData>
      <sheetData sheetId="15164">
        <row r="9">
          <cell r="A9" t="str">
            <v>A</v>
          </cell>
        </row>
      </sheetData>
      <sheetData sheetId="15165">
        <row r="9">
          <cell r="A9" t="str">
            <v>A</v>
          </cell>
        </row>
      </sheetData>
      <sheetData sheetId="15166">
        <row r="9">
          <cell r="A9" t="str">
            <v>A</v>
          </cell>
        </row>
      </sheetData>
      <sheetData sheetId="15167">
        <row r="9">
          <cell r="A9" t="str">
            <v>A</v>
          </cell>
        </row>
      </sheetData>
      <sheetData sheetId="15168">
        <row r="9">
          <cell r="A9" t="str">
            <v>A</v>
          </cell>
        </row>
      </sheetData>
      <sheetData sheetId="15169">
        <row r="9">
          <cell r="A9" t="str">
            <v>A</v>
          </cell>
        </row>
      </sheetData>
      <sheetData sheetId="15170">
        <row r="9">
          <cell r="A9" t="str">
            <v>A</v>
          </cell>
        </row>
      </sheetData>
      <sheetData sheetId="15171">
        <row r="9">
          <cell r="A9" t="str">
            <v>A</v>
          </cell>
        </row>
      </sheetData>
      <sheetData sheetId="15172">
        <row r="9">
          <cell r="A9" t="str">
            <v>A</v>
          </cell>
        </row>
      </sheetData>
      <sheetData sheetId="15173">
        <row r="9">
          <cell r="A9" t="str">
            <v>A</v>
          </cell>
        </row>
      </sheetData>
      <sheetData sheetId="15174">
        <row r="9">
          <cell r="A9" t="str">
            <v>A</v>
          </cell>
        </row>
      </sheetData>
      <sheetData sheetId="15175">
        <row r="9">
          <cell r="A9" t="str">
            <v>A</v>
          </cell>
        </row>
      </sheetData>
      <sheetData sheetId="15176">
        <row r="9">
          <cell r="A9" t="str">
            <v>A</v>
          </cell>
        </row>
      </sheetData>
      <sheetData sheetId="15177">
        <row r="9">
          <cell r="A9" t="str">
            <v>A</v>
          </cell>
        </row>
      </sheetData>
      <sheetData sheetId="15178">
        <row r="9">
          <cell r="A9" t="str">
            <v>A</v>
          </cell>
        </row>
      </sheetData>
      <sheetData sheetId="15179">
        <row r="9">
          <cell r="A9" t="str">
            <v>A</v>
          </cell>
        </row>
      </sheetData>
      <sheetData sheetId="15180">
        <row r="9">
          <cell r="A9" t="str">
            <v>A</v>
          </cell>
        </row>
      </sheetData>
      <sheetData sheetId="15181">
        <row r="9">
          <cell r="A9" t="str">
            <v>A</v>
          </cell>
        </row>
      </sheetData>
      <sheetData sheetId="15182">
        <row r="9">
          <cell r="A9" t="str">
            <v>A</v>
          </cell>
        </row>
      </sheetData>
      <sheetData sheetId="15183">
        <row r="9">
          <cell r="A9" t="str">
            <v>A</v>
          </cell>
        </row>
      </sheetData>
      <sheetData sheetId="15184">
        <row r="9">
          <cell r="A9" t="str">
            <v>A</v>
          </cell>
        </row>
      </sheetData>
      <sheetData sheetId="15185">
        <row r="9">
          <cell r="A9" t="str">
            <v>A</v>
          </cell>
        </row>
      </sheetData>
      <sheetData sheetId="15186">
        <row r="9">
          <cell r="A9" t="str">
            <v>A</v>
          </cell>
        </row>
      </sheetData>
      <sheetData sheetId="15187">
        <row r="9">
          <cell r="A9" t="str">
            <v>A</v>
          </cell>
        </row>
      </sheetData>
      <sheetData sheetId="15188">
        <row r="9">
          <cell r="A9" t="str">
            <v>A</v>
          </cell>
        </row>
      </sheetData>
      <sheetData sheetId="15189">
        <row r="9">
          <cell r="A9" t="str">
            <v>A</v>
          </cell>
        </row>
      </sheetData>
      <sheetData sheetId="15190">
        <row r="9">
          <cell r="A9" t="str">
            <v>A</v>
          </cell>
        </row>
      </sheetData>
      <sheetData sheetId="15191">
        <row r="9">
          <cell r="A9" t="str">
            <v>A</v>
          </cell>
        </row>
      </sheetData>
      <sheetData sheetId="15192">
        <row r="9">
          <cell r="A9" t="str">
            <v>A</v>
          </cell>
        </row>
      </sheetData>
      <sheetData sheetId="15193">
        <row r="9">
          <cell r="A9" t="str">
            <v>A</v>
          </cell>
        </row>
      </sheetData>
      <sheetData sheetId="15194">
        <row r="9">
          <cell r="A9" t="str">
            <v>A</v>
          </cell>
        </row>
      </sheetData>
      <sheetData sheetId="15195">
        <row r="9">
          <cell r="A9" t="str">
            <v>A</v>
          </cell>
        </row>
      </sheetData>
      <sheetData sheetId="15196">
        <row r="9">
          <cell r="A9" t="str">
            <v>A</v>
          </cell>
        </row>
      </sheetData>
      <sheetData sheetId="15197">
        <row r="9">
          <cell r="A9" t="str">
            <v>A</v>
          </cell>
        </row>
      </sheetData>
      <sheetData sheetId="15198">
        <row r="9">
          <cell r="A9" t="str">
            <v>A</v>
          </cell>
        </row>
      </sheetData>
      <sheetData sheetId="15199">
        <row r="9">
          <cell r="A9" t="str">
            <v>A</v>
          </cell>
        </row>
      </sheetData>
      <sheetData sheetId="15200">
        <row r="9">
          <cell r="A9" t="str">
            <v>A</v>
          </cell>
        </row>
      </sheetData>
      <sheetData sheetId="15201">
        <row r="9">
          <cell r="A9" t="str">
            <v>A</v>
          </cell>
        </row>
      </sheetData>
      <sheetData sheetId="15202">
        <row r="9">
          <cell r="A9" t="str">
            <v>A</v>
          </cell>
        </row>
      </sheetData>
      <sheetData sheetId="15203">
        <row r="9">
          <cell r="A9" t="str">
            <v>A</v>
          </cell>
        </row>
      </sheetData>
      <sheetData sheetId="15204">
        <row r="9">
          <cell r="A9" t="str">
            <v>A</v>
          </cell>
        </row>
      </sheetData>
      <sheetData sheetId="15205">
        <row r="9">
          <cell r="A9" t="str">
            <v>A</v>
          </cell>
        </row>
      </sheetData>
      <sheetData sheetId="15206">
        <row r="9">
          <cell r="A9" t="str">
            <v>A</v>
          </cell>
        </row>
      </sheetData>
      <sheetData sheetId="15207">
        <row r="9">
          <cell r="A9" t="str">
            <v>A</v>
          </cell>
        </row>
      </sheetData>
      <sheetData sheetId="15208">
        <row r="9">
          <cell r="A9" t="str">
            <v>A</v>
          </cell>
        </row>
      </sheetData>
      <sheetData sheetId="15209">
        <row r="9">
          <cell r="A9" t="str">
            <v>A</v>
          </cell>
        </row>
      </sheetData>
      <sheetData sheetId="15210">
        <row r="9">
          <cell r="A9" t="str">
            <v>A</v>
          </cell>
        </row>
      </sheetData>
      <sheetData sheetId="15211">
        <row r="9">
          <cell r="A9" t="str">
            <v>A</v>
          </cell>
        </row>
      </sheetData>
      <sheetData sheetId="15212">
        <row r="9">
          <cell r="A9" t="str">
            <v>A</v>
          </cell>
        </row>
      </sheetData>
      <sheetData sheetId="15213">
        <row r="9">
          <cell r="A9" t="str">
            <v>A</v>
          </cell>
        </row>
      </sheetData>
      <sheetData sheetId="15214">
        <row r="9">
          <cell r="A9" t="str">
            <v>A</v>
          </cell>
        </row>
      </sheetData>
      <sheetData sheetId="15215">
        <row r="9">
          <cell r="A9" t="str">
            <v>A</v>
          </cell>
        </row>
      </sheetData>
      <sheetData sheetId="15216">
        <row r="9">
          <cell r="A9" t="str">
            <v>A</v>
          </cell>
        </row>
      </sheetData>
      <sheetData sheetId="15217">
        <row r="9">
          <cell r="A9" t="str">
            <v>A</v>
          </cell>
        </row>
      </sheetData>
      <sheetData sheetId="15218">
        <row r="9">
          <cell r="A9" t="str">
            <v>A</v>
          </cell>
        </row>
      </sheetData>
      <sheetData sheetId="15219">
        <row r="9">
          <cell r="A9" t="str">
            <v>A</v>
          </cell>
        </row>
      </sheetData>
      <sheetData sheetId="15220">
        <row r="9">
          <cell r="A9" t="str">
            <v>A</v>
          </cell>
        </row>
      </sheetData>
      <sheetData sheetId="15221">
        <row r="9">
          <cell r="A9" t="str">
            <v>A</v>
          </cell>
        </row>
      </sheetData>
      <sheetData sheetId="15222">
        <row r="9">
          <cell r="A9" t="str">
            <v>A</v>
          </cell>
        </row>
      </sheetData>
      <sheetData sheetId="15223">
        <row r="9">
          <cell r="A9" t="str">
            <v>A</v>
          </cell>
        </row>
      </sheetData>
      <sheetData sheetId="15224">
        <row r="9">
          <cell r="A9" t="str">
            <v>A</v>
          </cell>
        </row>
      </sheetData>
      <sheetData sheetId="15225">
        <row r="9">
          <cell r="A9" t="str">
            <v>A</v>
          </cell>
        </row>
      </sheetData>
      <sheetData sheetId="15226">
        <row r="9">
          <cell r="A9" t="str">
            <v>A</v>
          </cell>
        </row>
      </sheetData>
      <sheetData sheetId="15227">
        <row r="9">
          <cell r="A9" t="str">
            <v>A</v>
          </cell>
        </row>
      </sheetData>
      <sheetData sheetId="15228">
        <row r="9">
          <cell r="A9" t="str">
            <v>A</v>
          </cell>
        </row>
      </sheetData>
      <sheetData sheetId="15229">
        <row r="9">
          <cell r="A9" t="str">
            <v>A</v>
          </cell>
        </row>
      </sheetData>
      <sheetData sheetId="15230">
        <row r="9">
          <cell r="A9" t="str">
            <v>A</v>
          </cell>
        </row>
      </sheetData>
      <sheetData sheetId="15231">
        <row r="9">
          <cell r="A9" t="str">
            <v>A</v>
          </cell>
        </row>
      </sheetData>
      <sheetData sheetId="15232">
        <row r="9">
          <cell r="A9" t="str">
            <v>A</v>
          </cell>
        </row>
      </sheetData>
      <sheetData sheetId="15233">
        <row r="9">
          <cell r="A9" t="str">
            <v>A</v>
          </cell>
        </row>
      </sheetData>
      <sheetData sheetId="15234">
        <row r="9">
          <cell r="A9" t="str">
            <v>A</v>
          </cell>
        </row>
      </sheetData>
      <sheetData sheetId="15235">
        <row r="9">
          <cell r="A9" t="str">
            <v>A</v>
          </cell>
        </row>
      </sheetData>
      <sheetData sheetId="15236">
        <row r="9">
          <cell r="A9" t="str">
            <v>A</v>
          </cell>
        </row>
      </sheetData>
      <sheetData sheetId="15237">
        <row r="9">
          <cell r="A9" t="str">
            <v>A</v>
          </cell>
        </row>
      </sheetData>
      <sheetData sheetId="15238">
        <row r="9">
          <cell r="A9" t="str">
            <v>A</v>
          </cell>
        </row>
      </sheetData>
      <sheetData sheetId="15239">
        <row r="9">
          <cell r="A9" t="str">
            <v>A</v>
          </cell>
        </row>
      </sheetData>
      <sheetData sheetId="15240">
        <row r="9">
          <cell r="A9" t="str">
            <v>A</v>
          </cell>
        </row>
      </sheetData>
      <sheetData sheetId="15241">
        <row r="9">
          <cell r="A9" t="str">
            <v>A</v>
          </cell>
        </row>
      </sheetData>
      <sheetData sheetId="15242">
        <row r="9">
          <cell r="A9" t="str">
            <v>A</v>
          </cell>
        </row>
      </sheetData>
      <sheetData sheetId="15243">
        <row r="9">
          <cell r="A9" t="str">
            <v>A</v>
          </cell>
        </row>
      </sheetData>
      <sheetData sheetId="15244">
        <row r="9">
          <cell r="A9" t="str">
            <v>A</v>
          </cell>
        </row>
      </sheetData>
      <sheetData sheetId="15245">
        <row r="9">
          <cell r="A9" t="str">
            <v>A</v>
          </cell>
        </row>
      </sheetData>
      <sheetData sheetId="15246">
        <row r="9">
          <cell r="A9" t="str">
            <v>A</v>
          </cell>
        </row>
      </sheetData>
      <sheetData sheetId="15247">
        <row r="9">
          <cell r="A9" t="str">
            <v>A</v>
          </cell>
        </row>
      </sheetData>
      <sheetData sheetId="15248">
        <row r="9">
          <cell r="A9" t="str">
            <v>A</v>
          </cell>
        </row>
      </sheetData>
      <sheetData sheetId="15249">
        <row r="9">
          <cell r="A9" t="str">
            <v>A</v>
          </cell>
        </row>
      </sheetData>
      <sheetData sheetId="15250">
        <row r="9">
          <cell r="A9" t="str">
            <v>A</v>
          </cell>
        </row>
      </sheetData>
      <sheetData sheetId="15251">
        <row r="9">
          <cell r="A9" t="str">
            <v>A</v>
          </cell>
        </row>
      </sheetData>
      <sheetData sheetId="15252">
        <row r="9">
          <cell r="A9" t="str">
            <v>A</v>
          </cell>
        </row>
      </sheetData>
      <sheetData sheetId="15253">
        <row r="9">
          <cell r="A9" t="str">
            <v>A</v>
          </cell>
        </row>
      </sheetData>
      <sheetData sheetId="15254">
        <row r="9">
          <cell r="A9" t="str">
            <v>A</v>
          </cell>
        </row>
      </sheetData>
      <sheetData sheetId="15255">
        <row r="9">
          <cell r="A9" t="str">
            <v>A</v>
          </cell>
        </row>
      </sheetData>
      <sheetData sheetId="15256">
        <row r="9">
          <cell r="A9" t="str">
            <v>A</v>
          </cell>
        </row>
      </sheetData>
      <sheetData sheetId="15257">
        <row r="9">
          <cell r="A9" t="str">
            <v>A</v>
          </cell>
        </row>
      </sheetData>
      <sheetData sheetId="15258">
        <row r="9">
          <cell r="A9" t="str">
            <v>A</v>
          </cell>
        </row>
      </sheetData>
      <sheetData sheetId="15259">
        <row r="9">
          <cell r="A9" t="str">
            <v>A</v>
          </cell>
        </row>
      </sheetData>
      <sheetData sheetId="15260">
        <row r="9">
          <cell r="A9" t="str">
            <v>A</v>
          </cell>
        </row>
      </sheetData>
      <sheetData sheetId="15261">
        <row r="9">
          <cell r="A9" t="str">
            <v>A</v>
          </cell>
        </row>
      </sheetData>
      <sheetData sheetId="15262">
        <row r="9">
          <cell r="A9" t="str">
            <v>A</v>
          </cell>
        </row>
      </sheetData>
      <sheetData sheetId="15263">
        <row r="9">
          <cell r="A9" t="str">
            <v>A</v>
          </cell>
        </row>
      </sheetData>
      <sheetData sheetId="15264">
        <row r="9">
          <cell r="A9" t="str">
            <v>A</v>
          </cell>
        </row>
      </sheetData>
      <sheetData sheetId="15265">
        <row r="9">
          <cell r="A9" t="str">
            <v>A</v>
          </cell>
        </row>
      </sheetData>
      <sheetData sheetId="15266">
        <row r="9">
          <cell r="A9" t="str">
            <v>A</v>
          </cell>
        </row>
      </sheetData>
      <sheetData sheetId="15267">
        <row r="9">
          <cell r="A9" t="str">
            <v>A</v>
          </cell>
        </row>
      </sheetData>
      <sheetData sheetId="15268">
        <row r="9">
          <cell r="A9" t="str">
            <v>A</v>
          </cell>
        </row>
      </sheetData>
      <sheetData sheetId="15269">
        <row r="9">
          <cell r="A9" t="str">
            <v>A</v>
          </cell>
        </row>
      </sheetData>
      <sheetData sheetId="15270">
        <row r="9">
          <cell r="A9" t="str">
            <v>A</v>
          </cell>
        </row>
      </sheetData>
      <sheetData sheetId="15271">
        <row r="9">
          <cell r="A9" t="str">
            <v>A</v>
          </cell>
        </row>
      </sheetData>
      <sheetData sheetId="15272">
        <row r="9">
          <cell r="A9" t="str">
            <v>A</v>
          </cell>
        </row>
      </sheetData>
      <sheetData sheetId="15273">
        <row r="9">
          <cell r="A9" t="str">
            <v>A</v>
          </cell>
        </row>
      </sheetData>
      <sheetData sheetId="15274">
        <row r="9">
          <cell r="A9" t="str">
            <v>A</v>
          </cell>
        </row>
      </sheetData>
      <sheetData sheetId="15275">
        <row r="9">
          <cell r="A9" t="str">
            <v>A</v>
          </cell>
        </row>
      </sheetData>
      <sheetData sheetId="15276">
        <row r="9">
          <cell r="A9" t="str">
            <v>A</v>
          </cell>
        </row>
      </sheetData>
      <sheetData sheetId="15277">
        <row r="9">
          <cell r="A9" t="str">
            <v>A</v>
          </cell>
        </row>
      </sheetData>
      <sheetData sheetId="15278">
        <row r="9">
          <cell r="A9" t="str">
            <v>A</v>
          </cell>
        </row>
      </sheetData>
      <sheetData sheetId="15279">
        <row r="9">
          <cell r="A9" t="str">
            <v>A</v>
          </cell>
        </row>
      </sheetData>
      <sheetData sheetId="15280">
        <row r="9">
          <cell r="A9" t="str">
            <v>A</v>
          </cell>
        </row>
      </sheetData>
      <sheetData sheetId="15281">
        <row r="9">
          <cell r="A9" t="str">
            <v>A</v>
          </cell>
        </row>
      </sheetData>
      <sheetData sheetId="15282">
        <row r="9">
          <cell r="A9" t="str">
            <v>A</v>
          </cell>
        </row>
      </sheetData>
      <sheetData sheetId="15283">
        <row r="9">
          <cell r="A9" t="str">
            <v>A</v>
          </cell>
        </row>
      </sheetData>
      <sheetData sheetId="15284">
        <row r="9">
          <cell r="A9" t="str">
            <v>A</v>
          </cell>
        </row>
      </sheetData>
      <sheetData sheetId="15285">
        <row r="9">
          <cell r="A9" t="str">
            <v>A</v>
          </cell>
        </row>
      </sheetData>
      <sheetData sheetId="15286">
        <row r="9">
          <cell r="A9" t="str">
            <v>A</v>
          </cell>
        </row>
      </sheetData>
      <sheetData sheetId="15287">
        <row r="9">
          <cell r="A9" t="str">
            <v>A</v>
          </cell>
        </row>
      </sheetData>
      <sheetData sheetId="15288">
        <row r="9">
          <cell r="A9" t="str">
            <v>A</v>
          </cell>
        </row>
      </sheetData>
      <sheetData sheetId="15289">
        <row r="9">
          <cell r="A9" t="str">
            <v>A</v>
          </cell>
        </row>
      </sheetData>
      <sheetData sheetId="15290">
        <row r="9">
          <cell r="A9" t="str">
            <v>A</v>
          </cell>
        </row>
      </sheetData>
      <sheetData sheetId="15291">
        <row r="9">
          <cell r="A9" t="str">
            <v>A</v>
          </cell>
        </row>
      </sheetData>
      <sheetData sheetId="15292">
        <row r="9">
          <cell r="A9" t="str">
            <v>A</v>
          </cell>
        </row>
      </sheetData>
      <sheetData sheetId="15293">
        <row r="9">
          <cell r="A9" t="str">
            <v>A</v>
          </cell>
        </row>
      </sheetData>
      <sheetData sheetId="15294">
        <row r="9">
          <cell r="A9" t="str">
            <v>A</v>
          </cell>
        </row>
      </sheetData>
      <sheetData sheetId="15295">
        <row r="9">
          <cell r="A9" t="str">
            <v>A</v>
          </cell>
        </row>
      </sheetData>
      <sheetData sheetId="15296">
        <row r="9">
          <cell r="A9" t="str">
            <v>A</v>
          </cell>
        </row>
      </sheetData>
      <sheetData sheetId="15297">
        <row r="9">
          <cell r="A9" t="str">
            <v>A</v>
          </cell>
        </row>
      </sheetData>
      <sheetData sheetId="15298">
        <row r="9">
          <cell r="A9" t="str">
            <v>A</v>
          </cell>
        </row>
      </sheetData>
      <sheetData sheetId="15299">
        <row r="9">
          <cell r="A9" t="str">
            <v>A</v>
          </cell>
        </row>
      </sheetData>
      <sheetData sheetId="15300">
        <row r="9">
          <cell r="A9" t="str">
            <v>A</v>
          </cell>
        </row>
      </sheetData>
      <sheetData sheetId="15301">
        <row r="9">
          <cell r="A9" t="str">
            <v>A</v>
          </cell>
        </row>
      </sheetData>
      <sheetData sheetId="15302">
        <row r="9">
          <cell r="A9" t="str">
            <v>A</v>
          </cell>
        </row>
      </sheetData>
      <sheetData sheetId="15303">
        <row r="9">
          <cell r="A9" t="str">
            <v>A</v>
          </cell>
        </row>
      </sheetData>
      <sheetData sheetId="15304">
        <row r="9">
          <cell r="A9" t="str">
            <v>A</v>
          </cell>
        </row>
      </sheetData>
      <sheetData sheetId="15305">
        <row r="9">
          <cell r="A9" t="str">
            <v>A</v>
          </cell>
        </row>
      </sheetData>
      <sheetData sheetId="15306">
        <row r="9">
          <cell r="A9" t="str">
            <v>A</v>
          </cell>
        </row>
      </sheetData>
      <sheetData sheetId="15307">
        <row r="9">
          <cell r="A9" t="str">
            <v>A</v>
          </cell>
        </row>
      </sheetData>
      <sheetData sheetId="15308">
        <row r="9">
          <cell r="A9" t="str">
            <v>A</v>
          </cell>
        </row>
      </sheetData>
      <sheetData sheetId="15309">
        <row r="9">
          <cell r="A9" t="str">
            <v>A</v>
          </cell>
        </row>
      </sheetData>
      <sheetData sheetId="15310">
        <row r="9">
          <cell r="A9" t="str">
            <v>A</v>
          </cell>
        </row>
      </sheetData>
      <sheetData sheetId="15311">
        <row r="9">
          <cell r="A9" t="str">
            <v>A</v>
          </cell>
        </row>
      </sheetData>
      <sheetData sheetId="15312">
        <row r="9">
          <cell r="A9" t="str">
            <v>A</v>
          </cell>
        </row>
      </sheetData>
      <sheetData sheetId="15313">
        <row r="9">
          <cell r="A9" t="str">
            <v>A</v>
          </cell>
        </row>
      </sheetData>
      <sheetData sheetId="15314">
        <row r="9">
          <cell r="A9" t="str">
            <v>A</v>
          </cell>
        </row>
      </sheetData>
      <sheetData sheetId="15315">
        <row r="9">
          <cell r="A9" t="str">
            <v>A</v>
          </cell>
        </row>
      </sheetData>
      <sheetData sheetId="15316">
        <row r="9">
          <cell r="A9" t="str">
            <v>A</v>
          </cell>
        </row>
      </sheetData>
      <sheetData sheetId="15317">
        <row r="9">
          <cell r="A9" t="str">
            <v>A</v>
          </cell>
        </row>
      </sheetData>
      <sheetData sheetId="15318">
        <row r="9">
          <cell r="A9" t="str">
            <v>A</v>
          </cell>
        </row>
      </sheetData>
      <sheetData sheetId="15319">
        <row r="9">
          <cell r="A9" t="str">
            <v>A</v>
          </cell>
        </row>
      </sheetData>
      <sheetData sheetId="15320">
        <row r="9">
          <cell r="A9" t="str">
            <v>A</v>
          </cell>
        </row>
      </sheetData>
      <sheetData sheetId="15321">
        <row r="9">
          <cell r="A9" t="str">
            <v>A</v>
          </cell>
        </row>
      </sheetData>
      <sheetData sheetId="15322">
        <row r="9">
          <cell r="A9" t="str">
            <v>A</v>
          </cell>
        </row>
      </sheetData>
      <sheetData sheetId="15323">
        <row r="9">
          <cell r="A9" t="str">
            <v>A</v>
          </cell>
        </row>
      </sheetData>
      <sheetData sheetId="15324">
        <row r="9">
          <cell r="A9" t="str">
            <v>A</v>
          </cell>
        </row>
      </sheetData>
      <sheetData sheetId="15325">
        <row r="9">
          <cell r="A9" t="str">
            <v>A</v>
          </cell>
        </row>
      </sheetData>
      <sheetData sheetId="15326">
        <row r="9">
          <cell r="A9" t="str">
            <v>A</v>
          </cell>
        </row>
      </sheetData>
      <sheetData sheetId="15327">
        <row r="9">
          <cell r="A9" t="str">
            <v>A</v>
          </cell>
        </row>
      </sheetData>
      <sheetData sheetId="15328">
        <row r="9">
          <cell r="A9" t="str">
            <v>A</v>
          </cell>
        </row>
      </sheetData>
      <sheetData sheetId="15329">
        <row r="9">
          <cell r="A9" t="str">
            <v>A</v>
          </cell>
        </row>
      </sheetData>
      <sheetData sheetId="15330">
        <row r="9">
          <cell r="A9" t="str">
            <v>A</v>
          </cell>
        </row>
      </sheetData>
      <sheetData sheetId="15331">
        <row r="9">
          <cell r="A9" t="str">
            <v>A</v>
          </cell>
        </row>
      </sheetData>
      <sheetData sheetId="15332">
        <row r="9">
          <cell r="A9" t="str">
            <v>A</v>
          </cell>
        </row>
      </sheetData>
      <sheetData sheetId="15333">
        <row r="9">
          <cell r="A9" t="str">
            <v>A</v>
          </cell>
        </row>
      </sheetData>
      <sheetData sheetId="15334">
        <row r="9">
          <cell r="A9" t="str">
            <v>A</v>
          </cell>
        </row>
      </sheetData>
      <sheetData sheetId="15335">
        <row r="9">
          <cell r="A9" t="str">
            <v>A</v>
          </cell>
        </row>
      </sheetData>
      <sheetData sheetId="15336">
        <row r="9">
          <cell r="A9" t="str">
            <v>A</v>
          </cell>
        </row>
      </sheetData>
      <sheetData sheetId="15337">
        <row r="9">
          <cell r="A9" t="str">
            <v>A</v>
          </cell>
        </row>
      </sheetData>
      <sheetData sheetId="15338">
        <row r="9">
          <cell r="A9" t="str">
            <v>A</v>
          </cell>
        </row>
      </sheetData>
      <sheetData sheetId="15339">
        <row r="9">
          <cell r="A9" t="str">
            <v>A</v>
          </cell>
        </row>
      </sheetData>
      <sheetData sheetId="15340">
        <row r="9">
          <cell r="A9" t="str">
            <v>A</v>
          </cell>
        </row>
      </sheetData>
      <sheetData sheetId="15341">
        <row r="9">
          <cell r="A9" t="str">
            <v>A</v>
          </cell>
        </row>
      </sheetData>
      <sheetData sheetId="15342">
        <row r="9">
          <cell r="A9" t="str">
            <v>A</v>
          </cell>
        </row>
      </sheetData>
      <sheetData sheetId="15343">
        <row r="9">
          <cell r="A9" t="str">
            <v>A</v>
          </cell>
        </row>
      </sheetData>
      <sheetData sheetId="15344">
        <row r="9">
          <cell r="A9" t="str">
            <v>A</v>
          </cell>
        </row>
      </sheetData>
      <sheetData sheetId="15345">
        <row r="9">
          <cell r="A9" t="str">
            <v>A</v>
          </cell>
        </row>
      </sheetData>
      <sheetData sheetId="15346">
        <row r="9">
          <cell r="A9" t="str">
            <v>A</v>
          </cell>
        </row>
      </sheetData>
      <sheetData sheetId="15347">
        <row r="9">
          <cell r="A9" t="str">
            <v>A</v>
          </cell>
        </row>
      </sheetData>
      <sheetData sheetId="15348">
        <row r="9">
          <cell r="A9" t="str">
            <v>A</v>
          </cell>
        </row>
      </sheetData>
      <sheetData sheetId="15349">
        <row r="9">
          <cell r="A9" t="str">
            <v>A</v>
          </cell>
        </row>
      </sheetData>
      <sheetData sheetId="15350">
        <row r="9">
          <cell r="A9" t="str">
            <v>A</v>
          </cell>
        </row>
      </sheetData>
      <sheetData sheetId="15351">
        <row r="9">
          <cell r="A9" t="str">
            <v>A</v>
          </cell>
        </row>
      </sheetData>
      <sheetData sheetId="15352">
        <row r="9">
          <cell r="A9" t="str">
            <v>A</v>
          </cell>
        </row>
      </sheetData>
      <sheetData sheetId="15353">
        <row r="9">
          <cell r="A9" t="str">
            <v>A</v>
          </cell>
        </row>
      </sheetData>
      <sheetData sheetId="15354">
        <row r="9">
          <cell r="A9" t="str">
            <v>A</v>
          </cell>
        </row>
      </sheetData>
      <sheetData sheetId="15355">
        <row r="9">
          <cell r="A9" t="str">
            <v>A</v>
          </cell>
        </row>
      </sheetData>
      <sheetData sheetId="15356">
        <row r="9">
          <cell r="A9" t="str">
            <v>A</v>
          </cell>
        </row>
      </sheetData>
      <sheetData sheetId="15357">
        <row r="9">
          <cell r="A9" t="str">
            <v>A</v>
          </cell>
        </row>
      </sheetData>
      <sheetData sheetId="15358">
        <row r="9">
          <cell r="A9" t="str">
            <v>A</v>
          </cell>
        </row>
      </sheetData>
      <sheetData sheetId="15359">
        <row r="9">
          <cell r="A9" t="str">
            <v>A</v>
          </cell>
        </row>
      </sheetData>
      <sheetData sheetId="15360">
        <row r="9">
          <cell r="A9" t="str">
            <v>A</v>
          </cell>
        </row>
      </sheetData>
      <sheetData sheetId="15361">
        <row r="9">
          <cell r="A9" t="str">
            <v>A</v>
          </cell>
        </row>
      </sheetData>
      <sheetData sheetId="15362">
        <row r="9">
          <cell r="A9" t="str">
            <v>A</v>
          </cell>
        </row>
      </sheetData>
      <sheetData sheetId="15363">
        <row r="9">
          <cell r="A9" t="str">
            <v>A</v>
          </cell>
        </row>
      </sheetData>
      <sheetData sheetId="15364">
        <row r="9">
          <cell r="A9" t="str">
            <v>A</v>
          </cell>
        </row>
      </sheetData>
      <sheetData sheetId="15365">
        <row r="9">
          <cell r="A9" t="str">
            <v>A</v>
          </cell>
        </row>
      </sheetData>
      <sheetData sheetId="15366">
        <row r="9">
          <cell r="A9" t="str">
            <v>A</v>
          </cell>
        </row>
      </sheetData>
      <sheetData sheetId="15367">
        <row r="9">
          <cell r="A9" t="str">
            <v>A</v>
          </cell>
        </row>
      </sheetData>
      <sheetData sheetId="15368">
        <row r="9">
          <cell r="A9" t="str">
            <v>A</v>
          </cell>
        </row>
      </sheetData>
      <sheetData sheetId="15369">
        <row r="9">
          <cell r="A9" t="str">
            <v>A</v>
          </cell>
        </row>
      </sheetData>
      <sheetData sheetId="15370">
        <row r="9">
          <cell r="A9" t="str">
            <v>A</v>
          </cell>
        </row>
      </sheetData>
      <sheetData sheetId="15371">
        <row r="9">
          <cell r="A9" t="str">
            <v>A</v>
          </cell>
        </row>
      </sheetData>
      <sheetData sheetId="15372">
        <row r="9">
          <cell r="A9" t="str">
            <v>A</v>
          </cell>
        </row>
      </sheetData>
      <sheetData sheetId="15373">
        <row r="9">
          <cell r="A9" t="str">
            <v>A</v>
          </cell>
        </row>
      </sheetData>
      <sheetData sheetId="15374">
        <row r="9">
          <cell r="A9" t="str">
            <v>A</v>
          </cell>
        </row>
      </sheetData>
      <sheetData sheetId="15375">
        <row r="9">
          <cell r="A9" t="str">
            <v>A</v>
          </cell>
        </row>
      </sheetData>
      <sheetData sheetId="15376">
        <row r="9">
          <cell r="A9" t="str">
            <v>A</v>
          </cell>
        </row>
      </sheetData>
      <sheetData sheetId="15377">
        <row r="9">
          <cell r="A9" t="str">
            <v>A</v>
          </cell>
        </row>
      </sheetData>
      <sheetData sheetId="15378">
        <row r="9">
          <cell r="A9" t="str">
            <v>A</v>
          </cell>
        </row>
      </sheetData>
      <sheetData sheetId="15379">
        <row r="9">
          <cell r="A9" t="str">
            <v>A</v>
          </cell>
        </row>
      </sheetData>
      <sheetData sheetId="15380">
        <row r="9">
          <cell r="A9" t="str">
            <v>A</v>
          </cell>
        </row>
      </sheetData>
      <sheetData sheetId="15381">
        <row r="9">
          <cell r="A9" t="str">
            <v>A</v>
          </cell>
        </row>
      </sheetData>
      <sheetData sheetId="15382">
        <row r="9">
          <cell r="A9" t="str">
            <v>A</v>
          </cell>
        </row>
      </sheetData>
      <sheetData sheetId="15383">
        <row r="9">
          <cell r="A9" t="str">
            <v>A</v>
          </cell>
        </row>
      </sheetData>
      <sheetData sheetId="15384">
        <row r="9">
          <cell r="A9" t="str">
            <v>A</v>
          </cell>
        </row>
      </sheetData>
      <sheetData sheetId="15385">
        <row r="9">
          <cell r="A9" t="str">
            <v>A</v>
          </cell>
        </row>
      </sheetData>
      <sheetData sheetId="15386">
        <row r="9">
          <cell r="A9" t="str">
            <v>A</v>
          </cell>
        </row>
      </sheetData>
      <sheetData sheetId="15387">
        <row r="9">
          <cell r="A9" t="str">
            <v>A</v>
          </cell>
        </row>
      </sheetData>
      <sheetData sheetId="15388">
        <row r="9">
          <cell r="A9" t="str">
            <v>A</v>
          </cell>
        </row>
      </sheetData>
      <sheetData sheetId="15389">
        <row r="9">
          <cell r="A9" t="str">
            <v>A</v>
          </cell>
        </row>
      </sheetData>
      <sheetData sheetId="15390">
        <row r="9">
          <cell r="A9" t="str">
            <v>A</v>
          </cell>
        </row>
      </sheetData>
      <sheetData sheetId="15391">
        <row r="9">
          <cell r="A9" t="str">
            <v>A</v>
          </cell>
        </row>
      </sheetData>
      <sheetData sheetId="15392">
        <row r="9">
          <cell r="A9" t="str">
            <v>A</v>
          </cell>
        </row>
      </sheetData>
      <sheetData sheetId="15393">
        <row r="9">
          <cell r="A9" t="str">
            <v>A</v>
          </cell>
        </row>
      </sheetData>
      <sheetData sheetId="15394">
        <row r="9">
          <cell r="A9" t="str">
            <v>A</v>
          </cell>
        </row>
      </sheetData>
      <sheetData sheetId="15395">
        <row r="9">
          <cell r="A9" t="str">
            <v>A</v>
          </cell>
        </row>
      </sheetData>
      <sheetData sheetId="15396">
        <row r="9">
          <cell r="A9" t="str">
            <v>A</v>
          </cell>
        </row>
      </sheetData>
      <sheetData sheetId="15397">
        <row r="9">
          <cell r="A9" t="str">
            <v>A</v>
          </cell>
        </row>
      </sheetData>
      <sheetData sheetId="15398">
        <row r="9">
          <cell r="A9" t="str">
            <v>A</v>
          </cell>
        </row>
      </sheetData>
      <sheetData sheetId="15399">
        <row r="9">
          <cell r="A9" t="str">
            <v>A</v>
          </cell>
        </row>
      </sheetData>
      <sheetData sheetId="15400">
        <row r="9">
          <cell r="A9" t="str">
            <v>A</v>
          </cell>
        </row>
      </sheetData>
      <sheetData sheetId="15401">
        <row r="9">
          <cell r="A9" t="str">
            <v>A</v>
          </cell>
        </row>
      </sheetData>
      <sheetData sheetId="15402">
        <row r="9">
          <cell r="A9" t="str">
            <v>A</v>
          </cell>
        </row>
      </sheetData>
      <sheetData sheetId="15403">
        <row r="9">
          <cell r="A9" t="str">
            <v>A</v>
          </cell>
        </row>
      </sheetData>
      <sheetData sheetId="15404">
        <row r="9">
          <cell r="A9" t="str">
            <v>A</v>
          </cell>
        </row>
      </sheetData>
      <sheetData sheetId="15405">
        <row r="9">
          <cell r="A9" t="str">
            <v>A</v>
          </cell>
        </row>
      </sheetData>
      <sheetData sheetId="15406">
        <row r="9">
          <cell r="A9" t="str">
            <v>A</v>
          </cell>
        </row>
      </sheetData>
      <sheetData sheetId="15407">
        <row r="9">
          <cell r="A9" t="str">
            <v>A</v>
          </cell>
        </row>
      </sheetData>
      <sheetData sheetId="15408">
        <row r="9">
          <cell r="A9" t="str">
            <v>A</v>
          </cell>
        </row>
      </sheetData>
      <sheetData sheetId="15409">
        <row r="9">
          <cell r="A9" t="str">
            <v>A</v>
          </cell>
        </row>
      </sheetData>
      <sheetData sheetId="15410">
        <row r="9">
          <cell r="A9" t="str">
            <v>A</v>
          </cell>
        </row>
      </sheetData>
      <sheetData sheetId="15411">
        <row r="9">
          <cell r="A9" t="str">
            <v>A</v>
          </cell>
        </row>
      </sheetData>
      <sheetData sheetId="15412">
        <row r="9">
          <cell r="A9" t="str">
            <v>A</v>
          </cell>
        </row>
      </sheetData>
      <sheetData sheetId="15413">
        <row r="9">
          <cell r="A9" t="str">
            <v>A</v>
          </cell>
        </row>
      </sheetData>
      <sheetData sheetId="15414">
        <row r="9">
          <cell r="A9" t="str">
            <v>A</v>
          </cell>
        </row>
      </sheetData>
      <sheetData sheetId="15415">
        <row r="9">
          <cell r="A9" t="str">
            <v>A</v>
          </cell>
        </row>
      </sheetData>
      <sheetData sheetId="15416">
        <row r="9">
          <cell r="A9" t="str">
            <v>A</v>
          </cell>
        </row>
      </sheetData>
      <sheetData sheetId="15417">
        <row r="9">
          <cell r="A9" t="str">
            <v>A</v>
          </cell>
        </row>
      </sheetData>
      <sheetData sheetId="15418">
        <row r="9">
          <cell r="A9" t="str">
            <v>A</v>
          </cell>
        </row>
      </sheetData>
      <sheetData sheetId="15419">
        <row r="9">
          <cell r="A9" t="str">
            <v>A</v>
          </cell>
        </row>
      </sheetData>
      <sheetData sheetId="15420">
        <row r="9">
          <cell r="A9" t="str">
            <v>A</v>
          </cell>
        </row>
      </sheetData>
      <sheetData sheetId="15421">
        <row r="9">
          <cell r="A9" t="str">
            <v>A</v>
          </cell>
        </row>
      </sheetData>
      <sheetData sheetId="15422">
        <row r="9">
          <cell r="A9" t="str">
            <v>A</v>
          </cell>
        </row>
      </sheetData>
      <sheetData sheetId="15423">
        <row r="9">
          <cell r="A9" t="str">
            <v>A</v>
          </cell>
        </row>
      </sheetData>
      <sheetData sheetId="15424">
        <row r="9">
          <cell r="A9" t="str">
            <v>A</v>
          </cell>
        </row>
      </sheetData>
      <sheetData sheetId="15425">
        <row r="9">
          <cell r="A9" t="str">
            <v>A</v>
          </cell>
        </row>
      </sheetData>
      <sheetData sheetId="15426">
        <row r="9">
          <cell r="A9" t="str">
            <v>A</v>
          </cell>
        </row>
      </sheetData>
      <sheetData sheetId="15427">
        <row r="9">
          <cell r="A9" t="str">
            <v>A</v>
          </cell>
        </row>
      </sheetData>
      <sheetData sheetId="15428"/>
      <sheetData sheetId="15429">
        <row r="9">
          <cell r="A9" t="str">
            <v>A</v>
          </cell>
        </row>
      </sheetData>
      <sheetData sheetId="15430">
        <row r="9">
          <cell r="A9" t="str">
            <v>A</v>
          </cell>
        </row>
      </sheetData>
      <sheetData sheetId="15431">
        <row r="9">
          <cell r="A9" t="str">
            <v>A</v>
          </cell>
        </row>
      </sheetData>
      <sheetData sheetId="15432">
        <row r="9">
          <cell r="A9" t="str">
            <v>A</v>
          </cell>
        </row>
      </sheetData>
      <sheetData sheetId="15433">
        <row r="9">
          <cell r="A9" t="str">
            <v>A</v>
          </cell>
        </row>
      </sheetData>
      <sheetData sheetId="15434">
        <row r="9">
          <cell r="A9" t="str">
            <v>A</v>
          </cell>
        </row>
      </sheetData>
      <sheetData sheetId="15435">
        <row r="9">
          <cell r="A9" t="str">
            <v>A</v>
          </cell>
        </row>
      </sheetData>
      <sheetData sheetId="15436">
        <row r="9">
          <cell r="A9" t="str">
            <v>A</v>
          </cell>
        </row>
      </sheetData>
      <sheetData sheetId="15437"/>
      <sheetData sheetId="15438">
        <row r="9">
          <cell r="A9" t="str">
            <v>A</v>
          </cell>
        </row>
      </sheetData>
      <sheetData sheetId="15439">
        <row r="9">
          <cell r="A9" t="str">
            <v>A</v>
          </cell>
        </row>
      </sheetData>
      <sheetData sheetId="15440">
        <row r="9">
          <cell r="A9" t="str">
            <v>A</v>
          </cell>
        </row>
      </sheetData>
      <sheetData sheetId="15441">
        <row r="9">
          <cell r="A9" t="str">
            <v>A</v>
          </cell>
        </row>
      </sheetData>
      <sheetData sheetId="15442">
        <row r="9">
          <cell r="A9" t="str">
            <v>A</v>
          </cell>
        </row>
      </sheetData>
      <sheetData sheetId="15443">
        <row r="9">
          <cell r="A9" t="str">
            <v>A</v>
          </cell>
        </row>
      </sheetData>
      <sheetData sheetId="15444">
        <row r="9">
          <cell r="A9" t="str">
            <v>A</v>
          </cell>
        </row>
      </sheetData>
      <sheetData sheetId="15445">
        <row r="9">
          <cell r="A9" t="str">
            <v>A</v>
          </cell>
        </row>
      </sheetData>
      <sheetData sheetId="15446">
        <row r="9">
          <cell r="A9" t="str">
            <v>A</v>
          </cell>
        </row>
      </sheetData>
      <sheetData sheetId="15447">
        <row r="9">
          <cell r="A9" t="str">
            <v>A</v>
          </cell>
        </row>
      </sheetData>
      <sheetData sheetId="15448">
        <row r="9">
          <cell r="A9" t="str">
            <v>A</v>
          </cell>
        </row>
      </sheetData>
      <sheetData sheetId="15449">
        <row r="9">
          <cell r="A9" t="str">
            <v>A</v>
          </cell>
        </row>
      </sheetData>
      <sheetData sheetId="15450">
        <row r="9">
          <cell r="A9" t="str">
            <v>A</v>
          </cell>
        </row>
      </sheetData>
      <sheetData sheetId="15451">
        <row r="9">
          <cell r="A9" t="str">
            <v>A</v>
          </cell>
        </row>
      </sheetData>
      <sheetData sheetId="15452">
        <row r="9">
          <cell r="A9" t="str">
            <v>A</v>
          </cell>
        </row>
      </sheetData>
      <sheetData sheetId="15453">
        <row r="9">
          <cell r="A9" t="str">
            <v>A</v>
          </cell>
        </row>
      </sheetData>
      <sheetData sheetId="15454">
        <row r="9">
          <cell r="A9" t="str">
            <v>A</v>
          </cell>
        </row>
      </sheetData>
      <sheetData sheetId="15455">
        <row r="9">
          <cell r="A9" t="str">
            <v>A</v>
          </cell>
        </row>
      </sheetData>
      <sheetData sheetId="15456">
        <row r="9">
          <cell r="A9" t="str">
            <v>A</v>
          </cell>
        </row>
      </sheetData>
      <sheetData sheetId="15457"/>
      <sheetData sheetId="15458"/>
      <sheetData sheetId="15459"/>
      <sheetData sheetId="15460"/>
      <sheetData sheetId="15461"/>
      <sheetData sheetId="15462"/>
      <sheetData sheetId="15463"/>
      <sheetData sheetId="15464"/>
      <sheetData sheetId="15465"/>
      <sheetData sheetId="15466"/>
      <sheetData sheetId="15467"/>
      <sheetData sheetId="15468"/>
      <sheetData sheetId="15469"/>
      <sheetData sheetId="15470"/>
      <sheetData sheetId="15471"/>
      <sheetData sheetId="15472"/>
      <sheetData sheetId="15473">
        <row r="9">
          <cell r="A9" t="str">
            <v>A</v>
          </cell>
        </row>
      </sheetData>
      <sheetData sheetId="15474">
        <row r="9">
          <cell r="A9" t="str">
            <v>A</v>
          </cell>
        </row>
      </sheetData>
      <sheetData sheetId="15475">
        <row r="9">
          <cell r="A9" t="str">
            <v>A</v>
          </cell>
        </row>
      </sheetData>
      <sheetData sheetId="15476">
        <row r="9">
          <cell r="A9" t="str">
            <v>A</v>
          </cell>
        </row>
      </sheetData>
      <sheetData sheetId="15477">
        <row r="9">
          <cell r="A9" t="str">
            <v>A</v>
          </cell>
        </row>
      </sheetData>
      <sheetData sheetId="15478">
        <row r="9">
          <cell r="A9" t="str">
            <v>A</v>
          </cell>
        </row>
      </sheetData>
      <sheetData sheetId="15479">
        <row r="9">
          <cell r="A9" t="str">
            <v>A</v>
          </cell>
        </row>
      </sheetData>
      <sheetData sheetId="15480">
        <row r="9">
          <cell r="A9" t="str">
            <v>A</v>
          </cell>
        </row>
      </sheetData>
      <sheetData sheetId="15481">
        <row r="9">
          <cell r="A9" t="str">
            <v>A</v>
          </cell>
        </row>
      </sheetData>
      <sheetData sheetId="15482">
        <row r="9">
          <cell r="A9" t="str">
            <v>A</v>
          </cell>
        </row>
      </sheetData>
      <sheetData sheetId="15483">
        <row r="9">
          <cell r="A9" t="str">
            <v>A</v>
          </cell>
        </row>
      </sheetData>
      <sheetData sheetId="15484">
        <row r="9">
          <cell r="A9" t="str">
            <v>A</v>
          </cell>
        </row>
      </sheetData>
      <sheetData sheetId="15485">
        <row r="9">
          <cell r="A9" t="str">
            <v>A</v>
          </cell>
        </row>
      </sheetData>
      <sheetData sheetId="15486">
        <row r="9">
          <cell r="A9" t="str">
            <v>A</v>
          </cell>
        </row>
      </sheetData>
      <sheetData sheetId="15487">
        <row r="9">
          <cell r="A9" t="str">
            <v>A</v>
          </cell>
        </row>
      </sheetData>
      <sheetData sheetId="15488">
        <row r="9">
          <cell r="A9" t="str">
            <v>A</v>
          </cell>
        </row>
      </sheetData>
      <sheetData sheetId="15489">
        <row r="9">
          <cell r="A9" t="str">
            <v>A</v>
          </cell>
        </row>
      </sheetData>
      <sheetData sheetId="15490">
        <row r="9">
          <cell r="A9" t="str">
            <v>A</v>
          </cell>
        </row>
      </sheetData>
      <sheetData sheetId="15491">
        <row r="9">
          <cell r="A9" t="str">
            <v>A</v>
          </cell>
        </row>
      </sheetData>
      <sheetData sheetId="15492">
        <row r="9">
          <cell r="A9" t="str">
            <v>A</v>
          </cell>
        </row>
      </sheetData>
      <sheetData sheetId="15493">
        <row r="9">
          <cell r="A9" t="str">
            <v>A</v>
          </cell>
        </row>
      </sheetData>
      <sheetData sheetId="15494">
        <row r="9">
          <cell r="A9" t="str">
            <v>A</v>
          </cell>
        </row>
      </sheetData>
      <sheetData sheetId="15495">
        <row r="9">
          <cell r="A9" t="str">
            <v>A</v>
          </cell>
        </row>
      </sheetData>
      <sheetData sheetId="15496">
        <row r="9">
          <cell r="A9" t="str">
            <v>A</v>
          </cell>
        </row>
      </sheetData>
      <sheetData sheetId="15497">
        <row r="9">
          <cell r="A9" t="str">
            <v>A</v>
          </cell>
        </row>
      </sheetData>
      <sheetData sheetId="15498">
        <row r="9">
          <cell r="A9" t="str">
            <v>A</v>
          </cell>
        </row>
      </sheetData>
      <sheetData sheetId="15499">
        <row r="9">
          <cell r="A9" t="str">
            <v>A</v>
          </cell>
        </row>
      </sheetData>
      <sheetData sheetId="15500">
        <row r="9">
          <cell r="A9" t="str">
            <v>A</v>
          </cell>
        </row>
      </sheetData>
      <sheetData sheetId="15501">
        <row r="9">
          <cell r="A9" t="str">
            <v>A</v>
          </cell>
        </row>
      </sheetData>
      <sheetData sheetId="15502">
        <row r="9">
          <cell r="A9" t="str">
            <v>A</v>
          </cell>
        </row>
      </sheetData>
      <sheetData sheetId="15503">
        <row r="9">
          <cell r="A9" t="str">
            <v>A</v>
          </cell>
        </row>
      </sheetData>
      <sheetData sheetId="15504">
        <row r="9">
          <cell r="A9" t="str">
            <v>A</v>
          </cell>
        </row>
      </sheetData>
      <sheetData sheetId="15505">
        <row r="9">
          <cell r="A9" t="str">
            <v>A</v>
          </cell>
        </row>
      </sheetData>
      <sheetData sheetId="15506"/>
      <sheetData sheetId="15507"/>
      <sheetData sheetId="15508"/>
      <sheetData sheetId="15509"/>
      <sheetData sheetId="15510"/>
      <sheetData sheetId="15511"/>
      <sheetData sheetId="15512"/>
      <sheetData sheetId="15513"/>
      <sheetData sheetId="15514"/>
      <sheetData sheetId="15515"/>
      <sheetData sheetId="15516"/>
      <sheetData sheetId="15517">
        <row r="9">
          <cell r="A9" t="str">
            <v>A</v>
          </cell>
        </row>
      </sheetData>
      <sheetData sheetId="15518">
        <row r="9">
          <cell r="A9" t="str">
            <v>A</v>
          </cell>
        </row>
      </sheetData>
      <sheetData sheetId="15519">
        <row r="9">
          <cell r="A9" t="str">
            <v>A</v>
          </cell>
        </row>
      </sheetData>
      <sheetData sheetId="15520">
        <row r="9">
          <cell r="A9" t="str">
            <v>A</v>
          </cell>
        </row>
      </sheetData>
      <sheetData sheetId="15521">
        <row r="9">
          <cell r="A9" t="str">
            <v>A</v>
          </cell>
        </row>
      </sheetData>
      <sheetData sheetId="15522">
        <row r="9">
          <cell r="A9" t="str">
            <v>A</v>
          </cell>
        </row>
      </sheetData>
      <sheetData sheetId="15523">
        <row r="9">
          <cell r="A9" t="str">
            <v>A</v>
          </cell>
        </row>
      </sheetData>
      <sheetData sheetId="15524">
        <row r="9">
          <cell r="A9" t="str">
            <v>A</v>
          </cell>
        </row>
      </sheetData>
      <sheetData sheetId="15525">
        <row r="9">
          <cell r="A9" t="str">
            <v>A</v>
          </cell>
        </row>
      </sheetData>
      <sheetData sheetId="15526">
        <row r="9">
          <cell r="A9" t="str">
            <v>A</v>
          </cell>
        </row>
      </sheetData>
      <sheetData sheetId="15527">
        <row r="9">
          <cell r="A9" t="str">
            <v>A</v>
          </cell>
        </row>
      </sheetData>
      <sheetData sheetId="15528">
        <row r="9">
          <cell r="A9" t="str">
            <v>A</v>
          </cell>
        </row>
      </sheetData>
      <sheetData sheetId="15529">
        <row r="9">
          <cell r="A9" t="str">
            <v>A</v>
          </cell>
        </row>
      </sheetData>
      <sheetData sheetId="15530">
        <row r="9">
          <cell r="A9" t="str">
            <v>A</v>
          </cell>
        </row>
      </sheetData>
      <sheetData sheetId="15531">
        <row r="9">
          <cell r="A9" t="str">
            <v>A</v>
          </cell>
        </row>
      </sheetData>
      <sheetData sheetId="15532">
        <row r="9">
          <cell r="A9" t="str">
            <v>A</v>
          </cell>
        </row>
      </sheetData>
      <sheetData sheetId="15533">
        <row r="9">
          <cell r="A9" t="str">
            <v>A</v>
          </cell>
        </row>
      </sheetData>
      <sheetData sheetId="15534">
        <row r="9">
          <cell r="A9" t="str">
            <v>A</v>
          </cell>
        </row>
      </sheetData>
      <sheetData sheetId="15535">
        <row r="9">
          <cell r="A9" t="str">
            <v>A</v>
          </cell>
        </row>
      </sheetData>
      <sheetData sheetId="15536">
        <row r="9">
          <cell r="A9" t="str">
            <v>A</v>
          </cell>
        </row>
      </sheetData>
      <sheetData sheetId="15537">
        <row r="9">
          <cell r="A9" t="str">
            <v>A</v>
          </cell>
        </row>
      </sheetData>
      <sheetData sheetId="15538">
        <row r="9">
          <cell r="A9" t="str">
            <v>A</v>
          </cell>
        </row>
      </sheetData>
      <sheetData sheetId="15539">
        <row r="9">
          <cell r="A9" t="str">
            <v>A</v>
          </cell>
        </row>
      </sheetData>
      <sheetData sheetId="15540">
        <row r="9">
          <cell r="A9" t="str">
            <v>A</v>
          </cell>
        </row>
      </sheetData>
      <sheetData sheetId="15541">
        <row r="9">
          <cell r="A9" t="str">
            <v>A</v>
          </cell>
        </row>
      </sheetData>
      <sheetData sheetId="15542">
        <row r="9">
          <cell r="A9" t="str">
            <v>A</v>
          </cell>
        </row>
      </sheetData>
      <sheetData sheetId="15543">
        <row r="9">
          <cell r="A9" t="str">
            <v>A</v>
          </cell>
        </row>
      </sheetData>
      <sheetData sheetId="15544">
        <row r="9">
          <cell r="A9" t="str">
            <v>A</v>
          </cell>
        </row>
      </sheetData>
      <sheetData sheetId="15545">
        <row r="9">
          <cell r="A9" t="str">
            <v>A</v>
          </cell>
        </row>
      </sheetData>
      <sheetData sheetId="15546">
        <row r="9">
          <cell r="A9" t="str">
            <v>A</v>
          </cell>
        </row>
      </sheetData>
      <sheetData sheetId="15547">
        <row r="9">
          <cell r="A9" t="str">
            <v>A</v>
          </cell>
        </row>
      </sheetData>
      <sheetData sheetId="15548">
        <row r="9">
          <cell r="A9" t="str">
            <v>A</v>
          </cell>
        </row>
      </sheetData>
      <sheetData sheetId="15549">
        <row r="9">
          <cell r="A9" t="str">
            <v>A</v>
          </cell>
        </row>
      </sheetData>
      <sheetData sheetId="15550">
        <row r="9">
          <cell r="A9" t="str">
            <v>A</v>
          </cell>
        </row>
      </sheetData>
      <sheetData sheetId="15551">
        <row r="9">
          <cell r="A9" t="str">
            <v>A</v>
          </cell>
        </row>
      </sheetData>
      <sheetData sheetId="15552">
        <row r="9">
          <cell r="A9" t="str">
            <v>A</v>
          </cell>
        </row>
      </sheetData>
      <sheetData sheetId="15553">
        <row r="9">
          <cell r="A9" t="str">
            <v>A</v>
          </cell>
        </row>
      </sheetData>
      <sheetData sheetId="15554">
        <row r="9">
          <cell r="A9" t="str">
            <v>A</v>
          </cell>
        </row>
      </sheetData>
      <sheetData sheetId="15555">
        <row r="9">
          <cell r="A9" t="str">
            <v>A</v>
          </cell>
        </row>
      </sheetData>
      <sheetData sheetId="15556">
        <row r="9">
          <cell r="A9" t="str">
            <v>A</v>
          </cell>
        </row>
      </sheetData>
      <sheetData sheetId="15557">
        <row r="9">
          <cell r="A9" t="str">
            <v>A</v>
          </cell>
        </row>
      </sheetData>
      <sheetData sheetId="15558">
        <row r="9">
          <cell r="A9" t="str">
            <v>A</v>
          </cell>
        </row>
      </sheetData>
      <sheetData sheetId="15559">
        <row r="9">
          <cell r="A9" t="str">
            <v>A</v>
          </cell>
        </row>
      </sheetData>
      <sheetData sheetId="15560">
        <row r="9">
          <cell r="A9" t="str">
            <v>A</v>
          </cell>
        </row>
      </sheetData>
      <sheetData sheetId="15561">
        <row r="9">
          <cell r="A9" t="str">
            <v>A</v>
          </cell>
        </row>
      </sheetData>
      <sheetData sheetId="15562">
        <row r="9">
          <cell r="A9" t="str">
            <v>A</v>
          </cell>
        </row>
      </sheetData>
      <sheetData sheetId="15563">
        <row r="9">
          <cell r="A9" t="str">
            <v>A</v>
          </cell>
        </row>
      </sheetData>
      <sheetData sheetId="15564">
        <row r="9">
          <cell r="A9" t="str">
            <v>A</v>
          </cell>
        </row>
      </sheetData>
      <sheetData sheetId="15565">
        <row r="9">
          <cell r="A9" t="str">
            <v>A</v>
          </cell>
        </row>
      </sheetData>
      <sheetData sheetId="15566">
        <row r="9">
          <cell r="A9" t="str">
            <v>A</v>
          </cell>
        </row>
      </sheetData>
      <sheetData sheetId="15567">
        <row r="9">
          <cell r="A9" t="str">
            <v>A</v>
          </cell>
        </row>
      </sheetData>
      <sheetData sheetId="15568">
        <row r="9">
          <cell r="A9" t="str">
            <v>A</v>
          </cell>
        </row>
      </sheetData>
      <sheetData sheetId="15569">
        <row r="9">
          <cell r="A9" t="str">
            <v>A</v>
          </cell>
        </row>
      </sheetData>
      <sheetData sheetId="15570">
        <row r="9">
          <cell r="A9" t="str">
            <v>A</v>
          </cell>
        </row>
      </sheetData>
      <sheetData sheetId="15571">
        <row r="9">
          <cell r="A9" t="str">
            <v>A</v>
          </cell>
        </row>
      </sheetData>
      <sheetData sheetId="15572">
        <row r="9">
          <cell r="A9" t="str">
            <v>A</v>
          </cell>
        </row>
      </sheetData>
      <sheetData sheetId="15573">
        <row r="9">
          <cell r="A9" t="str">
            <v>A</v>
          </cell>
        </row>
      </sheetData>
      <sheetData sheetId="15574">
        <row r="9">
          <cell r="A9" t="str">
            <v>A</v>
          </cell>
        </row>
      </sheetData>
      <sheetData sheetId="15575">
        <row r="9">
          <cell r="A9" t="str">
            <v>A</v>
          </cell>
        </row>
      </sheetData>
      <sheetData sheetId="15576">
        <row r="9">
          <cell r="A9" t="str">
            <v>A</v>
          </cell>
        </row>
      </sheetData>
      <sheetData sheetId="15577">
        <row r="9">
          <cell r="A9" t="str">
            <v>A</v>
          </cell>
        </row>
      </sheetData>
      <sheetData sheetId="15578">
        <row r="9">
          <cell r="A9" t="str">
            <v>A</v>
          </cell>
        </row>
      </sheetData>
      <sheetData sheetId="15579">
        <row r="9">
          <cell r="A9" t="str">
            <v>A</v>
          </cell>
        </row>
      </sheetData>
      <sheetData sheetId="15580">
        <row r="9">
          <cell r="A9" t="str">
            <v>A</v>
          </cell>
        </row>
      </sheetData>
      <sheetData sheetId="15581">
        <row r="9">
          <cell r="A9" t="str">
            <v>A</v>
          </cell>
        </row>
      </sheetData>
      <sheetData sheetId="15582">
        <row r="9">
          <cell r="A9" t="str">
            <v>A</v>
          </cell>
        </row>
      </sheetData>
      <sheetData sheetId="15583">
        <row r="9">
          <cell r="A9" t="str">
            <v>A</v>
          </cell>
        </row>
      </sheetData>
      <sheetData sheetId="15584">
        <row r="9">
          <cell r="A9" t="str">
            <v>A</v>
          </cell>
        </row>
      </sheetData>
      <sheetData sheetId="15585">
        <row r="9">
          <cell r="A9" t="str">
            <v>A</v>
          </cell>
        </row>
      </sheetData>
      <sheetData sheetId="15586">
        <row r="9">
          <cell r="A9" t="str">
            <v>A</v>
          </cell>
        </row>
      </sheetData>
      <sheetData sheetId="15587">
        <row r="9">
          <cell r="A9" t="str">
            <v>A</v>
          </cell>
        </row>
      </sheetData>
      <sheetData sheetId="15588">
        <row r="9">
          <cell r="A9" t="str">
            <v>A</v>
          </cell>
        </row>
      </sheetData>
      <sheetData sheetId="15589">
        <row r="9">
          <cell r="A9" t="str">
            <v>A</v>
          </cell>
        </row>
      </sheetData>
      <sheetData sheetId="15590">
        <row r="9">
          <cell r="A9" t="str">
            <v>A</v>
          </cell>
        </row>
      </sheetData>
      <sheetData sheetId="15591">
        <row r="9">
          <cell r="A9" t="str">
            <v>A</v>
          </cell>
        </row>
      </sheetData>
      <sheetData sheetId="15592">
        <row r="9">
          <cell r="A9" t="str">
            <v>A</v>
          </cell>
        </row>
      </sheetData>
      <sheetData sheetId="15593">
        <row r="9">
          <cell r="A9" t="str">
            <v>A</v>
          </cell>
        </row>
      </sheetData>
      <sheetData sheetId="15594">
        <row r="9">
          <cell r="A9" t="str">
            <v>A</v>
          </cell>
        </row>
      </sheetData>
      <sheetData sheetId="15595">
        <row r="9">
          <cell r="A9" t="str">
            <v>A</v>
          </cell>
        </row>
      </sheetData>
      <sheetData sheetId="15596">
        <row r="9">
          <cell r="A9" t="str">
            <v>A</v>
          </cell>
        </row>
      </sheetData>
      <sheetData sheetId="15597">
        <row r="9">
          <cell r="A9" t="str">
            <v>A</v>
          </cell>
        </row>
      </sheetData>
      <sheetData sheetId="15598">
        <row r="9">
          <cell r="A9" t="str">
            <v>A</v>
          </cell>
        </row>
      </sheetData>
      <sheetData sheetId="15599">
        <row r="9">
          <cell r="A9" t="str">
            <v>A</v>
          </cell>
        </row>
      </sheetData>
      <sheetData sheetId="15600">
        <row r="9">
          <cell r="A9" t="str">
            <v>A</v>
          </cell>
        </row>
      </sheetData>
      <sheetData sheetId="15601">
        <row r="9">
          <cell r="A9" t="str">
            <v>A</v>
          </cell>
        </row>
      </sheetData>
      <sheetData sheetId="15602">
        <row r="9">
          <cell r="A9" t="str">
            <v>A</v>
          </cell>
        </row>
      </sheetData>
      <sheetData sheetId="15603">
        <row r="9">
          <cell r="A9" t="str">
            <v>A</v>
          </cell>
        </row>
      </sheetData>
      <sheetData sheetId="15604"/>
      <sheetData sheetId="15605"/>
      <sheetData sheetId="15606"/>
      <sheetData sheetId="15607">
        <row r="9">
          <cell r="A9" t="str">
            <v>A</v>
          </cell>
        </row>
      </sheetData>
      <sheetData sheetId="15608">
        <row r="9">
          <cell r="A9" t="str">
            <v>A</v>
          </cell>
        </row>
      </sheetData>
      <sheetData sheetId="15609">
        <row r="9">
          <cell r="A9" t="str">
            <v>A</v>
          </cell>
        </row>
      </sheetData>
      <sheetData sheetId="15610">
        <row r="9">
          <cell r="A9" t="str">
            <v>A</v>
          </cell>
        </row>
      </sheetData>
      <sheetData sheetId="15611">
        <row r="9">
          <cell r="A9" t="str">
            <v>A</v>
          </cell>
        </row>
      </sheetData>
      <sheetData sheetId="15612">
        <row r="9">
          <cell r="A9" t="str">
            <v>A</v>
          </cell>
        </row>
      </sheetData>
      <sheetData sheetId="15613">
        <row r="9">
          <cell r="A9" t="str">
            <v>A</v>
          </cell>
        </row>
      </sheetData>
      <sheetData sheetId="15614">
        <row r="9">
          <cell r="A9" t="str">
            <v>A</v>
          </cell>
        </row>
      </sheetData>
      <sheetData sheetId="15615">
        <row r="9">
          <cell r="A9" t="str">
            <v>A</v>
          </cell>
        </row>
      </sheetData>
      <sheetData sheetId="15616">
        <row r="9">
          <cell r="A9" t="str">
            <v>A</v>
          </cell>
        </row>
      </sheetData>
      <sheetData sheetId="15617">
        <row r="9">
          <cell r="A9" t="str">
            <v>A</v>
          </cell>
        </row>
      </sheetData>
      <sheetData sheetId="15618">
        <row r="9">
          <cell r="A9" t="str">
            <v>A</v>
          </cell>
        </row>
      </sheetData>
      <sheetData sheetId="15619">
        <row r="9">
          <cell r="A9" t="str">
            <v>A</v>
          </cell>
        </row>
      </sheetData>
      <sheetData sheetId="15620">
        <row r="9">
          <cell r="A9" t="str">
            <v>A</v>
          </cell>
        </row>
      </sheetData>
      <sheetData sheetId="15621">
        <row r="9">
          <cell r="A9" t="str">
            <v>A</v>
          </cell>
        </row>
      </sheetData>
      <sheetData sheetId="15622">
        <row r="9">
          <cell r="A9" t="str">
            <v>A</v>
          </cell>
        </row>
      </sheetData>
      <sheetData sheetId="15623">
        <row r="9">
          <cell r="A9" t="str">
            <v>A</v>
          </cell>
        </row>
      </sheetData>
      <sheetData sheetId="15624">
        <row r="9">
          <cell r="A9" t="str">
            <v>A</v>
          </cell>
        </row>
      </sheetData>
      <sheetData sheetId="15625">
        <row r="9">
          <cell r="A9" t="str">
            <v>A</v>
          </cell>
        </row>
      </sheetData>
      <sheetData sheetId="15626" refreshError="1"/>
      <sheetData sheetId="15627">
        <row r="9">
          <cell r="A9" t="str">
            <v>A</v>
          </cell>
        </row>
      </sheetData>
      <sheetData sheetId="15628">
        <row r="9">
          <cell r="A9" t="str">
            <v>A</v>
          </cell>
        </row>
      </sheetData>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ow r="9">
          <cell r="A9" t="str">
            <v>A</v>
          </cell>
        </row>
      </sheetData>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ow r="9">
          <cell r="A9" t="str">
            <v>A</v>
          </cell>
        </row>
      </sheetData>
      <sheetData sheetId="15682">
        <row r="9">
          <cell r="A9" t="str">
            <v>A</v>
          </cell>
        </row>
      </sheetData>
      <sheetData sheetId="15683">
        <row r="9">
          <cell r="A9" t="str">
            <v>A</v>
          </cell>
        </row>
      </sheetData>
      <sheetData sheetId="15684">
        <row r="9">
          <cell r="A9" t="str">
            <v>A</v>
          </cell>
        </row>
      </sheetData>
      <sheetData sheetId="15685">
        <row r="9">
          <cell r="A9" t="str">
            <v>A</v>
          </cell>
        </row>
      </sheetData>
      <sheetData sheetId="15686">
        <row r="9">
          <cell r="A9" t="str">
            <v>A</v>
          </cell>
        </row>
      </sheetData>
      <sheetData sheetId="15687">
        <row r="9">
          <cell r="A9" t="str">
            <v>A</v>
          </cell>
        </row>
      </sheetData>
      <sheetData sheetId="15688">
        <row r="9">
          <cell r="A9" t="str">
            <v>A</v>
          </cell>
        </row>
      </sheetData>
      <sheetData sheetId="15689">
        <row r="9">
          <cell r="A9" t="str">
            <v>A</v>
          </cell>
        </row>
      </sheetData>
      <sheetData sheetId="15690">
        <row r="9">
          <cell r="A9" t="str">
            <v>A</v>
          </cell>
        </row>
      </sheetData>
      <sheetData sheetId="15691">
        <row r="9">
          <cell r="A9" t="str">
            <v>A</v>
          </cell>
        </row>
      </sheetData>
      <sheetData sheetId="15692">
        <row r="9">
          <cell r="A9" t="str">
            <v>A</v>
          </cell>
        </row>
      </sheetData>
      <sheetData sheetId="15693">
        <row r="9">
          <cell r="A9" t="str">
            <v>A</v>
          </cell>
        </row>
      </sheetData>
      <sheetData sheetId="15694">
        <row r="9">
          <cell r="A9" t="str">
            <v>A</v>
          </cell>
        </row>
      </sheetData>
      <sheetData sheetId="15695">
        <row r="9">
          <cell r="A9" t="str">
            <v>A</v>
          </cell>
        </row>
      </sheetData>
      <sheetData sheetId="15696">
        <row r="9">
          <cell r="A9" t="str">
            <v>A</v>
          </cell>
        </row>
      </sheetData>
      <sheetData sheetId="15697">
        <row r="9">
          <cell r="A9" t="str">
            <v>A</v>
          </cell>
        </row>
      </sheetData>
      <sheetData sheetId="15698">
        <row r="9">
          <cell r="A9" t="str">
            <v>A</v>
          </cell>
        </row>
      </sheetData>
      <sheetData sheetId="15699">
        <row r="9">
          <cell r="A9" t="str">
            <v>A</v>
          </cell>
        </row>
      </sheetData>
      <sheetData sheetId="15700">
        <row r="9">
          <cell r="A9" t="str">
            <v>A</v>
          </cell>
        </row>
      </sheetData>
      <sheetData sheetId="15701">
        <row r="9">
          <cell r="A9" t="str">
            <v>A</v>
          </cell>
        </row>
      </sheetData>
      <sheetData sheetId="15702">
        <row r="9">
          <cell r="A9" t="str">
            <v>A</v>
          </cell>
        </row>
      </sheetData>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ow r="9">
          <cell r="A9" t="str">
            <v>A</v>
          </cell>
        </row>
      </sheetData>
      <sheetData sheetId="15725">
        <row r="9">
          <cell r="A9" t="str">
            <v>A</v>
          </cell>
        </row>
      </sheetData>
      <sheetData sheetId="15726">
        <row r="9">
          <cell r="A9" t="str">
            <v>A</v>
          </cell>
        </row>
      </sheetData>
      <sheetData sheetId="15727">
        <row r="9">
          <cell r="A9" t="str">
            <v>A</v>
          </cell>
        </row>
      </sheetData>
      <sheetData sheetId="15728">
        <row r="9">
          <cell r="A9" t="str">
            <v>A</v>
          </cell>
        </row>
      </sheetData>
      <sheetData sheetId="15729">
        <row r="9">
          <cell r="A9" t="str">
            <v>A</v>
          </cell>
        </row>
      </sheetData>
      <sheetData sheetId="15730">
        <row r="9">
          <cell r="A9" t="str">
            <v>A</v>
          </cell>
        </row>
      </sheetData>
      <sheetData sheetId="15731" refreshError="1"/>
      <sheetData sheetId="15732" refreshError="1"/>
      <sheetData sheetId="15733" refreshError="1"/>
      <sheetData sheetId="15734" refreshError="1"/>
      <sheetData sheetId="15735">
        <row r="9">
          <cell r="A9" t="str">
            <v>A</v>
          </cell>
        </row>
      </sheetData>
      <sheetData sheetId="15736">
        <row r="9">
          <cell r="A9" t="str">
            <v>A</v>
          </cell>
        </row>
      </sheetData>
      <sheetData sheetId="15737" refreshError="1"/>
      <sheetData sheetId="15738" refreshError="1"/>
      <sheetData sheetId="15739" refreshError="1"/>
      <sheetData sheetId="15740" refreshError="1"/>
      <sheetData sheetId="15741">
        <row r="9">
          <cell r="A9" t="str">
            <v>A</v>
          </cell>
        </row>
      </sheetData>
      <sheetData sheetId="15742">
        <row r="9">
          <cell r="A9" t="str">
            <v>A</v>
          </cell>
        </row>
      </sheetData>
      <sheetData sheetId="15743">
        <row r="9">
          <cell r="A9" t="str">
            <v>A</v>
          </cell>
        </row>
      </sheetData>
      <sheetData sheetId="15744">
        <row r="9">
          <cell r="A9" t="str">
            <v>A</v>
          </cell>
        </row>
      </sheetData>
      <sheetData sheetId="15745">
        <row r="9">
          <cell r="A9" t="str">
            <v>A</v>
          </cell>
        </row>
      </sheetData>
      <sheetData sheetId="15746">
        <row r="9">
          <cell r="A9" t="str">
            <v>A</v>
          </cell>
        </row>
      </sheetData>
      <sheetData sheetId="15747">
        <row r="9">
          <cell r="A9" t="str">
            <v>A</v>
          </cell>
        </row>
      </sheetData>
      <sheetData sheetId="15748">
        <row r="9">
          <cell r="A9" t="str">
            <v>A</v>
          </cell>
        </row>
      </sheetData>
      <sheetData sheetId="15749">
        <row r="9">
          <cell r="A9" t="str">
            <v>A</v>
          </cell>
        </row>
      </sheetData>
      <sheetData sheetId="15750">
        <row r="9">
          <cell r="A9" t="str">
            <v>A</v>
          </cell>
        </row>
      </sheetData>
      <sheetData sheetId="15751">
        <row r="9">
          <cell r="A9" t="str">
            <v>A</v>
          </cell>
        </row>
      </sheetData>
      <sheetData sheetId="15752">
        <row r="9">
          <cell r="A9" t="str">
            <v>A</v>
          </cell>
        </row>
      </sheetData>
      <sheetData sheetId="15753">
        <row r="9">
          <cell r="A9" t="str">
            <v>A</v>
          </cell>
        </row>
      </sheetData>
      <sheetData sheetId="15754">
        <row r="9">
          <cell r="A9" t="str">
            <v>A</v>
          </cell>
        </row>
      </sheetData>
      <sheetData sheetId="15755">
        <row r="9">
          <cell r="A9" t="str">
            <v>A</v>
          </cell>
        </row>
      </sheetData>
      <sheetData sheetId="15756">
        <row r="9">
          <cell r="A9" t="str">
            <v>A</v>
          </cell>
        </row>
      </sheetData>
      <sheetData sheetId="15757">
        <row r="9">
          <cell r="A9" t="str">
            <v>A</v>
          </cell>
        </row>
      </sheetData>
      <sheetData sheetId="15758">
        <row r="9">
          <cell r="A9" t="str">
            <v>A</v>
          </cell>
        </row>
      </sheetData>
      <sheetData sheetId="15759">
        <row r="9">
          <cell r="A9" t="str">
            <v>A</v>
          </cell>
        </row>
      </sheetData>
      <sheetData sheetId="15760">
        <row r="9">
          <cell r="A9" t="str">
            <v>A</v>
          </cell>
        </row>
      </sheetData>
      <sheetData sheetId="15761">
        <row r="9">
          <cell r="A9" t="str">
            <v>A</v>
          </cell>
        </row>
      </sheetData>
      <sheetData sheetId="15762">
        <row r="9">
          <cell r="A9" t="str">
            <v>A</v>
          </cell>
        </row>
      </sheetData>
      <sheetData sheetId="15763">
        <row r="9">
          <cell r="A9" t="str">
            <v>A</v>
          </cell>
        </row>
      </sheetData>
      <sheetData sheetId="15764">
        <row r="9">
          <cell r="A9" t="str">
            <v>A</v>
          </cell>
        </row>
      </sheetData>
      <sheetData sheetId="15765">
        <row r="9">
          <cell r="A9" t="str">
            <v>A</v>
          </cell>
        </row>
      </sheetData>
      <sheetData sheetId="15766">
        <row r="9">
          <cell r="A9" t="str">
            <v>A</v>
          </cell>
        </row>
      </sheetData>
      <sheetData sheetId="15767">
        <row r="9">
          <cell r="A9" t="str">
            <v>A</v>
          </cell>
        </row>
      </sheetData>
      <sheetData sheetId="15768">
        <row r="9">
          <cell r="A9" t="str">
            <v>A</v>
          </cell>
        </row>
      </sheetData>
      <sheetData sheetId="15769">
        <row r="9">
          <cell r="A9" t="str">
            <v>A</v>
          </cell>
        </row>
      </sheetData>
      <sheetData sheetId="15770">
        <row r="9">
          <cell r="A9" t="str">
            <v>A</v>
          </cell>
        </row>
      </sheetData>
      <sheetData sheetId="15771">
        <row r="9">
          <cell r="A9" t="str">
            <v>A</v>
          </cell>
        </row>
      </sheetData>
      <sheetData sheetId="15772">
        <row r="9">
          <cell r="A9" t="str">
            <v>A</v>
          </cell>
        </row>
      </sheetData>
      <sheetData sheetId="15773">
        <row r="9">
          <cell r="A9" t="str">
            <v>A</v>
          </cell>
        </row>
      </sheetData>
      <sheetData sheetId="15774">
        <row r="9">
          <cell r="A9" t="str">
            <v>A</v>
          </cell>
        </row>
      </sheetData>
      <sheetData sheetId="15775">
        <row r="9">
          <cell r="A9" t="str">
            <v>A</v>
          </cell>
        </row>
      </sheetData>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ow r="9">
          <cell r="A9" t="str">
            <v>A</v>
          </cell>
        </row>
      </sheetData>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ow r="9">
          <cell r="A9" t="str">
            <v>A</v>
          </cell>
        </row>
      </sheetData>
      <sheetData sheetId="15807">
        <row r="9">
          <cell r="A9" t="str">
            <v>A</v>
          </cell>
        </row>
      </sheetData>
      <sheetData sheetId="15808" refreshError="1"/>
      <sheetData sheetId="15809">
        <row r="9">
          <cell r="A9" t="str">
            <v>A</v>
          </cell>
        </row>
      </sheetData>
      <sheetData sheetId="15810">
        <row r="9">
          <cell r="A9" t="str">
            <v>A</v>
          </cell>
        </row>
      </sheetData>
      <sheetData sheetId="15811">
        <row r="9">
          <cell r="A9" t="str">
            <v>A</v>
          </cell>
        </row>
      </sheetData>
      <sheetData sheetId="15812">
        <row r="9">
          <cell r="A9" t="str">
            <v>A</v>
          </cell>
        </row>
      </sheetData>
      <sheetData sheetId="15813">
        <row r="9">
          <cell r="A9" t="str">
            <v>A</v>
          </cell>
        </row>
      </sheetData>
      <sheetData sheetId="15814">
        <row r="9">
          <cell r="A9" t="str">
            <v>A</v>
          </cell>
        </row>
      </sheetData>
      <sheetData sheetId="15815">
        <row r="9">
          <cell r="A9" t="str">
            <v>A</v>
          </cell>
        </row>
      </sheetData>
      <sheetData sheetId="15816">
        <row r="9">
          <cell r="A9" t="str">
            <v>A</v>
          </cell>
        </row>
      </sheetData>
      <sheetData sheetId="15817">
        <row r="9">
          <cell r="A9" t="str">
            <v>A</v>
          </cell>
        </row>
      </sheetData>
      <sheetData sheetId="15818">
        <row r="9">
          <cell r="A9" t="str">
            <v>A</v>
          </cell>
        </row>
      </sheetData>
      <sheetData sheetId="15819">
        <row r="9">
          <cell r="A9" t="str">
            <v>A</v>
          </cell>
        </row>
      </sheetData>
      <sheetData sheetId="15820">
        <row r="9">
          <cell r="A9" t="str">
            <v>A</v>
          </cell>
        </row>
      </sheetData>
      <sheetData sheetId="15821">
        <row r="9">
          <cell r="A9" t="str">
            <v>A</v>
          </cell>
        </row>
      </sheetData>
      <sheetData sheetId="15822">
        <row r="9">
          <cell r="A9" t="str">
            <v>A</v>
          </cell>
        </row>
      </sheetData>
      <sheetData sheetId="15823">
        <row r="9">
          <cell r="A9" t="str">
            <v>A</v>
          </cell>
        </row>
      </sheetData>
      <sheetData sheetId="15824">
        <row r="9">
          <cell r="A9" t="str">
            <v>A</v>
          </cell>
        </row>
      </sheetData>
      <sheetData sheetId="15825">
        <row r="9">
          <cell r="A9" t="str">
            <v>A</v>
          </cell>
        </row>
      </sheetData>
      <sheetData sheetId="15826">
        <row r="9">
          <cell r="A9" t="str">
            <v>A</v>
          </cell>
        </row>
      </sheetData>
      <sheetData sheetId="15827">
        <row r="9">
          <cell r="A9" t="str">
            <v>A</v>
          </cell>
        </row>
      </sheetData>
      <sheetData sheetId="15828">
        <row r="9">
          <cell r="A9" t="str">
            <v>A</v>
          </cell>
        </row>
      </sheetData>
      <sheetData sheetId="15829">
        <row r="9">
          <cell r="A9" t="str">
            <v>A</v>
          </cell>
        </row>
      </sheetData>
      <sheetData sheetId="15830">
        <row r="9">
          <cell r="A9" t="str">
            <v>A</v>
          </cell>
        </row>
      </sheetData>
      <sheetData sheetId="15831">
        <row r="9">
          <cell r="A9" t="str">
            <v>A</v>
          </cell>
        </row>
      </sheetData>
      <sheetData sheetId="15832">
        <row r="9">
          <cell r="A9" t="str">
            <v>A</v>
          </cell>
        </row>
      </sheetData>
      <sheetData sheetId="15833" refreshError="1"/>
      <sheetData sheetId="15834" refreshError="1"/>
      <sheetData sheetId="15835" refreshError="1"/>
      <sheetData sheetId="15836" refreshError="1"/>
      <sheetData sheetId="15837" refreshError="1"/>
      <sheetData sheetId="15838" refreshError="1"/>
      <sheetData sheetId="15839">
        <row r="9">
          <cell r="A9" t="str">
            <v>A</v>
          </cell>
        </row>
      </sheetData>
      <sheetData sheetId="15840">
        <row r="9">
          <cell r="A9" t="str">
            <v>A</v>
          </cell>
        </row>
      </sheetData>
      <sheetData sheetId="15841">
        <row r="9">
          <cell r="A9" t="str">
            <v>A</v>
          </cell>
        </row>
      </sheetData>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ow r="9">
          <cell r="A9" t="str">
            <v>A</v>
          </cell>
        </row>
      </sheetData>
      <sheetData sheetId="15850" refreshError="1"/>
      <sheetData sheetId="15851">
        <row r="9">
          <cell r="A9" t="str">
            <v>A</v>
          </cell>
        </row>
      </sheetData>
      <sheetData sheetId="15852">
        <row r="9">
          <cell r="A9" t="str">
            <v>A</v>
          </cell>
        </row>
      </sheetData>
      <sheetData sheetId="15853">
        <row r="9">
          <cell r="A9" t="str">
            <v>A</v>
          </cell>
        </row>
      </sheetData>
      <sheetData sheetId="15854">
        <row r="9">
          <cell r="A9" t="str">
            <v>A</v>
          </cell>
        </row>
      </sheetData>
      <sheetData sheetId="15855">
        <row r="9">
          <cell r="A9" t="str">
            <v>A</v>
          </cell>
        </row>
      </sheetData>
      <sheetData sheetId="15856">
        <row r="9">
          <cell r="A9" t="str">
            <v>A</v>
          </cell>
        </row>
      </sheetData>
      <sheetData sheetId="15857">
        <row r="9">
          <cell r="A9" t="str">
            <v>A</v>
          </cell>
        </row>
      </sheetData>
      <sheetData sheetId="15858">
        <row r="9">
          <cell r="A9" t="str">
            <v>A</v>
          </cell>
        </row>
      </sheetData>
      <sheetData sheetId="15859">
        <row r="9">
          <cell r="A9" t="str">
            <v>A</v>
          </cell>
        </row>
      </sheetData>
      <sheetData sheetId="15860">
        <row r="9">
          <cell r="A9" t="str">
            <v>A</v>
          </cell>
        </row>
      </sheetData>
      <sheetData sheetId="15861">
        <row r="9">
          <cell r="A9" t="str">
            <v>A</v>
          </cell>
        </row>
      </sheetData>
      <sheetData sheetId="15862">
        <row r="9">
          <cell r="A9" t="str">
            <v>A</v>
          </cell>
        </row>
      </sheetData>
      <sheetData sheetId="15863">
        <row r="9">
          <cell r="A9" t="str">
            <v>A</v>
          </cell>
        </row>
      </sheetData>
      <sheetData sheetId="15864">
        <row r="9">
          <cell r="A9" t="str">
            <v>A</v>
          </cell>
        </row>
      </sheetData>
      <sheetData sheetId="15865">
        <row r="9">
          <cell r="A9" t="str">
            <v>A</v>
          </cell>
        </row>
      </sheetData>
      <sheetData sheetId="15866">
        <row r="9">
          <cell r="A9" t="str">
            <v>A</v>
          </cell>
        </row>
      </sheetData>
      <sheetData sheetId="15867">
        <row r="9">
          <cell r="A9" t="str">
            <v>A</v>
          </cell>
        </row>
      </sheetData>
      <sheetData sheetId="15868">
        <row r="9">
          <cell r="A9" t="str">
            <v>A</v>
          </cell>
        </row>
      </sheetData>
      <sheetData sheetId="15869">
        <row r="9">
          <cell r="A9" t="str">
            <v>A</v>
          </cell>
        </row>
      </sheetData>
      <sheetData sheetId="15870">
        <row r="9">
          <cell r="A9" t="str">
            <v>A</v>
          </cell>
        </row>
      </sheetData>
      <sheetData sheetId="15871">
        <row r="9">
          <cell r="A9" t="str">
            <v>A</v>
          </cell>
        </row>
      </sheetData>
      <sheetData sheetId="15872">
        <row r="9">
          <cell r="A9" t="str">
            <v>A</v>
          </cell>
        </row>
      </sheetData>
      <sheetData sheetId="15873">
        <row r="9">
          <cell r="A9" t="str">
            <v>A</v>
          </cell>
        </row>
      </sheetData>
      <sheetData sheetId="15874">
        <row r="9">
          <cell r="A9" t="str">
            <v>A</v>
          </cell>
        </row>
      </sheetData>
      <sheetData sheetId="15875">
        <row r="9">
          <cell r="A9" t="str">
            <v>A</v>
          </cell>
        </row>
      </sheetData>
      <sheetData sheetId="15876">
        <row r="9">
          <cell r="A9" t="str">
            <v>A</v>
          </cell>
        </row>
      </sheetData>
      <sheetData sheetId="15877">
        <row r="9">
          <cell r="A9" t="str">
            <v>A</v>
          </cell>
        </row>
      </sheetData>
      <sheetData sheetId="15878">
        <row r="9">
          <cell r="A9" t="str">
            <v>A</v>
          </cell>
        </row>
      </sheetData>
      <sheetData sheetId="15879">
        <row r="9">
          <cell r="A9" t="str">
            <v>A</v>
          </cell>
        </row>
      </sheetData>
      <sheetData sheetId="15880">
        <row r="9">
          <cell r="A9" t="str">
            <v>A</v>
          </cell>
        </row>
      </sheetData>
      <sheetData sheetId="15881">
        <row r="9">
          <cell r="A9" t="str">
            <v>A</v>
          </cell>
        </row>
      </sheetData>
      <sheetData sheetId="15882">
        <row r="9">
          <cell r="A9" t="str">
            <v>A</v>
          </cell>
        </row>
      </sheetData>
      <sheetData sheetId="15883">
        <row r="9">
          <cell r="A9" t="str">
            <v>A</v>
          </cell>
        </row>
      </sheetData>
      <sheetData sheetId="15884">
        <row r="9">
          <cell r="A9" t="str">
            <v>A</v>
          </cell>
        </row>
      </sheetData>
      <sheetData sheetId="15885">
        <row r="9">
          <cell r="A9" t="str">
            <v>A</v>
          </cell>
        </row>
      </sheetData>
      <sheetData sheetId="15886">
        <row r="9">
          <cell r="A9" t="str">
            <v>A</v>
          </cell>
        </row>
      </sheetData>
      <sheetData sheetId="15887">
        <row r="9">
          <cell r="A9" t="str">
            <v>A</v>
          </cell>
        </row>
      </sheetData>
      <sheetData sheetId="15888">
        <row r="9">
          <cell r="A9" t="str">
            <v>A</v>
          </cell>
        </row>
      </sheetData>
      <sheetData sheetId="15889">
        <row r="9">
          <cell r="A9" t="str">
            <v>A</v>
          </cell>
        </row>
      </sheetData>
      <sheetData sheetId="15890">
        <row r="9">
          <cell r="A9" t="str">
            <v>A</v>
          </cell>
        </row>
      </sheetData>
      <sheetData sheetId="15891">
        <row r="9">
          <cell r="A9" t="str">
            <v>A</v>
          </cell>
        </row>
      </sheetData>
      <sheetData sheetId="15892">
        <row r="9">
          <cell r="A9" t="str">
            <v>A</v>
          </cell>
        </row>
      </sheetData>
      <sheetData sheetId="15893">
        <row r="9">
          <cell r="A9" t="str">
            <v>A</v>
          </cell>
        </row>
      </sheetData>
      <sheetData sheetId="15894">
        <row r="9">
          <cell r="A9" t="str">
            <v>A</v>
          </cell>
        </row>
      </sheetData>
      <sheetData sheetId="15895">
        <row r="9">
          <cell r="A9" t="str">
            <v>A</v>
          </cell>
        </row>
      </sheetData>
      <sheetData sheetId="15896">
        <row r="9">
          <cell r="A9" t="str">
            <v>A</v>
          </cell>
        </row>
      </sheetData>
      <sheetData sheetId="15897">
        <row r="9">
          <cell r="A9" t="str">
            <v>A</v>
          </cell>
        </row>
      </sheetData>
      <sheetData sheetId="15898">
        <row r="9">
          <cell r="A9" t="str">
            <v>A</v>
          </cell>
        </row>
      </sheetData>
      <sheetData sheetId="15899">
        <row r="9">
          <cell r="A9" t="str">
            <v>A</v>
          </cell>
        </row>
      </sheetData>
      <sheetData sheetId="15900">
        <row r="9">
          <cell r="A9" t="str">
            <v>A</v>
          </cell>
        </row>
      </sheetData>
      <sheetData sheetId="15901">
        <row r="9">
          <cell r="A9" t="str">
            <v>A</v>
          </cell>
        </row>
      </sheetData>
      <sheetData sheetId="15902">
        <row r="9">
          <cell r="A9" t="str">
            <v>A</v>
          </cell>
        </row>
      </sheetData>
      <sheetData sheetId="15903">
        <row r="9">
          <cell r="A9" t="str">
            <v>A</v>
          </cell>
        </row>
      </sheetData>
      <sheetData sheetId="15904">
        <row r="9">
          <cell r="A9" t="str">
            <v>A</v>
          </cell>
        </row>
      </sheetData>
      <sheetData sheetId="15905">
        <row r="9">
          <cell r="A9" t="str">
            <v>A</v>
          </cell>
        </row>
      </sheetData>
      <sheetData sheetId="15906">
        <row r="9">
          <cell r="A9" t="str">
            <v>A</v>
          </cell>
        </row>
      </sheetData>
      <sheetData sheetId="15907">
        <row r="9">
          <cell r="A9" t="str">
            <v>A</v>
          </cell>
        </row>
      </sheetData>
      <sheetData sheetId="15908">
        <row r="9">
          <cell r="A9" t="str">
            <v>A</v>
          </cell>
        </row>
      </sheetData>
      <sheetData sheetId="15909">
        <row r="9">
          <cell r="A9" t="str">
            <v>A</v>
          </cell>
        </row>
      </sheetData>
      <sheetData sheetId="15910">
        <row r="9">
          <cell r="A9" t="str">
            <v>A</v>
          </cell>
        </row>
      </sheetData>
      <sheetData sheetId="15911">
        <row r="9">
          <cell r="A9" t="str">
            <v>A</v>
          </cell>
        </row>
      </sheetData>
      <sheetData sheetId="15912">
        <row r="9">
          <cell r="A9" t="str">
            <v>A</v>
          </cell>
        </row>
      </sheetData>
      <sheetData sheetId="15913">
        <row r="9">
          <cell r="A9" t="str">
            <v>A</v>
          </cell>
        </row>
      </sheetData>
      <sheetData sheetId="15914">
        <row r="9">
          <cell r="A9" t="str">
            <v>A</v>
          </cell>
        </row>
      </sheetData>
      <sheetData sheetId="15915">
        <row r="9">
          <cell r="A9" t="str">
            <v>A</v>
          </cell>
        </row>
      </sheetData>
      <sheetData sheetId="15916">
        <row r="9">
          <cell r="A9" t="str">
            <v>A</v>
          </cell>
        </row>
      </sheetData>
      <sheetData sheetId="15917">
        <row r="9">
          <cell r="A9" t="str">
            <v>A</v>
          </cell>
        </row>
      </sheetData>
      <sheetData sheetId="15918">
        <row r="9">
          <cell r="A9" t="str">
            <v>A</v>
          </cell>
        </row>
      </sheetData>
      <sheetData sheetId="15919">
        <row r="9">
          <cell r="A9" t="str">
            <v>A</v>
          </cell>
        </row>
      </sheetData>
      <sheetData sheetId="15920">
        <row r="9">
          <cell r="A9" t="str">
            <v>A</v>
          </cell>
        </row>
      </sheetData>
      <sheetData sheetId="15921">
        <row r="9">
          <cell r="A9" t="str">
            <v>A</v>
          </cell>
        </row>
      </sheetData>
      <sheetData sheetId="15922">
        <row r="9">
          <cell r="A9" t="str">
            <v>A</v>
          </cell>
        </row>
      </sheetData>
      <sheetData sheetId="15923">
        <row r="9">
          <cell r="A9" t="str">
            <v>A</v>
          </cell>
        </row>
      </sheetData>
      <sheetData sheetId="15924">
        <row r="9">
          <cell r="A9" t="str">
            <v>A</v>
          </cell>
        </row>
      </sheetData>
      <sheetData sheetId="15925">
        <row r="9">
          <cell r="A9" t="str">
            <v>A</v>
          </cell>
        </row>
      </sheetData>
      <sheetData sheetId="15926">
        <row r="9">
          <cell r="A9" t="str">
            <v>A</v>
          </cell>
        </row>
      </sheetData>
      <sheetData sheetId="15927">
        <row r="9">
          <cell r="A9" t="str">
            <v>A</v>
          </cell>
        </row>
      </sheetData>
      <sheetData sheetId="15928">
        <row r="9">
          <cell r="A9" t="str">
            <v>A</v>
          </cell>
        </row>
      </sheetData>
      <sheetData sheetId="15929">
        <row r="9">
          <cell r="A9" t="str">
            <v>A</v>
          </cell>
        </row>
      </sheetData>
      <sheetData sheetId="15930">
        <row r="9">
          <cell r="A9" t="str">
            <v>A</v>
          </cell>
        </row>
      </sheetData>
      <sheetData sheetId="15931">
        <row r="9">
          <cell r="A9" t="str">
            <v>A</v>
          </cell>
        </row>
      </sheetData>
      <sheetData sheetId="15932" refreshError="1"/>
      <sheetData sheetId="15933" refreshError="1"/>
      <sheetData sheetId="15934" refreshError="1"/>
      <sheetData sheetId="15935" refreshError="1"/>
      <sheetData sheetId="15936" refreshError="1"/>
      <sheetData sheetId="15937" refreshError="1"/>
      <sheetData sheetId="15938">
        <row r="9">
          <cell r="A9" t="str">
            <v>A</v>
          </cell>
        </row>
      </sheetData>
      <sheetData sheetId="15939" refreshError="1"/>
      <sheetData sheetId="15940" refreshError="1"/>
      <sheetData sheetId="15941" refreshError="1"/>
      <sheetData sheetId="15942">
        <row r="9">
          <cell r="A9" t="str">
            <v>A</v>
          </cell>
        </row>
      </sheetData>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efreshError="1"/>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refreshError="1"/>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refreshError="1"/>
      <sheetData sheetId="16347" refreshError="1"/>
      <sheetData sheetId="16348" refreshError="1"/>
      <sheetData sheetId="16349" refreshError="1"/>
      <sheetData sheetId="16350" refreshError="1"/>
      <sheetData sheetId="16351" refreshError="1"/>
      <sheetData sheetId="16352" refreshError="1"/>
      <sheetData sheetId="16353" refreshError="1"/>
      <sheetData sheetId="16354" refreshError="1"/>
      <sheetData sheetId="16355" refreshError="1"/>
      <sheetData sheetId="16356" refreshError="1"/>
      <sheetData sheetId="16357" refreshError="1"/>
      <sheetData sheetId="16358" refreshError="1"/>
      <sheetData sheetId="16359" refreshError="1"/>
      <sheetData sheetId="16360" refreshError="1"/>
      <sheetData sheetId="16361" refreshError="1"/>
      <sheetData sheetId="16362" refreshError="1"/>
      <sheetData sheetId="16363" refreshError="1"/>
      <sheetData sheetId="16364" refreshError="1"/>
      <sheetData sheetId="16365" refreshError="1"/>
      <sheetData sheetId="16366" refreshError="1"/>
      <sheetData sheetId="16367" refreshError="1"/>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refreshError="1"/>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refreshError="1"/>
      <sheetData sheetId="16390" refreshError="1"/>
      <sheetData sheetId="16391" refreshError="1"/>
      <sheetData sheetId="16392" refreshError="1"/>
      <sheetData sheetId="16393" refreshError="1"/>
      <sheetData sheetId="16394" refreshError="1"/>
      <sheetData sheetId="16395" refreshError="1"/>
      <sheetData sheetId="16396" refreshError="1"/>
      <sheetData sheetId="16397" refreshError="1"/>
      <sheetData sheetId="16398" refreshError="1"/>
      <sheetData sheetId="16399" refreshError="1"/>
      <sheetData sheetId="16400" refreshError="1"/>
      <sheetData sheetId="16401" refreshError="1"/>
      <sheetData sheetId="16402" refreshError="1"/>
      <sheetData sheetId="16403" refreshError="1"/>
      <sheetData sheetId="16404" refreshError="1"/>
      <sheetData sheetId="16405" refreshError="1"/>
      <sheetData sheetId="16406" refreshError="1"/>
      <sheetData sheetId="16407" refreshError="1"/>
      <sheetData sheetId="16408" refreshError="1"/>
      <sheetData sheetId="16409" refreshError="1"/>
      <sheetData sheetId="16410" refreshError="1"/>
      <sheetData sheetId="16411" refreshError="1"/>
      <sheetData sheetId="16412" refreshError="1"/>
      <sheetData sheetId="16413" refreshError="1"/>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refreshError="1"/>
      <sheetData sheetId="16527" refreshError="1"/>
      <sheetData sheetId="16528" refreshError="1"/>
      <sheetData sheetId="16529" refreshError="1"/>
      <sheetData sheetId="16530" refreshError="1"/>
      <sheetData sheetId="16531" refreshError="1"/>
      <sheetData sheetId="16532" refreshError="1"/>
      <sheetData sheetId="16533" refreshError="1"/>
      <sheetData sheetId="16534" refreshError="1"/>
      <sheetData sheetId="16535" refreshError="1"/>
      <sheetData sheetId="16536" refreshError="1"/>
      <sheetData sheetId="16537" refreshError="1"/>
      <sheetData sheetId="16538" refreshError="1"/>
      <sheetData sheetId="16539" refreshError="1"/>
      <sheetData sheetId="16540" refreshError="1"/>
      <sheetData sheetId="16541" refreshError="1"/>
      <sheetData sheetId="16542" refreshError="1"/>
      <sheetData sheetId="16543" refreshError="1"/>
      <sheetData sheetId="16544" refreshError="1"/>
      <sheetData sheetId="16545" refreshError="1"/>
      <sheetData sheetId="16546" refreshError="1"/>
      <sheetData sheetId="16547" refreshError="1"/>
      <sheetData sheetId="16548" refreshError="1"/>
      <sheetData sheetId="16549" refreshError="1"/>
      <sheetData sheetId="16550" refreshError="1"/>
      <sheetData sheetId="16551" refreshError="1"/>
      <sheetData sheetId="16552" refreshError="1"/>
      <sheetData sheetId="16553" refreshError="1"/>
      <sheetData sheetId="16554" refreshError="1"/>
      <sheetData sheetId="16555" refreshError="1"/>
      <sheetData sheetId="16556" refreshError="1"/>
      <sheetData sheetId="16557" refreshError="1"/>
      <sheetData sheetId="16558" refreshError="1"/>
      <sheetData sheetId="16559" refreshError="1"/>
      <sheetData sheetId="16560" refreshError="1"/>
      <sheetData sheetId="16561" refreshError="1"/>
      <sheetData sheetId="16562" refreshError="1"/>
      <sheetData sheetId="16563" refreshError="1"/>
      <sheetData sheetId="16564" refreshError="1"/>
      <sheetData sheetId="16565" refreshError="1"/>
      <sheetData sheetId="16566" refreshError="1"/>
      <sheetData sheetId="16567" refreshError="1"/>
      <sheetData sheetId="16568" refreshError="1"/>
      <sheetData sheetId="16569" refreshError="1"/>
      <sheetData sheetId="16570" refreshError="1"/>
      <sheetData sheetId="16571">
        <row r="9">
          <cell r="A9" t="str">
            <v>A</v>
          </cell>
        </row>
      </sheetData>
      <sheetData sheetId="16572">
        <row r="9">
          <cell r="A9" t="str">
            <v>A</v>
          </cell>
        </row>
      </sheetData>
      <sheetData sheetId="16573">
        <row r="9">
          <cell r="A9" t="str">
            <v>A</v>
          </cell>
        </row>
      </sheetData>
      <sheetData sheetId="16574">
        <row r="9">
          <cell r="A9" t="str">
            <v>A</v>
          </cell>
        </row>
      </sheetData>
      <sheetData sheetId="16575">
        <row r="9">
          <cell r="A9" t="str">
            <v>A</v>
          </cell>
        </row>
      </sheetData>
      <sheetData sheetId="16576">
        <row r="9">
          <cell r="A9" t="str">
            <v>A</v>
          </cell>
        </row>
      </sheetData>
      <sheetData sheetId="16577">
        <row r="9">
          <cell r="A9" t="str">
            <v>A</v>
          </cell>
        </row>
      </sheetData>
      <sheetData sheetId="16578">
        <row r="9">
          <cell r="A9" t="str">
            <v>A</v>
          </cell>
        </row>
      </sheetData>
      <sheetData sheetId="16579">
        <row r="9">
          <cell r="A9" t="str">
            <v>A</v>
          </cell>
        </row>
      </sheetData>
      <sheetData sheetId="16580">
        <row r="9">
          <cell r="A9" t="str">
            <v>A</v>
          </cell>
        </row>
      </sheetData>
      <sheetData sheetId="16581">
        <row r="9">
          <cell r="A9" t="str">
            <v>A</v>
          </cell>
        </row>
      </sheetData>
      <sheetData sheetId="16582">
        <row r="9">
          <cell r="A9" t="str">
            <v>A</v>
          </cell>
        </row>
      </sheetData>
      <sheetData sheetId="16583">
        <row r="9">
          <cell r="A9" t="str">
            <v>A</v>
          </cell>
        </row>
      </sheetData>
      <sheetData sheetId="16584">
        <row r="9">
          <cell r="A9" t="str">
            <v>A</v>
          </cell>
        </row>
      </sheetData>
      <sheetData sheetId="16585">
        <row r="9">
          <cell r="A9" t="str">
            <v>A</v>
          </cell>
        </row>
      </sheetData>
      <sheetData sheetId="16586">
        <row r="9">
          <cell r="A9" t="str">
            <v>A</v>
          </cell>
        </row>
      </sheetData>
      <sheetData sheetId="16587">
        <row r="9">
          <cell r="A9" t="str">
            <v>A</v>
          </cell>
        </row>
      </sheetData>
      <sheetData sheetId="16588">
        <row r="9">
          <cell r="A9" t="str">
            <v>A</v>
          </cell>
        </row>
      </sheetData>
      <sheetData sheetId="16589">
        <row r="9">
          <cell r="A9" t="str">
            <v>A</v>
          </cell>
        </row>
      </sheetData>
      <sheetData sheetId="16590">
        <row r="9">
          <cell r="A9" t="str">
            <v>A</v>
          </cell>
        </row>
      </sheetData>
      <sheetData sheetId="16591">
        <row r="9">
          <cell r="A9" t="str">
            <v>A</v>
          </cell>
        </row>
      </sheetData>
      <sheetData sheetId="16592">
        <row r="9">
          <cell r="A9" t="str">
            <v>A</v>
          </cell>
        </row>
      </sheetData>
      <sheetData sheetId="16593">
        <row r="9">
          <cell r="A9" t="str">
            <v>A</v>
          </cell>
        </row>
      </sheetData>
      <sheetData sheetId="16594">
        <row r="9">
          <cell r="A9" t="str">
            <v>A</v>
          </cell>
        </row>
      </sheetData>
      <sheetData sheetId="16595">
        <row r="9">
          <cell r="A9" t="str">
            <v>A</v>
          </cell>
        </row>
      </sheetData>
      <sheetData sheetId="16596">
        <row r="9">
          <cell r="A9" t="str">
            <v>A</v>
          </cell>
        </row>
      </sheetData>
      <sheetData sheetId="16597">
        <row r="9">
          <cell r="A9" t="str">
            <v>A</v>
          </cell>
        </row>
      </sheetData>
      <sheetData sheetId="16598">
        <row r="9">
          <cell r="A9" t="str">
            <v>A</v>
          </cell>
        </row>
      </sheetData>
      <sheetData sheetId="16599">
        <row r="9">
          <cell r="A9" t="str">
            <v>A</v>
          </cell>
        </row>
      </sheetData>
      <sheetData sheetId="16600">
        <row r="9">
          <cell r="A9" t="str">
            <v>A</v>
          </cell>
        </row>
      </sheetData>
      <sheetData sheetId="16601">
        <row r="9">
          <cell r="A9" t="str">
            <v>A</v>
          </cell>
        </row>
      </sheetData>
      <sheetData sheetId="16602">
        <row r="9">
          <cell r="A9" t="str">
            <v>A</v>
          </cell>
        </row>
      </sheetData>
      <sheetData sheetId="16603">
        <row r="9">
          <cell r="A9" t="str">
            <v>A</v>
          </cell>
        </row>
      </sheetData>
      <sheetData sheetId="16604">
        <row r="9">
          <cell r="A9" t="str">
            <v>A</v>
          </cell>
        </row>
      </sheetData>
      <sheetData sheetId="16605">
        <row r="9">
          <cell r="A9" t="str">
            <v>A</v>
          </cell>
        </row>
      </sheetData>
      <sheetData sheetId="16606">
        <row r="9">
          <cell r="A9" t="str">
            <v>A</v>
          </cell>
        </row>
      </sheetData>
      <sheetData sheetId="16607">
        <row r="9">
          <cell r="A9" t="str">
            <v>A</v>
          </cell>
        </row>
      </sheetData>
      <sheetData sheetId="16608">
        <row r="9">
          <cell r="A9" t="str">
            <v>A</v>
          </cell>
        </row>
      </sheetData>
      <sheetData sheetId="16609">
        <row r="9">
          <cell r="A9" t="str">
            <v>A</v>
          </cell>
        </row>
      </sheetData>
      <sheetData sheetId="16610">
        <row r="9">
          <cell r="A9" t="str">
            <v>A</v>
          </cell>
        </row>
      </sheetData>
      <sheetData sheetId="16611">
        <row r="9">
          <cell r="A9" t="str">
            <v>A</v>
          </cell>
        </row>
      </sheetData>
      <sheetData sheetId="16612">
        <row r="9">
          <cell r="A9" t="str">
            <v>A</v>
          </cell>
        </row>
      </sheetData>
      <sheetData sheetId="16613">
        <row r="9">
          <cell r="A9" t="str">
            <v>A</v>
          </cell>
        </row>
      </sheetData>
      <sheetData sheetId="16614">
        <row r="9">
          <cell r="A9" t="str">
            <v>A</v>
          </cell>
        </row>
      </sheetData>
      <sheetData sheetId="16615">
        <row r="9">
          <cell r="A9" t="str">
            <v>A</v>
          </cell>
        </row>
      </sheetData>
      <sheetData sheetId="16616">
        <row r="9">
          <cell r="A9" t="str">
            <v>A</v>
          </cell>
        </row>
      </sheetData>
      <sheetData sheetId="16617">
        <row r="9">
          <cell r="A9" t="str">
            <v>A</v>
          </cell>
        </row>
      </sheetData>
      <sheetData sheetId="16618">
        <row r="9">
          <cell r="A9" t="str">
            <v>A</v>
          </cell>
        </row>
      </sheetData>
      <sheetData sheetId="16619">
        <row r="9">
          <cell r="A9" t="str">
            <v>A</v>
          </cell>
        </row>
      </sheetData>
      <sheetData sheetId="16620">
        <row r="9">
          <cell r="A9" t="str">
            <v>A</v>
          </cell>
        </row>
      </sheetData>
      <sheetData sheetId="16621">
        <row r="9">
          <cell r="A9" t="str">
            <v>A</v>
          </cell>
        </row>
      </sheetData>
      <sheetData sheetId="16622">
        <row r="9">
          <cell r="A9" t="str">
            <v>A</v>
          </cell>
        </row>
      </sheetData>
      <sheetData sheetId="16623">
        <row r="9">
          <cell r="A9" t="str">
            <v>A</v>
          </cell>
        </row>
      </sheetData>
      <sheetData sheetId="16624">
        <row r="9">
          <cell r="A9" t="str">
            <v>A</v>
          </cell>
        </row>
      </sheetData>
      <sheetData sheetId="16625">
        <row r="9">
          <cell r="A9" t="str">
            <v>A</v>
          </cell>
        </row>
      </sheetData>
      <sheetData sheetId="16626">
        <row r="9">
          <cell r="A9" t="str">
            <v>A</v>
          </cell>
        </row>
      </sheetData>
      <sheetData sheetId="16627">
        <row r="9">
          <cell r="A9" t="str">
            <v>A</v>
          </cell>
        </row>
      </sheetData>
      <sheetData sheetId="16628">
        <row r="9">
          <cell r="A9" t="str">
            <v>A</v>
          </cell>
        </row>
      </sheetData>
      <sheetData sheetId="16629">
        <row r="9">
          <cell r="A9" t="str">
            <v>A</v>
          </cell>
        </row>
      </sheetData>
      <sheetData sheetId="16630">
        <row r="9">
          <cell r="A9" t="str">
            <v>A</v>
          </cell>
        </row>
      </sheetData>
      <sheetData sheetId="16631">
        <row r="9">
          <cell r="A9" t="str">
            <v>A</v>
          </cell>
        </row>
      </sheetData>
      <sheetData sheetId="16632">
        <row r="9">
          <cell r="A9" t="str">
            <v>A</v>
          </cell>
        </row>
      </sheetData>
      <sheetData sheetId="16633">
        <row r="9">
          <cell r="A9" t="str">
            <v>A</v>
          </cell>
        </row>
      </sheetData>
      <sheetData sheetId="16634">
        <row r="9">
          <cell r="A9" t="str">
            <v>A</v>
          </cell>
        </row>
      </sheetData>
      <sheetData sheetId="16635">
        <row r="9">
          <cell r="A9" t="str">
            <v>A</v>
          </cell>
        </row>
      </sheetData>
      <sheetData sheetId="16636">
        <row r="9">
          <cell r="A9" t="str">
            <v>A</v>
          </cell>
        </row>
      </sheetData>
      <sheetData sheetId="16637">
        <row r="9">
          <cell r="A9" t="str">
            <v>A</v>
          </cell>
        </row>
      </sheetData>
      <sheetData sheetId="16638">
        <row r="9">
          <cell r="A9" t="str">
            <v>A</v>
          </cell>
        </row>
      </sheetData>
      <sheetData sheetId="16639">
        <row r="9">
          <cell r="A9" t="str">
            <v>A</v>
          </cell>
        </row>
      </sheetData>
      <sheetData sheetId="16640">
        <row r="9">
          <cell r="A9" t="str">
            <v>A</v>
          </cell>
        </row>
      </sheetData>
      <sheetData sheetId="16641">
        <row r="9">
          <cell r="A9" t="str">
            <v>A</v>
          </cell>
        </row>
      </sheetData>
      <sheetData sheetId="16642">
        <row r="9">
          <cell r="A9" t="str">
            <v>A</v>
          </cell>
        </row>
      </sheetData>
      <sheetData sheetId="16643">
        <row r="9">
          <cell r="A9" t="str">
            <v>A</v>
          </cell>
        </row>
      </sheetData>
      <sheetData sheetId="16644">
        <row r="9">
          <cell r="A9" t="str">
            <v>A</v>
          </cell>
        </row>
      </sheetData>
      <sheetData sheetId="16645">
        <row r="9">
          <cell r="A9" t="str">
            <v>A</v>
          </cell>
        </row>
      </sheetData>
      <sheetData sheetId="16646">
        <row r="9">
          <cell r="A9" t="str">
            <v>A</v>
          </cell>
        </row>
      </sheetData>
      <sheetData sheetId="16647">
        <row r="9">
          <cell r="A9" t="str">
            <v>A</v>
          </cell>
        </row>
      </sheetData>
      <sheetData sheetId="16648">
        <row r="9">
          <cell r="A9" t="str">
            <v>A</v>
          </cell>
        </row>
      </sheetData>
      <sheetData sheetId="16649">
        <row r="9">
          <cell r="A9" t="str">
            <v>A</v>
          </cell>
        </row>
      </sheetData>
      <sheetData sheetId="16650">
        <row r="9">
          <cell r="A9" t="str">
            <v>A</v>
          </cell>
        </row>
      </sheetData>
      <sheetData sheetId="16651">
        <row r="9">
          <cell r="A9" t="str">
            <v>A</v>
          </cell>
        </row>
      </sheetData>
      <sheetData sheetId="16652">
        <row r="9">
          <cell r="A9" t="str">
            <v>A</v>
          </cell>
        </row>
      </sheetData>
      <sheetData sheetId="16653">
        <row r="9">
          <cell r="A9" t="str">
            <v>A</v>
          </cell>
        </row>
      </sheetData>
      <sheetData sheetId="16654">
        <row r="9">
          <cell r="A9" t="str">
            <v>A</v>
          </cell>
        </row>
      </sheetData>
      <sheetData sheetId="16655">
        <row r="9">
          <cell r="A9" t="str">
            <v>A</v>
          </cell>
        </row>
      </sheetData>
      <sheetData sheetId="16656">
        <row r="9">
          <cell r="A9" t="str">
            <v>A</v>
          </cell>
        </row>
      </sheetData>
      <sheetData sheetId="16657">
        <row r="9">
          <cell r="A9" t="str">
            <v>A</v>
          </cell>
        </row>
      </sheetData>
      <sheetData sheetId="16658">
        <row r="9">
          <cell r="A9" t="str">
            <v>A</v>
          </cell>
        </row>
      </sheetData>
      <sheetData sheetId="16659">
        <row r="9">
          <cell r="A9" t="str">
            <v>A</v>
          </cell>
        </row>
      </sheetData>
      <sheetData sheetId="16660">
        <row r="9">
          <cell r="A9" t="str">
            <v>A</v>
          </cell>
        </row>
      </sheetData>
      <sheetData sheetId="16661">
        <row r="9">
          <cell r="A9" t="str">
            <v>A</v>
          </cell>
        </row>
      </sheetData>
      <sheetData sheetId="16662">
        <row r="9">
          <cell r="A9" t="str">
            <v>A</v>
          </cell>
        </row>
      </sheetData>
      <sheetData sheetId="16663">
        <row r="9">
          <cell r="A9" t="str">
            <v>A</v>
          </cell>
        </row>
      </sheetData>
      <sheetData sheetId="16664">
        <row r="9">
          <cell r="A9" t="str">
            <v>A</v>
          </cell>
        </row>
      </sheetData>
      <sheetData sheetId="16665">
        <row r="9">
          <cell r="A9" t="str">
            <v>A</v>
          </cell>
        </row>
      </sheetData>
      <sheetData sheetId="16666">
        <row r="9">
          <cell r="A9" t="str">
            <v>A</v>
          </cell>
        </row>
      </sheetData>
      <sheetData sheetId="16667">
        <row r="9">
          <cell r="A9" t="str">
            <v>A</v>
          </cell>
        </row>
      </sheetData>
      <sheetData sheetId="16668">
        <row r="9">
          <cell r="A9" t="str">
            <v>A</v>
          </cell>
        </row>
      </sheetData>
      <sheetData sheetId="16669">
        <row r="9">
          <cell r="A9" t="str">
            <v>A</v>
          </cell>
        </row>
      </sheetData>
      <sheetData sheetId="16670">
        <row r="9">
          <cell r="A9" t="str">
            <v>A</v>
          </cell>
        </row>
      </sheetData>
      <sheetData sheetId="16671">
        <row r="9">
          <cell r="A9" t="str">
            <v>A</v>
          </cell>
        </row>
      </sheetData>
      <sheetData sheetId="16672">
        <row r="9">
          <cell r="A9" t="str">
            <v>A</v>
          </cell>
        </row>
      </sheetData>
      <sheetData sheetId="16673">
        <row r="9">
          <cell r="A9" t="str">
            <v>A</v>
          </cell>
        </row>
      </sheetData>
      <sheetData sheetId="16674">
        <row r="9">
          <cell r="A9" t="str">
            <v>A</v>
          </cell>
        </row>
      </sheetData>
      <sheetData sheetId="16675">
        <row r="9">
          <cell r="A9" t="str">
            <v>A</v>
          </cell>
        </row>
      </sheetData>
      <sheetData sheetId="16676">
        <row r="9">
          <cell r="A9" t="str">
            <v>A</v>
          </cell>
        </row>
      </sheetData>
      <sheetData sheetId="16677">
        <row r="9">
          <cell r="A9" t="str">
            <v>A</v>
          </cell>
        </row>
      </sheetData>
      <sheetData sheetId="16678">
        <row r="9">
          <cell r="A9" t="str">
            <v>A</v>
          </cell>
        </row>
      </sheetData>
      <sheetData sheetId="16679">
        <row r="9">
          <cell r="A9" t="str">
            <v>A</v>
          </cell>
        </row>
      </sheetData>
      <sheetData sheetId="16680">
        <row r="9">
          <cell r="A9" t="str">
            <v>A</v>
          </cell>
        </row>
      </sheetData>
      <sheetData sheetId="16681">
        <row r="9">
          <cell r="A9" t="str">
            <v>A</v>
          </cell>
        </row>
      </sheetData>
      <sheetData sheetId="16682">
        <row r="9">
          <cell r="A9" t="str">
            <v>A</v>
          </cell>
        </row>
      </sheetData>
      <sheetData sheetId="16683">
        <row r="9">
          <cell r="A9" t="str">
            <v>A</v>
          </cell>
        </row>
      </sheetData>
      <sheetData sheetId="16684">
        <row r="9">
          <cell r="A9" t="str">
            <v>A</v>
          </cell>
        </row>
      </sheetData>
      <sheetData sheetId="16685">
        <row r="9">
          <cell r="A9" t="str">
            <v>A</v>
          </cell>
        </row>
      </sheetData>
      <sheetData sheetId="16686">
        <row r="9">
          <cell r="A9" t="str">
            <v>A</v>
          </cell>
        </row>
      </sheetData>
      <sheetData sheetId="16687">
        <row r="9">
          <cell r="A9" t="str">
            <v>A</v>
          </cell>
        </row>
      </sheetData>
      <sheetData sheetId="16688">
        <row r="9">
          <cell r="A9" t="str">
            <v>A</v>
          </cell>
        </row>
      </sheetData>
      <sheetData sheetId="16689">
        <row r="9">
          <cell r="A9" t="str">
            <v>A</v>
          </cell>
        </row>
      </sheetData>
      <sheetData sheetId="16690">
        <row r="9">
          <cell r="A9" t="str">
            <v>A</v>
          </cell>
        </row>
      </sheetData>
      <sheetData sheetId="16691">
        <row r="9">
          <cell r="A9" t="str">
            <v>A</v>
          </cell>
        </row>
      </sheetData>
      <sheetData sheetId="16692">
        <row r="9">
          <cell r="A9" t="str">
            <v>A</v>
          </cell>
        </row>
      </sheetData>
      <sheetData sheetId="16693">
        <row r="9">
          <cell r="A9" t="str">
            <v>A</v>
          </cell>
        </row>
      </sheetData>
      <sheetData sheetId="16694">
        <row r="9">
          <cell r="A9" t="str">
            <v>A</v>
          </cell>
        </row>
      </sheetData>
      <sheetData sheetId="16695">
        <row r="9">
          <cell r="A9" t="str">
            <v>A</v>
          </cell>
        </row>
      </sheetData>
      <sheetData sheetId="16696">
        <row r="9">
          <cell r="A9" t="str">
            <v>A</v>
          </cell>
        </row>
      </sheetData>
      <sheetData sheetId="16697">
        <row r="9">
          <cell r="A9" t="str">
            <v>A</v>
          </cell>
        </row>
      </sheetData>
      <sheetData sheetId="16698">
        <row r="9">
          <cell r="A9" t="str">
            <v>A</v>
          </cell>
        </row>
      </sheetData>
      <sheetData sheetId="16699">
        <row r="9">
          <cell r="A9" t="str">
            <v>A</v>
          </cell>
        </row>
      </sheetData>
      <sheetData sheetId="16700">
        <row r="9">
          <cell r="A9" t="str">
            <v>A</v>
          </cell>
        </row>
      </sheetData>
      <sheetData sheetId="16701">
        <row r="9">
          <cell r="A9" t="str">
            <v>A</v>
          </cell>
        </row>
      </sheetData>
      <sheetData sheetId="16702">
        <row r="9">
          <cell r="A9" t="str">
            <v>A</v>
          </cell>
        </row>
      </sheetData>
      <sheetData sheetId="16703">
        <row r="9">
          <cell r="A9" t="str">
            <v>A</v>
          </cell>
        </row>
      </sheetData>
      <sheetData sheetId="16704">
        <row r="9">
          <cell r="A9" t="str">
            <v>A</v>
          </cell>
        </row>
      </sheetData>
      <sheetData sheetId="16705">
        <row r="9">
          <cell r="A9" t="str">
            <v>A</v>
          </cell>
        </row>
      </sheetData>
      <sheetData sheetId="16706">
        <row r="9">
          <cell r="A9" t="str">
            <v>A</v>
          </cell>
        </row>
      </sheetData>
      <sheetData sheetId="16707">
        <row r="9">
          <cell r="A9" t="str">
            <v>A</v>
          </cell>
        </row>
      </sheetData>
      <sheetData sheetId="16708">
        <row r="9">
          <cell r="A9" t="str">
            <v>A</v>
          </cell>
        </row>
      </sheetData>
      <sheetData sheetId="16709">
        <row r="9">
          <cell r="A9" t="str">
            <v>A</v>
          </cell>
        </row>
      </sheetData>
      <sheetData sheetId="16710">
        <row r="9">
          <cell r="A9" t="str">
            <v>A</v>
          </cell>
        </row>
      </sheetData>
      <sheetData sheetId="16711">
        <row r="9">
          <cell r="A9" t="str">
            <v>A</v>
          </cell>
        </row>
      </sheetData>
      <sheetData sheetId="16712">
        <row r="9">
          <cell r="A9" t="str">
            <v>A</v>
          </cell>
        </row>
      </sheetData>
      <sheetData sheetId="16713">
        <row r="9">
          <cell r="A9" t="str">
            <v>A</v>
          </cell>
        </row>
      </sheetData>
      <sheetData sheetId="16714">
        <row r="9">
          <cell r="A9" t="str">
            <v>A</v>
          </cell>
        </row>
      </sheetData>
      <sheetData sheetId="16715">
        <row r="9">
          <cell r="A9" t="str">
            <v>A</v>
          </cell>
        </row>
      </sheetData>
      <sheetData sheetId="16716">
        <row r="9">
          <cell r="A9" t="str">
            <v>A</v>
          </cell>
        </row>
      </sheetData>
      <sheetData sheetId="16717">
        <row r="9">
          <cell r="A9" t="str">
            <v>A</v>
          </cell>
        </row>
      </sheetData>
      <sheetData sheetId="16718">
        <row r="9">
          <cell r="A9" t="str">
            <v>A</v>
          </cell>
        </row>
      </sheetData>
      <sheetData sheetId="16719">
        <row r="9">
          <cell r="A9" t="str">
            <v>A</v>
          </cell>
        </row>
      </sheetData>
      <sheetData sheetId="16720">
        <row r="9">
          <cell r="A9" t="str">
            <v>A</v>
          </cell>
        </row>
      </sheetData>
      <sheetData sheetId="16721">
        <row r="9">
          <cell r="A9" t="str">
            <v>A</v>
          </cell>
        </row>
      </sheetData>
      <sheetData sheetId="16722">
        <row r="9">
          <cell r="A9" t="str">
            <v>A</v>
          </cell>
        </row>
      </sheetData>
      <sheetData sheetId="16723">
        <row r="9">
          <cell r="A9" t="str">
            <v>A</v>
          </cell>
        </row>
      </sheetData>
      <sheetData sheetId="16724">
        <row r="9">
          <cell r="A9" t="str">
            <v>A</v>
          </cell>
        </row>
      </sheetData>
      <sheetData sheetId="16725">
        <row r="9">
          <cell r="A9" t="str">
            <v>A</v>
          </cell>
        </row>
      </sheetData>
      <sheetData sheetId="16726">
        <row r="9">
          <cell r="A9" t="str">
            <v>A</v>
          </cell>
        </row>
      </sheetData>
      <sheetData sheetId="16727">
        <row r="9">
          <cell r="A9" t="str">
            <v>A</v>
          </cell>
        </row>
      </sheetData>
      <sheetData sheetId="16728">
        <row r="9">
          <cell r="A9" t="str">
            <v>A</v>
          </cell>
        </row>
      </sheetData>
      <sheetData sheetId="16729">
        <row r="9">
          <cell r="A9" t="str">
            <v>A</v>
          </cell>
        </row>
      </sheetData>
      <sheetData sheetId="16730">
        <row r="9">
          <cell r="A9" t="str">
            <v>A</v>
          </cell>
        </row>
      </sheetData>
      <sheetData sheetId="16731">
        <row r="9">
          <cell r="A9" t="str">
            <v>A</v>
          </cell>
        </row>
      </sheetData>
      <sheetData sheetId="16732">
        <row r="9">
          <cell r="A9" t="str">
            <v>A</v>
          </cell>
        </row>
      </sheetData>
      <sheetData sheetId="16733">
        <row r="9">
          <cell r="A9" t="str">
            <v>A</v>
          </cell>
        </row>
      </sheetData>
      <sheetData sheetId="16734">
        <row r="9">
          <cell r="A9" t="str">
            <v>A</v>
          </cell>
        </row>
      </sheetData>
      <sheetData sheetId="16735">
        <row r="9">
          <cell r="A9" t="str">
            <v>A</v>
          </cell>
        </row>
      </sheetData>
      <sheetData sheetId="16736">
        <row r="9">
          <cell r="A9" t="str">
            <v>A</v>
          </cell>
        </row>
      </sheetData>
      <sheetData sheetId="16737">
        <row r="9">
          <cell r="A9" t="str">
            <v>A</v>
          </cell>
        </row>
      </sheetData>
      <sheetData sheetId="16738">
        <row r="9">
          <cell r="A9" t="str">
            <v>A</v>
          </cell>
        </row>
      </sheetData>
      <sheetData sheetId="16739">
        <row r="9">
          <cell r="A9" t="str">
            <v>A</v>
          </cell>
        </row>
      </sheetData>
      <sheetData sheetId="16740">
        <row r="9">
          <cell r="A9" t="str">
            <v>A</v>
          </cell>
        </row>
      </sheetData>
      <sheetData sheetId="16741">
        <row r="9">
          <cell r="A9" t="str">
            <v>A</v>
          </cell>
        </row>
      </sheetData>
      <sheetData sheetId="16742">
        <row r="9">
          <cell r="A9" t="str">
            <v>A</v>
          </cell>
        </row>
      </sheetData>
      <sheetData sheetId="16743">
        <row r="9">
          <cell r="A9" t="str">
            <v>A</v>
          </cell>
        </row>
      </sheetData>
      <sheetData sheetId="16744">
        <row r="9">
          <cell r="A9" t="str">
            <v>A</v>
          </cell>
        </row>
      </sheetData>
      <sheetData sheetId="16745">
        <row r="9">
          <cell r="A9" t="str">
            <v>A</v>
          </cell>
        </row>
      </sheetData>
      <sheetData sheetId="16746">
        <row r="9">
          <cell r="A9" t="str">
            <v>A</v>
          </cell>
        </row>
      </sheetData>
      <sheetData sheetId="16747">
        <row r="9">
          <cell r="A9" t="str">
            <v>A</v>
          </cell>
        </row>
      </sheetData>
      <sheetData sheetId="16748">
        <row r="9">
          <cell r="A9" t="str">
            <v>A</v>
          </cell>
        </row>
      </sheetData>
      <sheetData sheetId="16749">
        <row r="9">
          <cell r="A9" t="str">
            <v>A</v>
          </cell>
        </row>
      </sheetData>
      <sheetData sheetId="16750">
        <row r="9">
          <cell r="A9" t="str">
            <v>A</v>
          </cell>
        </row>
      </sheetData>
      <sheetData sheetId="16751">
        <row r="9">
          <cell r="A9" t="str">
            <v>A</v>
          </cell>
        </row>
      </sheetData>
      <sheetData sheetId="16752">
        <row r="9">
          <cell r="A9" t="str">
            <v>A</v>
          </cell>
        </row>
      </sheetData>
      <sheetData sheetId="16753">
        <row r="9">
          <cell r="A9" t="str">
            <v>A</v>
          </cell>
        </row>
      </sheetData>
      <sheetData sheetId="16754">
        <row r="9">
          <cell r="A9" t="str">
            <v>A</v>
          </cell>
        </row>
      </sheetData>
      <sheetData sheetId="16755">
        <row r="9">
          <cell r="A9" t="str">
            <v>A</v>
          </cell>
        </row>
      </sheetData>
      <sheetData sheetId="16756">
        <row r="9">
          <cell r="A9" t="str">
            <v>A</v>
          </cell>
        </row>
      </sheetData>
      <sheetData sheetId="16757">
        <row r="9">
          <cell r="A9" t="str">
            <v>A</v>
          </cell>
        </row>
      </sheetData>
      <sheetData sheetId="16758">
        <row r="9">
          <cell r="A9" t="str">
            <v>A</v>
          </cell>
        </row>
      </sheetData>
      <sheetData sheetId="16759">
        <row r="9">
          <cell r="A9" t="str">
            <v>A</v>
          </cell>
        </row>
      </sheetData>
      <sheetData sheetId="16760">
        <row r="9">
          <cell r="A9" t="str">
            <v>A</v>
          </cell>
        </row>
      </sheetData>
      <sheetData sheetId="16761">
        <row r="9">
          <cell r="A9" t="str">
            <v>A</v>
          </cell>
        </row>
      </sheetData>
      <sheetData sheetId="16762">
        <row r="9">
          <cell r="A9" t="str">
            <v>A</v>
          </cell>
        </row>
      </sheetData>
      <sheetData sheetId="16763">
        <row r="9">
          <cell r="A9" t="str">
            <v>A</v>
          </cell>
        </row>
      </sheetData>
      <sheetData sheetId="16764">
        <row r="9">
          <cell r="A9" t="str">
            <v>A</v>
          </cell>
        </row>
      </sheetData>
      <sheetData sheetId="16765">
        <row r="9">
          <cell r="A9" t="str">
            <v>A</v>
          </cell>
        </row>
      </sheetData>
      <sheetData sheetId="16766">
        <row r="9">
          <cell r="A9" t="str">
            <v>A</v>
          </cell>
        </row>
      </sheetData>
      <sheetData sheetId="16767">
        <row r="9">
          <cell r="A9" t="str">
            <v>A</v>
          </cell>
        </row>
      </sheetData>
      <sheetData sheetId="16768">
        <row r="9">
          <cell r="A9" t="str">
            <v>A</v>
          </cell>
        </row>
      </sheetData>
      <sheetData sheetId="16769">
        <row r="9">
          <cell r="A9" t="str">
            <v>A</v>
          </cell>
        </row>
      </sheetData>
      <sheetData sheetId="16770">
        <row r="9">
          <cell r="A9" t="str">
            <v>A</v>
          </cell>
        </row>
      </sheetData>
      <sheetData sheetId="16771">
        <row r="9">
          <cell r="A9" t="str">
            <v>A</v>
          </cell>
        </row>
      </sheetData>
      <sheetData sheetId="16772">
        <row r="9">
          <cell r="A9" t="str">
            <v>A</v>
          </cell>
        </row>
      </sheetData>
      <sheetData sheetId="16773">
        <row r="9">
          <cell r="A9" t="str">
            <v>A</v>
          </cell>
        </row>
      </sheetData>
      <sheetData sheetId="16774">
        <row r="9">
          <cell r="A9" t="str">
            <v>A</v>
          </cell>
        </row>
      </sheetData>
      <sheetData sheetId="16775">
        <row r="9">
          <cell r="A9" t="str">
            <v>A</v>
          </cell>
        </row>
      </sheetData>
      <sheetData sheetId="16776">
        <row r="9">
          <cell r="A9" t="str">
            <v>A</v>
          </cell>
        </row>
      </sheetData>
      <sheetData sheetId="16777">
        <row r="9">
          <cell r="A9" t="str">
            <v>A</v>
          </cell>
        </row>
      </sheetData>
      <sheetData sheetId="16778">
        <row r="9">
          <cell r="A9" t="str">
            <v>A</v>
          </cell>
        </row>
      </sheetData>
      <sheetData sheetId="16779">
        <row r="9">
          <cell r="A9" t="str">
            <v>A</v>
          </cell>
        </row>
      </sheetData>
      <sheetData sheetId="16780">
        <row r="9">
          <cell r="A9" t="str">
            <v>A</v>
          </cell>
        </row>
      </sheetData>
      <sheetData sheetId="16781">
        <row r="9">
          <cell r="A9" t="str">
            <v>A</v>
          </cell>
        </row>
      </sheetData>
      <sheetData sheetId="16782">
        <row r="9">
          <cell r="A9" t="str">
            <v>A</v>
          </cell>
        </row>
      </sheetData>
      <sheetData sheetId="16783">
        <row r="9">
          <cell r="A9" t="str">
            <v>A</v>
          </cell>
        </row>
      </sheetData>
      <sheetData sheetId="16784">
        <row r="9">
          <cell r="A9" t="str">
            <v>A</v>
          </cell>
        </row>
      </sheetData>
      <sheetData sheetId="16785">
        <row r="9">
          <cell r="A9" t="str">
            <v>A</v>
          </cell>
        </row>
      </sheetData>
      <sheetData sheetId="16786">
        <row r="9">
          <cell r="A9" t="str">
            <v>A</v>
          </cell>
        </row>
      </sheetData>
      <sheetData sheetId="16787">
        <row r="9">
          <cell r="A9" t="str">
            <v>A</v>
          </cell>
        </row>
      </sheetData>
      <sheetData sheetId="16788">
        <row r="9">
          <cell r="A9" t="str">
            <v>A</v>
          </cell>
        </row>
      </sheetData>
      <sheetData sheetId="16789">
        <row r="9">
          <cell r="A9" t="str">
            <v>A</v>
          </cell>
        </row>
      </sheetData>
      <sheetData sheetId="16790">
        <row r="9">
          <cell r="A9" t="str">
            <v>A</v>
          </cell>
        </row>
      </sheetData>
      <sheetData sheetId="16791">
        <row r="9">
          <cell r="A9" t="str">
            <v>A</v>
          </cell>
        </row>
      </sheetData>
      <sheetData sheetId="16792">
        <row r="9">
          <cell r="A9" t="str">
            <v>A</v>
          </cell>
        </row>
      </sheetData>
      <sheetData sheetId="16793">
        <row r="9">
          <cell r="A9" t="str">
            <v>A</v>
          </cell>
        </row>
      </sheetData>
      <sheetData sheetId="16794">
        <row r="9">
          <cell r="A9" t="str">
            <v>A</v>
          </cell>
        </row>
      </sheetData>
      <sheetData sheetId="16795">
        <row r="9">
          <cell r="A9" t="str">
            <v>A</v>
          </cell>
        </row>
      </sheetData>
      <sheetData sheetId="16796">
        <row r="9">
          <cell r="A9" t="str">
            <v>A</v>
          </cell>
        </row>
      </sheetData>
      <sheetData sheetId="16797">
        <row r="9">
          <cell r="A9" t="str">
            <v>A</v>
          </cell>
        </row>
      </sheetData>
      <sheetData sheetId="16798">
        <row r="9">
          <cell r="A9" t="str">
            <v>A</v>
          </cell>
        </row>
      </sheetData>
      <sheetData sheetId="16799">
        <row r="9">
          <cell r="A9" t="str">
            <v>A</v>
          </cell>
        </row>
      </sheetData>
      <sheetData sheetId="16800">
        <row r="9">
          <cell r="A9" t="str">
            <v>A</v>
          </cell>
        </row>
      </sheetData>
      <sheetData sheetId="16801">
        <row r="9">
          <cell r="A9" t="str">
            <v>A</v>
          </cell>
        </row>
      </sheetData>
      <sheetData sheetId="16802">
        <row r="9">
          <cell r="A9" t="str">
            <v>A</v>
          </cell>
        </row>
      </sheetData>
      <sheetData sheetId="16803">
        <row r="9">
          <cell r="A9" t="str">
            <v>A</v>
          </cell>
        </row>
      </sheetData>
      <sheetData sheetId="16804">
        <row r="9">
          <cell r="A9" t="str">
            <v>A</v>
          </cell>
        </row>
      </sheetData>
      <sheetData sheetId="16805">
        <row r="9">
          <cell r="A9" t="str">
            <v>A</v>
          </cell>
        </row>
      </sheetData>
      <sheetData sheetId="16806">
        <row r="9">
          <cell r="A9" t="str">
            <v>A</v>
          </cell>
        </row>
      </sheetData>
      <sheetData sheetId="16807">
        <row r="9">
          <cell r="A9" t="str">
            <v>A</v>
          </cell>
        </row>
      </sheetData>
      <sheetData sheetId="16808">
        <row r="9">
          <cell r="A9" t="str">
            <v>A</v>
          </cell>
        </row>
      </sheetData>
      <sheetData sheetId="16809">
        <row r="9">
          <cell r="A9" t="str">
            <v>A</v>
          </cell>
        </row>
      </sheetData>
      <sheetData sheetId="16810">
        <row r="9">
          <cell r="A9" t="str">
            <v>A</v>
          </cell>
        </row>
      </sheetData>
      <sheetData sheetId="16811">
        <row r="9">
          <cell r="A9" t="str">
            <v>A</v>
          </cell>
        </row>
      </sheetData>
      <sheetData sheetId="16812">
        <row r="9">
          <cell r="A9" t="str">
            <v>A</v>
          </cell>
        </row>
      </sheetData>
      <sheetData sheetId="16813">
        <row r="9">
          <cell r="A9" t="str">
            <v>A</v>
          </cell>
        </row>
      </sheetData>
      <sheetData sheetId="16814">
        <row r="9">
          <cell r="A9" t="str">
            <v>A</v>
          </cell>
        </row>
      </sheetData>
      <sheetData sheetId="16815">
        <row r="9">
          <cell r="A9" t="str">
            <v>A</v>
          </cell>
        </row>
      </sheetData>
      <sheetData sheetId="16816">
        <row r="9">
          <cell r="A9" t="str">
            <v>A</v>
          </cell>
        </row>
      </sheetData>
      <sheetData sheetId="16817">
        <row r="9">
          <cell r="A9" t="str">
            <v>A</v>
          </cell>
        </row>
      </sheetData>
      <sheetData sheetId="16818">
        <row r="9">
          <cell r="A9" t="str">
            <v>A</v>
          </cell>
        </row>
      </sheetData>
      <sheetData sheetId="16819">
        <row r="9">
          <cell r="A9" t="str">
            <v>A</v>
          </cell>
        </row>
      </sheetData>
      <sheetData sheetId="16820">
        <row r="9">
          <cell r="A9" t="str">
            <v>A</v>
          </cell>
        </row>
      </sheetData>
      <sheetData sheetId="16821">
        <row r="9">
          <cell r="A9" t="str">
            <v>A</v>
          </cell>
        </row>
      </sheetData>
      <sheetData sheetId="16822">
        <row r="9">
          <cell r="A9" t="str">
            <v>A</v>
          </cell>
        </row>
      </sheetData>
      <sheetData sheetId="16823">
        <row r="9">
          <cell r="A9" t="str">
            <v>A</v>
          </cell>
        </row>
      </sheetData>
      <sheetData sheetId="16824">
        <row r="9">
          <cell r="A9" t="str">
            <v>A</v>
          </cell>
        </row>
      </sheetData>
      <sheetData sheetId="16825">
        <row r="9">
          <cell r="A9" t="str">
            <v>A</v>
          </cell>
        </row>
      </sheetData>
      <sheetData sheetId="16826">
        <row r="9">
          <cell r="A9" t="str">
            <v>A</v>
          </cell>
        </row>
      </sheetData>
      <sheetData sheetId="16827">
        <row r="9">
          <cell r="A9" t="str">
            <v>A</v>
          </cell>
        </row>
      </sheetData>
      <sheetData sheetId="16828">
        <row r="9">
          <cell r="A9" t="str">
            <v>A</v>
          </cell>
        </row>
      </sheetData>
      <sheetData sheetId="16829">
        <row r="9">
          <cell r="A9" t="str">
            <v>A</v>
          </cell>
        </row>
      </sheetData>
      <sheetData sheetId="16830">
        <row r="9">
          <cell r="A9" t="str">
            <v>A</v>
          </cell>
        </row>
      </sheetData>
      <sheetData sheetId="16831">
        <row r="9">
          <cell r="A9" t="str">
            <v>A</v>
          </cell>
        </row>
      </sheetData>
      <sheetData sheetId="16832">
        <row r="9">
          <cell r="A9" t="str">
            <v>A</v>
          </cell>
        </row>
      </sheetData>
      <sheetData sheetId="16833">
        <row r="9">
          <cell r="A9" t="str">
            <v>A</v>
          </cell>
        </row>
      </sheetData>
      <sheetData sheetId="16834">
        <row r="9">
          <cell r="A9" t="str">
            <v>A</v>
          </cell>
        </row>
      </sheetData>
      <sheetData sheetId="16835">
        <row r="9">
          <cell r="A9" t="str">
            <v>A</v>
          </cell>
        </row>
      </sheetData>
      <sheetData sheetId="16836">
        <row r="9">
          <cell r="A9" t="str">
            <v>A</v>
          </cell>
        </row>
      </sheetData>
      <sheetData sheetId="16837">
        <row r="9">
          <cell r="A9" t="str">
            <v>A</v>
          </cell>
        </row>
      </sheetData>
      <sheetData sheetId="16838">
        <row r="9">
          <cell r="A9" t="str">
            <v>A</v>
          </cell>
        </row>
      </sheetData>
      <sheetData sheetId="16839">
        <row r="9">
          <cell r="A9" t="str">
            <v>A</v>
          </cell>
        </row>
      </sheetData>
      <sheetData sheetId="16840">
        <row r="9">
          <cell r="A9" t="str">
            <v>A</v>
          </cell>
        </row>
      </sheetData>
      <sheetData sheetId="16841">
        <row r="9">
          <cell r="A9" t="str">
            <v>A</v>
          </cell>
        </row>
      </sheetData>
      <sheetData sheetId="16842">
        <row r="9">
          <cell r="A9" t="str">
            <v>A</v>
          </cell>
        </row>
      </sheetData>
      <sheetData sheetId="16843">
        <row r="9">
          <cell r="A9" t="str">
            <v>A</v>
          </cell>
        </row>
      </sheetData>
      <sheetData sheetId="16844">
        <row r="9">
          <cell r="A9" t="str">
            <v>A</v>
          </cell>
        </row>
      </sheetData>
      <sheetData sheetId="16845">
        <row r="9">
          <cell r="A9" t="str">
            <v>A</v>
          </cell>
        </row>
      </sheetData>
      <sheetData sheetId="16846">
        <row r="9">
          <cell r="A9" t="str">
            <v>A</v>
          </cell>
        </row>
      </sheetData>
      <sheetData sheetId="16847">
        <row r="9">
          <cell r="A9" t="str">
            <v>A</v>
          </cell>
        </row>
      </sheetData>
      <sheetData sheetId="16848">
        <row r="9">
          <cell r="A9" t="str">
            <v>A</v>
          </cell>
        </row>
      </sheetData>
      <sheetData sheetId="16849">
        <row r="9">
          <cell r="A9" t="str">
            <v>A</v>
          </cell>
        </row>
      </sheetData>
      <sheetData sheetId="16850">
        <row r="9">
          <cell r="A9" t="str">
            <v>A</v>
          </cell>
        </row>
      </sheetData>
      <sheetData sheetId="16851">
        <row r="9">
          <cell r="A9" t="str">
            <v>A</v>
          </cell>
        </row>
      </sheetData>
      <sheetData sheetId="16852">
        <row r="9">
          <cell r="A9" t="str">
            <v>A</v>
          </cell>
        </row>
      </sheetData>
      <sheetData sheetId="16853">
        <row r="9">
          <cell r="A9" t="str">
            <v>A</v>
          </cell>
        </row>
      </sheetData>
      <sheetData sheetId="16854">
        <row r="9">
          <cell r="A9" t="str">
            <v>A</v>
          </cell>
        </row>
      </sheetData>
      <sheetData sheetId="16855">
        <row r="9">
          <cell r="A9" t="str">
            <v>A</v>
          </cell>
        </row>
      </sheetData>
      <sheetData sheetId="16856">
        <row r="9">
          <cell r="A9" t="str">
            <v>A</v>
          </cell>
        </row>
      </sheetData>
      <sheetData sheetId="16857">
        <row r="9">
          <cell r="A9" t="str">
            <v>A</v>
          </cell>
        </row>
      </sheetData>
      <sheetData sheetId="16858">
        <row r="9">
          <cell r="A9" t="str">
            <v>A</v>
          </cell>
        </row>
      </sheetData>
      <sheetData sheetId="16859">
        <row r="9">
          <cell r="A9" t="str">
            <v>A</v>
          </cell>
        </row>
      </sheetData>
      <sheetData sheetId="16860">
        <row r="9">
          <cell r="A9" t="str">
            <v>A</v>
          </cell>
        </row>
      </sheetData>
      <sheetData sheetId="16861">
        <row r="9">
          <cell r="A9" t="str">
            <v>A</v>
          </cell>
        </row>
      </sheetData>
      <sheetData sheetId="16862">
        <row r="9">
          <cell r="A9" t="str">
            <v>A</v>
          </cell>
        </row>
      </sheetData>
      <sheetData sheetId="16863">
        <row r="9">
          <cell r="A9" t="str">
            <v>A</v>
          </cell>
        </row>
      </sheetData>
      <sheetData sheetId="16864">
        <row r="9">
          <cell r="A9" t="str">
            <v>A</v>
          </cell>
        </row>
      </sheetData>
      <sheetData sheetId="16865">
        <row r="9">
          <cell r="A9" t="str">
            <v>A</v>
          </cell>
        </row>
      </sheetData>
      <sheetData sheetId="16866">
        <row r="9">
          <cell r="A9" t="str">
            <v>A</v>
          </cell>
        </row>
      </sheetData>
      <sheetData sheetId="16867">
        <row r="9">
          <cell r="A9" t="str">
            <v>A</v>
          </cell>
        </row>
      </sheetData>
      <sheetData sheetId="16868">
        <row r="9">
          <cell r="A9" t="str">
            <v>A</v>
          </cell>
        </row>
      </sheetData>
      <sheetData sheetId="16869">
        <row r="9">
          <cell r="A9" t="str">
            <v>A</v>
          </cell>
        </row>
      </sheetData>
      <sheetData sheetId="16870">
        <row r="9">
          <cell r="A9" t="str">
            <v>A</v>
          </cell>
        </row>
      </sheetData>
      <sheetData sheetId="16871">
        <row r="9">
          <cell r="A9" t="str">
            <v>A</v>
          </cell>
        </row>
      </sheetData>
      <sheetData sheetId="16872">
        <row r="9">
          <cell r="A9" t="str">
            <v>A</v>
          </cell>
        </row>
      </sheetData>
      <sheetData sheetId="16873">
        <row r="9">
          <cell r="A9" t="str">
            <v>A</v>
          </cell>
        </row>
      </sheetData>
      <sheetData sheetId="16874">
        <row r="9">
          <cell r="A9" t="str">
            <v>A</v>
          </cell>
        </row>
      </sheetData>
      <sheetData sheetId="16875">
        <row r="9">
          <cell r="A9" t="str">
            <v>A</v>
          </cell>
        </row>
      </sheetData>
      <sheetData sheetId="16876">
        <row r="9">
          <cell r="A9" t="str">
            <v>A</v>
          </cell>
        </row>
      </sheetData>
      <sheetData sheetId="16877">
        <row r="9">
          <cell r="A9" t="str">
            <v>A</v>
          </cell>
        </row>
      </sheetData>
      <sheetData sheetId="16878">
        <row r="9">
          <cell r="A9" t="str">
            <v>A</v>
          </cell>
        </row>
      </sheetData>
      <sheetData sheetId="16879">
        <row r="9">
          <cell r="A9" t="str">
            <v>A</v>
          </cell>
        </row>
      </sheetData>
      <sheetData sheetId="16880">
        <row r="9">
          <cell r="A9" t="str">
            <v>A</v>
          </cell>
        </row>
      </sheetData>
      <sheetData sheetId="16881">
        <row r="9">
          <cell r="A9" t="str">
            <v>A</v>
          </cell>
        </row>
      </sheetData>
      <sheetData sheetId="16882">
        <row r="9">
          <cell r="A9" t="str">
            <v>A</v>
          </cell>
        </row>
      </sheetData>
      <sheetData sheetId="16883">
        <row r="9">
          <cell r="A9" t="str">
            <v>A</v>
          </cell>
        </row>
      </sheetData>
      <sheetData sheetId="16884">
        <row r="9">
          <cell r="A9" t="str">
            <v>A</v>
          </cell>
        </row>
      </sheetData>
      <sheetData sheetId="16885">
        <row r="9">
          <cell r="A9" t="str">
            <v>A</v>
          </cell>
        </row>
      </sheetData>
      <sheetData sheetId="16886">
        <row r="9">
          <cell r="A9" t="str">
            <v>A</v>
          </cell>
        </row>
      </sheetData>
      <sheetData sheetId="16887">
        <row r="9">
          <cell r="A9" t="str">
            <v>A</v>
          </cell>
        </row>
      </sheetData>
      <sheetData sheetId="16888">
        <row r="9">
          <cell r="A9" t="str">
            <v>A</v>
          </cell>
        </row>
      </sheetData>
      <sheetData sheetId="16889">
        <row r="9">
          <cell r="A9" t="str">
            <v>A</v>
          </cell>
        </row>
      </sheetData>
      <sheetData sheetId="16890">
        <row r="9">
          <cell r="A9" t="str">
            <v>A</v>
          </cell>
        </row>
      </sheetData>
      <sheetData sheetId="16891">
        <row r="9">
          <cell r="A9" t="str">
            <v>A</v>
          </cell>
        </row>
      </sheetData>
      <sheetData sheetId="16892">
        <row r="9">
          <cell r="A9" t="str">
            <v>A</v>
          </cell>
        </row>
      </sheetData>
      <sheetData sheetId="16893">
        <row r="9">
          <cell r="A9" t="str">
            <v>A</v>
          </cell>
        </row>
      </sheetData>
      <sheetData sheetId="16894">
        <row r="9">
          <cell r="A9" t="str">
            <v>A</v>
          </cell>
        </row>
      </sheetData>
      <sheetData sheetId="16895">
        <row r="9">
          <cell r="A9" t="str">
            <v>A</v>
          </cell>
        </row>
      </sheetData>
      <sheetData sheetId="16896">
        <row r="9">
          <cell r="A9" t="str">
            <v>A</v>
          </cell>
        </row>
      </sheetData>
      <sheetData sheetId="16897">
        <row r="9">
          <cell r="A9" t="str">
            <v>A</v>
          </cell>
        </row>
      </sheetData>
      <sheetData sheetId="16898">
        <row r="9">
          <cell r="A9" t="str">
            <v>A</v>
          </cell>
        </row>
      </sheetData>
      <sheetData sheetId="16899">
        <row r="9">
          <cell r="A9" t="str">
            <v>A</v>
          </cell>
        </row>
      </sheetData>
      <sheetData sheetId="16900">
        <row r="9">
          <cell r="A9" t="str">
            <v>A</v>
          </cell>
        </row>
      </sheetData>
      <sheetData sheetId="16901">
        <row r="9">
          <cell r="A9" t="str">
            <v>A</v>
          </cell>
        </row>
      </sheetData>
      <sheetData sheetId="16902">
        <row r="9">
          <cell r="A9" t="str">
            <v>A</v>
          </cell>
        </row>
      </sheetData>
      <sheetData sheetId="16903">
        <row r="9">
          <cell r="A9" t="str">
            <v>A</v>
          </cell>
        </row>
      </sheetData>
      <sheetData sheetId="16904">
        <row r="9">
          <cell r="A9" t="str">
            <v>A</v>
          </cell>
        </row>
      </sheetData>
      <sheetData sheetId="16905">
        <row r="9">
          <cell r="A9" t="str">
            <v>A</v>
          </cell>
        </row>
      </sheetData>
      <sheetData sheetId="16906">
        <row r="9">
          <cell r="A9" t="str">
            <v>A</v>
          </cell>
        </row>
      </sheetData>
      <sheetData sheetId="16907">
        <row r="9">
          <cell r="A9" t="str">
            <v>A</v>
          </cell>
        </row>
      </sheetData>
      <sheetData sheetId="16908">
        <row r="9">
          <cell r="A9" t="str">
            <v>A</v>
          </cell>
        </row>
      </sheetData>
      <sheetData sheetId="16909">
        <row r="9">
          <cell r="A9" t="str">
            <v>A</v>
          </cell>
        </row>
      </sheetData>
      <sheetData sheetId="16910">
        <row r="9">
          <cell r="A9" t="str">
            <v>A</v>
          </cell>
        </row>
      </sheetData>
      <sheetData sheetId="16911">
        <row r="9">
          <cell r="A9" t="str">
            <v>A</v>
          </cell>
        </row>
      </sheetData>
      <sheetData sheetId="16912">
        <row r="9">
          <cell r="A9" t="str">
            <v>A</v>
          </cell>
        </row>
      </sheetData>
      <sheetData sheetId="16913">
        <row r="9">
          <cell r="A9" t="str">
            <v>A</v>
          </cell>
        </row>
      </sheetData>
      <sheetData sheetId="16914">
        <row r="9">
          <cell r="A9" t="str">
            <v>A</v>
          </cell>
        </row>
      </sheetData>
      <sheetData sheetId="16915">
        <row r="9">
          <cell r="A9" t="str">
            <v>A</v>
          </cell>
        </row>
      </sheetData>
      <sheetData sheetId="16916">
        <row r="9">
          <cell r="A9" t="str">
            <v>A</v>
          </cell>
        </row>
      </sheetData>
      <sheetData sheetId="16917">
        <row r="9">
          <cell r="A9" t="str">
            <v>A</v>
          </cell>
        </row>
      </sheetData>
      <sheetData sheetId="16918">
        <row r="9">
          <cell r="A9" t="str">
            <v>A</v>
          </cell>
        </row>
      </sheetData>
      <sheetData sheetId="16919">
        <row r="9">
          <cell r="A9" t="str">
            <v>A</v>
          </cell>
        </row>
      </sheetData>
      <sheetData sheetId="16920">
        <row r="9">
          <cell r="A9" t="str">
            <v>A</v>
          </cell>
        </row>
      </sheetData>
      <sheetData sheetId="16921">
        <row r="9">
          <cell r="A9" t="str">
            <v>A</v>
          </cell>
        </row>
      </sheetData>
      <sheetData sheetId="16922">
        <row r="9">
          <cell r="A9" t="str">
            <v>A</v>
          </cell>
        </row>
      </sheetData>
      <sheetData sheetId="16923">
        <row r="9">
          <cell r="A9" t="str">
            <v>A</v>
          </cell>
        </row>
      </sheetData>
      <sheetData sheetId="16924">
        <row r="9">
          <cell r="A9" t="str">
            <v>A</v>
          </cell>
        </row>
      </sheetData>
      <sheetData sheetId="16925">
        <row r="9">
          <cell r="A9" t="str">
            <v>A</v>
          </cell>
        </row>
      </sheetData>
      <sheetData sheetId="16926">
        <row r="9">
          <cell r="A9" t="str">
            <v>A</v>
          </cell>
        </row>
      </sheetData>
      <sheetData sheetId="16927">
        <row r="9">
          <cell r="A9" t="str">
            <v>A</v>
          </cell>
        </row>
      </sheetData>
      <sheetData sheetId="16928">
        <row r="9">
          <cell r="A9" t="str">
            <v>A</v>
          </cell>
        </row>
      </sheetData>
      <sheetData sheetId="16929">
        <row r="9">
          <cell r="A9" t="str">
            <v>A</v>
          </cell>
        </row>
      </sheetData>
      <sheetData sheetId="16930">
        <row r="9">
          <cell r="A9" t="str">
            <v>A</v>
          </cell>
        </row>
      </sheetData>
      <sheetData sheetId="16931">
        <row r="9">
          <cell r="A9" t="str">
            <v>A</v>
          </cell>
        </row>
      </sheetData>
      <sheetData sheetId="16932">
        <row r="9">
          <cell r="A9" t="str">
            <v>A</v>
          </cell>
        </row>
      </sheetData>
      <sheetData sheetId="16933">
        <row r="9">
          <cell r="A9" t="str">
            <v>A</v>
          </cell>
        </row>
      </sheetData>
      <sheetData sheetId="16934">
        <row r="9">
          <cell r="A9" t="str">
            <v>A</v>
          </cell>
        </row>
      </sheetData>
      <sheetData sheetId="16935">
        <row r="9">
          <cell r="A9" t="str">
            <v>A</v>
          </cell>
        </row>
      </sheetData>
      <sheetData sheetId="16936">
        <row r="9">
          <cell r="A9" t="str">
            <v>A</v>
          </cell>
        </row>
      </sheetData>
      <sheetData sheetId="16937">
        <row r="9">
          <cell r="A9" t="str">
            <v>A</v>
          </cell>
        </row>
      </sheetData>
      <sheetData sheetId="16938">
        <row r="9">
          <cell r="A9" t="str">
            <v>A</v>
          </cell>
        </row>
      </sheetData>
      <sheetData sheetId="16939">
        <row r="9">
          <cell r="A9" t="str">
            <v>A</v>
          </cell>
        </row>
      </sheetData>
      <sheetData sheetId="16940">
        <row r="9">
          <cell r="A9" t="str">
            <v>A</v>
          </cell>
        </row>
      </sheetData>
      <sheetData sheetId="16941">
        <row r="9">
          <cell r="A9" t="str">
            <v>A</v>
          </cell>
        </row>
      </sheetData>
      <sheetData sheetId="16942">
        <row r="9">
          <cell r="A9" t="str">
            <v>A</v>
          </cell>
        </row>
      </sheetData>
      <sheetData sheetId="16943">
        <row r="9">
          <cell r="A9" t="str">
            <v>A</v>
          </cell>
        </row>
      </sheetData>
      <sheetData sheetId="16944">
        <row r="9">
          <cell r="A9" t="str">
            <v>A</v>
          </cell>
        </row>
      </sheetData>
      <sheetData sheetId="16945">
        <row r="9">
          <cell r="A9" t="str">
            <v>A</v>
          </cell>
        </row>
      </sheetData>
      <sheetData sheetId="16946">
        <row r="9">
          <cell r="A9" t="str">
            <v>A</v>
          </cell>
        </row>
      </sheetData>
      <sheetData sheetId="16947">
        <row r="9">
          <cell r="A9" t="str">
            <v>A</v>
          </cell>
        </row>
      </sheetData>
      <sheetData sheetId="16948">
        <row r="9">
          <cell r="A9" t="str">
            <v>A</v>
          </cell>
        </row>
      </sheetData>
      <sheetData sheetId="16949">
        <row r="9">
          <cell r="A9" t="str">
            <v>A</v>
          </cell>
        </row>
      </sheetData>
      <sheetData sheetId="16950">
        <row r="9">
          <cell r="A9" t="str">
            <v>A</v>
          </cell>
        </row>
      </sheetData>
      <sheetData sheetId="16951">
        <row r="9">
          <cell r="A9" t="str">
            <v>A</v>
          </cell>
        </row>
      </sheetData>
      <sheetData sheetId="16952">
        <row r="9">
          <cell r="A9" t="str">
            <v>A</v>
          </cell>
        </row>
      </sheetData>
      <sheetData sheetId="16953">
        <row r="9">
          <cell r="A9" t="str">
            <v>A</v>
          </cell>
        </row>
      </sheetData>
      <sheetData sheetId="16954">
        <row r="9">
          <cell r="A9" t="str">
            <v>A</v>
          </cell>
        </row>
      </sheetData>
      <sheetData sheetId="16955">
        <row r="9">
          <cell r="A9" t="str">
            <v>A</v>
          </cell>
        </row>
      </sheetData>
      <sheetData sheetId="16956">
        <row r="9">
          <cell r="A9" t="str">
            <v>A</v>
          </cell>
        </row>
      </sheetData>
      <sheetData sheetId="16957">
        <row r="9">
          <cell r="A9" t="str">
            <v>A</v>
          </cell>
        </row>
      </sheetData>
      <sheetData sheetId="16958">
        <row r="9">
          <cell r="A9" t="str">
            <v>A</v>
          </cell>
        </row>
      </sheetData>
      <sheetData sheetId="16959">
        <row r="9">
          <cell r="A9" t="str">
            <v>A</v>
          </cell>
        </row>
      </sheetData>
      <sheetData sheetId="16960">
        <row r="9">
          <cell r="A9" t="str">
            <v>A</v>
          </cell>
        </row>
      </sheetData>
      <sheetData sheetId="16961">
        <row r="9">
          <cell r="A9" t="str">
            <v>A</v>
          </cell>
        </row>
      </sheetData>
      <sheetData sheetId="16962">
        <row r="9">
          <cell r="A9" t="str">
            <v>A</v>
          </cell>
        </row>
      </sheetData>
      <sheetData sheetId="16963">
        <row r="9">
          <cell r="A9" t="str">
            <v>A</v>
          </cell>
        </row>
      </sheetData>
      <sheetData sheetId="16964">
        <row r="9">
          <cell r="A9" t="str">
            <v>A</v>
          </cell>
        </row>
      </sheetData>
      <sheetData sheetId="16965">
        <row r="9">
          <cell r="A9" t="str">
            <v>A</v>
          </cell>
        </row>
      </sheetData>
      <sheetData sheetId="16966">
        <row r="9">
          <cell r="A9" t="str">
            <v>A</v>
          </cell>
        </row>
      </sheetData>
      <sheetData sheetId="16967">
        <row r="9">
          <cell r="A9" t="str">
            <v>A</v>
          </cell>
        </row>
      </sheetData>
      <sheetData sheetId="16968">
        <row r="9">
          <cell r="A9" t="str">
            <v>A</v>
          </cell>
        </row>
      </sheetData>
      <sheetData sheetId="16969">
        <row r="9">
          <cell r="A9" t="str">
            <v>A</v>
          </cell>
        </row>
      </sheetData>
      <sheetData sheetId="16970">
        <row r="9">
          <cell r="A9" t="str">
            <v>A</v>
          </cell>
        </row>
      </sheetData>
      <sheetData sheetId="16971">
        <row r="9">
          <cell r="A9" t="str">
            <v>A</v>
          </cell>
        </row>
      </sheetData>
      <sheetData sheetId="16972">
        <row r="9">
          <cell r="A9" t="str">
            <v>A</v>
          </cell>
        </row>
      </sheetData>
      <sheetData sheetId="16973">
        <row r="9">
          <cell r="A9" t="str">
            <v>A</v>
          </cell>
        </row>
      </sheetData>
      <sheetData sheetId="16974">
        <row r="9">
          <cell r="A9" t="str">
            <v>A</v>
          </cell>
        </row>
      </sheetData>
      <sheetData sheetId="16975">
        <row r="9">
          <cell r="A9" t="str">
            <v>A</v>
          </cell>
        </row>
      </sheetData>
      <sheetData sheetId="16976">
        <row r="9">
          <cell r="A9" t="str">
            <v>A</v>
          </cell>
        </row>
      </sheetData>
      <sheetData sheetId="16977">
        <row r="9">
          <cell r="A9" t="str">
            <v>A</v>
          </cell>
        </row>
      </sheetData>
      <sheetData sheetId="16978">
        <row r="9">
          <cell r="A9" t="str">
            <v>A</v>
          </cell>
        </row>
      </sheetData>
      <sheetData sheetId="16979">
        <row r="9">
          <cell r="A9" t="str">
            <v>A</v>
          </cell>
        </row>
      </sheetData>
      <sheetData sheetId="16980">
        <row r="9">
          <cell r="A9" t="str">
            <v>A</v>
          </cell>
        </row>
      </sheetData>
      <sheetData sheetId="16981">
        <row r="9">
          <cell r="A9" t="str">
            <v>A</v>
          </cell>
        </row>
      </sheetData>
      <sheetData sheetId="16982">
        <row r="9">
          <cell r="A9" t="str">
            <v>A</v>
          </cell>
        </row>
      </sheetData>
      <sheetData sheetId="16983">
        <row r="9">
          <cell r="A9" t="str">
            <v>A</v>
          </cell>
        </row>
      </sheetData>
      <sheetData sheetId="16984">
        <row r="9">
          <cell r="A9" t="str">
            <v>A</v>
          </cell>
        </row>
      </sheetData>
      <sheetData sheetId="16985">
        <row r="9">
          <cell r="A9" t="str">
            <v>A</v>
          </cell>
        </row>
      </sheetData>
      <sheetData sheetId="16986">
        <row r="9">
          <cell r="A9" t="str">
            <v>A</v>
          </cell>
        </row>
      </sheetData>
      <sheetData sheetId="16987">
        <row r="9">
          <cell r="A9" t="str">
            <v>A</v>
          </cell>
        </row>
      </sheetData>
      <sheetData sheetId="16988">
        <row r="9">
          <cell r="A9" t="str">
            <v>A</v>
          </cell>
        </row>
      </sheetData>
      <sheetData sheetId="16989">
        <row r="9">
          <cell r="A9" t="str">
            <v>A</v>
          </cell>
        </row>
      </sheetData>
      <sheetData sheetId="16990">
        <row r="9">
          <cell r="A9" t="str">
            <v>A</v>
          </cell>
        </row>
      </sheetData>
      <sheetData sheetId="16991">
        <row r="9">
          <cell r="A9" t="str">
            <v>A</v>
          </cell>
        </row>
      </sheetData>
      <sheetData sheetId="16992">
        <row r="9">
          <cell r="A9" t="str">
            <v>A</v>
          </cell>
        </row>
      </sheetData>
      <sheetData sheetId="16993">
        <row r="9">
          <cell r="A9" t="str">
            <v>A</v>
          </cell>
        </row>
      </sheetData>
      <sheetData sheetId="16994">
        <row r="9">
          <cell r="A9" t="str">
            <v>A</v>
          </cell>
        </row>
      </sheetData>
      <sheetData sheetId="16995">
        <row r="9">
          <cell r="A9" t="str">
            <v>A</v>
          </cell>
        </row>
      </sheetData>
      <sheetData sheetId="16996">
        <row r="9">
          <cell r="A9" t="str">
            <v>A</v>
          </cell>
        </row>
      </sheetData>
      <sheetData sheetId="16997">
        <row r="9">
          <cell r="A9" t="str">
            <v>A</v>
          </cell>
        </row>
      </sheetData>
      <sheetData sheetId="16998">
        <row r="9">
          <cell r="A9" t="str">
            <v>A</v>
          </cell>
        </row>
      </sheetData>
      <sheetData sheetId="16999">
        <row r="9">
          <cell r="A9" t="str">
            <v>A</v>
          </cell>
        </row>
      </sheetData>
      <sheetData sheetId="17000">
        <row r="9">
          <cell r="A9" t="str">
            <v>A</v>
          </cell>
        </row>
      </sheetData>
      <sheetData sheetId="17001">
        <row r="9">
          <cell r="A9" t="str">
            <v>A</v>
          </cell>
        </row>
      </sheetData>
      <sheetData sheetId="17002">
        <row r="9">
          <cell r="A9" t="str">
            <v>A</v>
          </cell>
        </row>
      </sheetData>
      <sheetData sheetId="17003">
        <row r="9">
          <cell r="A9" t="str">
            <v>A</v>
          </cell>
        </row>
      </sheetData>
      <sheetData sheetId="17004">
        <row r="9">
          <cell r="A9" t="str">
            <v>A</v>
          </cell>
        </row>
      </sheetData>
      <sheetData sheetId="17005">
        <row r="9">
          <cell r="A9" t="str">
            <v>A</v>
          </cell>
        </row>
      </sheetData>
      <sheetData sheetId="17006">
        <row r="9">
          <cell r="A9" t="str">
            <v>A</v>
          </cell>
        </row>
      </sheetData>
      <sheetData sheetId="17007">
        <row r="9">
          <cell r="A9" t="str">
            <v>A</v>
          </cell>
        </row>
      </sheetData>
      <sheetData sheetId="17008">
        <row r="9">
          <cell r="A9" t="str">
            <v>A</v>
          </cell>
        </row>
      </sheetData>
      <sheetData sheetId="17009">
        <row r="9">
          <cell r="A9" t="str">
            <v>A</v>
          </cell>
        </row>
      </sheetData>
      <sheetData sheetId="17010">
        <row r="9">
          <cell r="A9" t="str">
            <v>A</v>
          </cell>
        </row>
      </sheetData>
      <sheetData sheetId="17011">
        <row r="9">
          <cell r="A9" t="str">
            <v>A</v>
          </cell>
        </row>
      </sheetData>
      <sheetData sheetId="17012">
        <row r="9">
          <cell r="A9" t="str">
            <v>A</v>
          </cell>
        </row>
      </sheetData>
      <sheetData sheetId="17013">
        <row r="9">
          <cell r="A9" t="str">
            <v>A</v>
          </cell>
        </row>
      </sheetData>
      <sheetData sheetId="17014">
        <row r="9">
          <cell r="A9" t="str">
            <v>A</v>
          </cell>
        </row>
      </sheetData>
      <sheetData sheetId="17015">
        <row r="9">
          <cell r="A9" t="str">
            <v>A</v>
          </cell>
        </row>
      </sheetData>
      <sheetData sheetId="17016">
        <row r="9">
          <cell r="A9" t="str">
            <v>A</v>
          </cell>
        </row>
      </sheetData>
      <sheetData sheetId="17017">
        <row r="9">
          <cell r="A9" t="str">
            <v>A</v>
          </cell>
        </row>
      </sheetData>
      <sheetData sheetId="17018">
        <row r="9">
          <cell r="A9" t="str">
            <v>A</v>
          </cell>
        </row>
      </sheetData>
      <sheetData sheetId="17019">
        <row r="9">
          <cell r="A9" t="str">
            <v>A</v>
          </cell>
        </row>
      </sheetData>
      <sheetData sheetId="17020">
        <row r="9">
          <cell r="A9" t="str">
            <v>A</v>
          </cell>
        </row>
      </sheetData>
      <sheetData sheetId="17021">
        <row r="9">
          <cell r="A9" t="str">
            <v>A</v>
          </cell>
        </row>
      </sheetData>
      <sheetData sheetId="17022">
        <row r="9">
          <cell r="A9" t="str">
            <v>A</v>
          </cell>
        </row>
      </sheetData>
      <sheetData sheetId="17023">
        <row r="9">
          <cell r="A9" t="str">
            <v>A</v>
          </cell>
        </row>
      </sheetData>
      <sheetData sheetId="17024">
        <row r="9">
          <cell r="A9" t="str">
            <v>A</v>
          </cell>
        </row>
      </sheetData>
      <sheetData sheetId="17025">
        <row r="9">
          <cell r="A9" t="str">
            <v>A</v>
          </cell>
        </row>
      </sheetData>
      <sheetData sheetId="17026">
        <row r="9">
          <cell r="A9" t="str">
            <v>A</v>
          </cell>
        </row>
      </sheetData>
      <sheetData sheetId="17027">
        <row r="9">
          <cell r="A9" t="str">
            <v>A</v>
          </cell>
        </row>
      </sheetData>
      <sheetData sheetId="17028">
        <row r="9">
          <cell r="A9" t="str">
            <v>A</v>
          </cell>
        </row>
      </sheetData>
      <sheetData sheetId="17029">
        <row r="9">
          <cell r="A9" t="str">
            <v>A</v>
          </cell>
        </row>
      </sheetData>
      <sheetData sheetId="17030">
        <row r="9">
          <cell r="A9" t="str">
            <v>A</v>
          </cell>
        </row>
      </sheetData>
      <sheetData sheetId="17031">
        <row r="9">
          <cell r="A9" t="str">
            <v>A</v>
          </cell>
        </row>
      </sheetData>
      <sheetData sheetId="17032">
        <row r="9">
          <cell r="A9" t="str">
            <v>A</v>
          </cell>
        </row>
      </sheetData>
      <sheetData sheetId="17033">
        <row r="9">
          <cell r="A9" t="str">
            <v>A</v>
          </cell>
        </row>
      </sheetData>
      <sheetData sheetId="17034">
        <row r="9">
          <cell r="A9" t="str">
            <v>A</v>
          </cell>
        </row>
      </sheetData>
      <sheetData sheetId="17035">
        <row r="9">
          <cell r="A9" t="str">
            <v>A</v>
          </cell>
        </row>
      </sheetData>
      <sheetData sheetId="17036">
        <row r="9">
          <cell r="A9" t="str">
            <v>A</v>
          </cell>
        </row>
      </sheetData>
      <sheetData sheetId="17037">
        <row r="9">
          <cell r="A9" t="str">
            <v>A</v>
          </cell>
        </row>
      </sheetData>
      <sheetData sheetId="17038">
        <row r="9">
          <cell r="A9" t="str">
            <v>A</v>
          </cell>
        </row>
      </sheetData>
      <sheetData sheetId="17039">
        <row r="9">
          <cell r="A9" t="str">
            <v>A</v>
          </cell>
        </row>
      </sheetData>
      <sheetData sheetId="17040">
        <row r="9">
          <cell r="A9" t="str">
            <v>A</v>
          </cell>
        </row>
      </sheetData>
      <sheetData sheetId="17041">
        <row r="9">
          <cell r="A9" t="str">
            <v>A</v>
          </cell>
        </row>
      </sheetData>
      <sheetData sheetId="17042">
        <row r="9">
          <cell r="A9" t="str">
            <v>A</v>
          </cell>
        </row>
      </sheetData>
      <sheetData sheetId="17043">
        <row r="9">
          <cell r="A9" t="str">
            <v>A</v>
          </cell>
        </row>
      </sheetData>
      <sheetData sheetId="17044">
        <row r="9">
          <cell r="A9" t="str">
            <v>A</v>
          </cell>
        </row>
      </sheetData>
      <sheetData sheetId="17045">
        <row r="9">
          <cell r="A9" t="str">
            <v>A</v>
          </cell>
        </row>
      </sheetData>
      <sheetData sheetId="17046">
        <row r="9">
          <cell r="A9" t="str">
            <v>A</v>
          </cell>
        </row>
      </sheetData>
      <sheetData sheetId="17047">
        <row r="9">
          <cell r="A9" t="str">
            <v>A</v>
          </cell>
        </row>
      </sheetData>
      <sheetData sheetId="17048">
        <row r="9">
          <cell r="A9" t="str">
            <v>A</v>
          </cell>
        </row>
      </sheetData>
      <sheetData sheetId="17049">
        <row r="9">
          <cell r="A9" t="str">
            <v>A</v>
          </cell>
        </row>
      </sheetData>
      <sheetData sheetId="17050">
        <row r="9">
          <cell r="A9" t="str">
            <v>A</v>
          </cell>
        </row>
      </sheetData>
      <sheetData sheetId="17051">
        <row r="9">
          <cell r="A9" t="str">
            <v>A</v>
          </cell>
        </row>
      </sheetData>
      <sheetData sheetId="17052">
        <row r="9">
          <cell r="A9" t="str">
            <v>A</v>
          </cell>
        </row>
      </sheetData>
      <sheetData sheetId="17053">
        <row r="9">
          <cell r="A9" t="str">
            <v>A</v>
          </cell>
        </row>
      </sheetData>
      <sheetData sheetId="17054">
        <row r="9">
          <cell r="A9" t="str">
            <v>A</v>
          </cell>
        </row>
      </sheetData>
      <sheetData sheetId="17055">
        <row r="9">
          <cell r="A9" t="str">
            <v>A</v>
          </cell>
        </row>
      </sheetData>
      <sheetData sheetId="17056">
        <row r="9">
          <cell r="A9" t="str">
            <v>A</v>
          </cell>
        </row>
      </sheetData>
      <sheetData sheetId="17057">
        <row r="9">
          <cell r="A9" t="str">
            <v>A</v>
          </cell>
        </row>
      </sheetData>
      <sheetData sheetId="17058">
        <row r="9">
          <cell r="A9" t="str">
            <v>A</v>
          </cell>
        </row>
      </sheetData>
      <sheetData sheetId="17059">
        <row r="9">
          <cell r="A9" t="str">
            <v>A</v>
          </cell>
        </row>
      </sheetData>
      <sheetData sheetId="17060">
        <row r="9">
          <cell r="A9" t="str">
            <v>A</v>
          </cell>
        </row>
      </sheetData>
      <sheetData sheetId="17061">
        <row r="9">
          <cell r="A9" t="str">
            <v>A</v>
          </cell>
        </row>
      </sheetData>
      <sheetData sheetId="17062">
        <row r="9">
          <cell r="A9" t="str">
            <v>A</v>
          </cell>
        </row>
      </sheetData>
      <sheetData sheetId="17063">
        <row r="9">
          <cell r="A9" t="str">
            <v>A</v>
          </cell>
        </row>
      </sheetData>
      <sheetData sheetId="17064">
        <row r="9">
          <cell r="A9" t="str">
            <v>A</v>
          </cell>
        </row>
      </sheetData>
      <sheetData sheetId="17065">
        <row r="9">
          <cell r="A9" t="str">
            <v>A</v>
          </cell>
        </row>
      </sheetData>
      <sheetData sheetId="17066">
        <row r="9">
          <cell r="A9" t="str">
            <v>A</v>
          </cell>
        </row>
      </sheetData>
      <sheetData sheetId="17067">
        <row r="9">
          <cell r="A9" t="str">
            <v>A</v>
          </cell>
        </row>
      </sheetData>
      <sheetData sheetId="17068">
        <row r="9">
          <cell r="A9" t="str">
            <v>A</v>
          </cell>
        </row>
      </sheetData>
      <sheetData sheetId="17069">
        <row r="9">
          <cell r="A9" t="str">
            <v>A</v>
          </cell>
        </row>
      </sheetData>
      <sheetData sheetId="17070">
        <row r="9">
          <cell r="A9" t="str">
            <v>A</v>
          </cell>
        </row>
      </sheetData>
      <sheetData sheetId="17071">
        <row r="9">
          <cell r="A9" t="str">
            <v>A</v>
          </cell>
        </row>
      </sheetData>
      <sheetData sheetId="17072">
        <row r="9">
          <cell r="A9" t="str">
            <v>A</v>
          </cell>
        </row>
      </sheetData>
      <sheetData sheetId="17073">
        <row r="9">
          <cell r="A9" t="str">
            <v>A</v>
          </cell>
        </row>
      </sheetData>
      <sheetData sheetId="17074">
        <row r="9">
          <cell r="A9" t="str">
            <v>A</v>
          </cell>
        </row>
      </sheetData>
      <sheetData sheetId="17075">
        <row r="9">
          <cell r="A9" t="str">
            <v>A</v>
          </cell>
        </row>
      </sheetData>
      <sheetData sheetId="17076">
        <row r="9">
          <cell r="A9" t="str">
            <v>A</v>
          </cell>
        </row>
      </sheetData>
      <sheetData sheetId="17077">
        <row r="9">
          <cell r="A9" t="str">
            <v>A</v>
          </cell>
        </row>
      </sheetData>
      <sheetData sheetId="17078">
        <row r="9">
          <cell r="A9" t="str">
            <v>A</v>
          </cell>
        </row>
      </sheetData>
      <sheetData sheetId="17079">
        <row r="9">
          <cell r="A9" t="str">
            <v>A</v>
          </cell>
        </row>
      </sheetData>
      <sheetData sheetId="17080">
        <row r="9">
          <cell r="A9" t="str">
            <v>A</v>
          </cell>
        </row>
      </sheetData>
      <sheetData sheetId="17081">
        <row r="9">
          <cell r="A9" t="str">
            <v>A</v>
          </cell>
        </row>
      </sheetData>
      <sheetData sheetId="17082">
        <row r="9">
          <cell r="A9" t="str">
            <v>A</v>
          </cell>
        </row>
      </sheetData>
      <sheetData sheetId="17083">
        <row r="9">
          <cell r="A9" t="str">
            <v>A</v>
          </cell>
        </row>
      </sheetData>
      <sheetData sheetId="17084">
        <row r="9">
          <cell r="A9" t="str">
            <v>A</v>
          </cell>
        </row>
      </sheetData>
      <sheetData sheetId="17085">
        <row r="9">
          <cell r="A9" t="str">
            <v>A</v>
          </cell>
        </row>
      </sheetData>
      <sheetData sheetId="17086">
        <row r="9">
          <cell r="A9" t="str">
            <v>A</v>
          </cell>
        </row>
      </sheetData>
      <sheetData sheetId="17087">
        <row r="9">
          <cell r="A9" t="str">
            <v>A</v>
          </cell>
        </row>
      </sheetData>
      <sheetData sheetId="17088">
        <row r="9">
          <cell r="A9" t="str">
            <v>A</v>
          </cell>
        </row>
      </sheetData>
      <sheetData sheetId="17089">
        <row r="9">
          <cell r="A9" t="str">
            <v>A</v>
          </cell>
        </row>
      </sheetData>
      <sheetData sheetId="17090">
        <row r="9">
          <cell r="A9" t="str">
            <v>A</v>
          </cell>
        </row>
      </sheetData>
      <sheetData sheetId="17091">
        <row r="9">
          <cell r="A9" t="str">
            <v>A</v>
          </cell>
        </row>
      </sheetData>
      <sheetData sheetId="17092">
        <row r="9">
          <cell r="A9" t="str">
            <v>A</v>
          </cell>
        </row>
      </sheetData>
      <sheetData sheetId="17093">
        <row r="9">
          <cell r="A9" t="str">
            <v>A</v>
          </cell>
        </row>
      </sheetData>
      <sheetData sheetId="17094">
        <row r="9">
          <cell r="A9" t="str">
            <v>A</v>
          </cell>
        </row>
      </sheetData>
      <sheetData sheetId="17095">
        <row r="9">
          <cell r="A9" t="str">
            <v>A</v>
          </cell>
        </row>
      </sheetData>
      <sheetData sheetId="17096">
        <row r="9">
          <cell r="A9" t="str">
            <v>A</v>
          </cell>
        </row>
      </sheetData>
      <sheetData sheetId="17097">
        <row r="9">
          <cell r="A9" t="str">
            <v>A</v>
          </cell>
        </row>
      </sheetData>
      <sheetData sheetId="17098">
        <row r="9">
          <cell r="A9" t="str">
            <v>A</v>
          </cell>
        </row>
      </sheetData>
      <sheetData sheetId="17099">
        <row r="9">
          <cell r="A9" t="str">
            <v>A</v>
          </cell>
        </row>
      </sheetData>
      <sheetData sheetId="17100">
        <row r="9">
          <cell r="A9" t="str">
            <v>A</v>
          </cell>
        </row>
      </sheetData>
      <sheetData sheetId="17101">
        <row r="9">
          <cell r="A9" t="str">
            <v>A</v>
          </cell>
        </row>
      </sheetData>
      <sheetData sheetId="17102">
        <row r="9">
          <cell r="A9" t="str">
            <v>A</v>
          </cell>
        </row>
      </sheetData>
      <sheetData sheetId="17103">
        <row r="9">
          <cell r="A9" t="str">
            <v>A</v>
          </cell>
        </row>
      </sheetData>
      <sheetData sheetId="17104">
        <row r="9">
          <cell r="A9" t="str">
            <v>A</v>
          </cell>
        </row>
      </sheetData>
      <sheetData sheetId="17105">
        <row r="9">
          <cell r="A9" t="str">
            <v>A</v>
          </cell>
        </row>
      </sheetData>
      <sheetData sheetId="17106">
        <row r="9">
          <cell r="A9" t="str">
            <v>A</v>
          </cell>
        </row>
      </sheetData>
      <sheetData sheetId="17107">
        <row r="9">
          <cell r="A9" t="str">
            <v>A</v>
          </cell>
        </row>
      </sheetData>
      <sheetData sheetId="17108">
        <row r="9">
          <cell r="A9" t="str">
            <v>A</v>
          </cell>
        </row>
      </sheetData>
      <sheetData sheetId="17109">
        <row r="9">
          <cell r="A9" t="str">
            <v>A</v>
          </cell>
        </row>
      </sheetData>
      <sheetData sheetId="17110">
        <row r="9">
          <cell r="A9" t="str">
            <v>A</v>
          </cell>
        </row>
      </sheetData>
      <sheetData sheetId="17111">
        <row r="9">
          <cell r="A9" t="str">
            <v>A</v>
          </cell>
        </row>
      </sheetData>
      <sheetData sheetId="17112">
        <row r="9">
          <cell r="A9" t="str">
            <v>A</v>
          </cell>
        </row>
      </sheetData>
      <sheetData sheetId="17113">
        <row r="9">
          <cell r="A9" t="str">
            <v>A</v>
          </cell>
        </row>
      </sheetData>
      <sheetData sheetId="17114">
        <row r="9">
          <cell r="A9" t="str">
            <v>A</v>
          </cell>
        </row>
      </sheetData>
      <sheetData sheetId="17115">
        <row r="9">
          <cell r="A9" t="str">
            <v>A</v>
          </cell>
        </row>
      </sheetData>
      <sheetData sheetId="17116">
        <row r="9">
          <cell r="A9" t="str">
            <v>A</v>
          </cell>
        </row>
      </sheetData>
      <sheetData sheetId="17117">
        <row r="9">
          <cell r="A9" t="str">
            <v>A</v>
          </cell>
        </row>
      </sheetData>
      <sheetData sheetId="17118">
        <row r="9">
          <cell r="A9" t="str">
            <v>A</v>
          </cell>
        </row>
      </sheetData>
      <sheetData sheetId="17119">
        <row r="9">
          <cell r="A9" t="str">
            <v>A</v>
          </cell>
        </row>
      </sheetData>
      <sheetData sheetId="17120">
        <row r="9">
          <cell r="A9" t="str">
            <v>A</v>
          </cell>
        </row>
      </sheetData>
      <sheetData sheetId="17121">
        <row r="9">
          <cell r="A9" t="str">
            <v>A</v>
          </cell>
        </row>
      </sheetData>
      <sheetData sheetId="17122">
        <row r="9">
          <cell r="A9" t="str">
            <v>A</v>
          </cell>
        </row>
      </sheetData>
      <sheetData sheetId="17123">
        <row r="9">
          <cell r="A9" t="str">
            <v>A</v>
          </cell>
        </row>
      </sheetData>
      <sheetData sheetId="17124">
        <row r="9">
          <cell r="A9" t="str">
            <v>A</v>
          </cell>
        </row>
      </sheetData>
      <sheetData sheetId="17125">
        <row r="9">
          <cell r="A9" t="str">
            <v>A</v>
          </cell>
        </row>
      </sheetData>
      <sheetData sheetId="17126">
        <row r="9">
          <cell r="A9" t="str">
            <v>A</v>
          </cell>
        </row>
      </sheetData>
      <sheetData sheetId="17127">
        <row r="9">
          <cell r="A9" t="str">
            <v>A</v>
          </cell>
        </row>
      </sheetData>
      <sheetData sheetId="17128">
        <row r="9">
          <cell r="A9" t="str">
            <v>A</v>
          </cell>
        </row>
      </sheetData>
      <sheetData sheetId="17129">
        <row r="9">
          <cell r="A9" t="str">
            <v>A</v>
          </cell>
        </row>
      </sheetData>
      <sheetData sheetId="17130">
        <row r="9">
          <cell r="A9" t="str">
            <v>A</v>
          </cell>
        </row>
      </sheetData>
      <sheetData sheetId="17131">
        <row r="9">
          <cell r="A9" t="str">
            <v>A</v>
          </cell>
        </row>
      </sheetData>
      <sheetData sheetId="17132">
        <row r="9">
          <cell r="A9" t="str">
            <v>A</v>
          </cell>
        </row>
      </sheetData>
      <sheetData sheetId="17133">
        <row r="9">
          <cell r="A9" t="str">
            <v>A</v>
          </cell>
        </row>
      </sheetData>
      <sheetData sheetId="17134">
        <row r="9">
          <cell r="A9" t="str">
            <v>A</v>
          </cell>
        </row>
      </sheetData>
      <sheetData sheetId="17135">
        <row r="9">
          <cell r="A9" t="str">
            <v>A</v>
          </cell>
        </row>
      </sheetData>
      <sheetData sheetId="17136">
        <row r="9">
          <cell r="A9" t="str">
            <v>A</v>
          </cell>
        </row>
      </sheetData>
      <sheetData sheetId="17137">
        <row r="9">
          <cell r="A9" t="str">
            <v>A</v>
          </cell>
        </row>
      </sheetData>
      <sheetData sheetId="17138">
        <row r="9">
          <cell r="A9" t="str">
            <v>A</v>
          </cell>
        </row>
      </sheetData>
      <sheetData sheetId="17139">
        <row r="9">
          <cell r="A9" t="str">
            <v>A</v>
          </cell>
        </row>
      </sheetData>
      <sheetData sheetId="17140">
        <row r="9">
          <cell r="A9" t="str">
            <v>A</v>
          </cell>
        </row>
      </sheetData>
      <sheetData sheetId="17141">
        <row r="9">
          <cell r="A9" t="str">
            <v>A</v>
          </cell>
        </row>
      </sheetData>
      <sheetData sheetId="17142">
        <row r="9">
          <cell r="A9" t="str">
            <v>A</v>
          </cell>
        </row>
      </sheetData>
      <sheetData sheetId="17143">
        <row r="9">
          <cell r="A9" t="str">
            <v>A</v>
          </cell>
        </row>
      </sheetData>
      <sheetData sheetId="17144">
        <row r="9">
          <cell r="A9" t="str">
            <v>A</v>
          </cell>
        </row>
      </sheetData>
      <sheetData sheetId="17145">
        <row r="9">
          <cell r="A9" t="str">
            <v>A</v>
          </cell>
        </row>
      </sheetData>
      <sheetData sheetId="17146">
        <row r="9">
          <cell r="A9" t="str">
            <v>A</v>
          </cell>
        </row>
      </sheetData>
      <sheetData sheetId="17147">
        <row r="9">
          <cell r="A9" t="str">
            <v>A</v>
          </cell>
        </row>
      </sheetData>
      <sheetData sheetId="17148">
        <row r="9">
          <cell r="A9" t="str">
            <v>A</v>
          </cell>
        </row>
      </sheetData>
      <sheetData sheetId="17149">
        <row r="9">
          <cell r="A9" t="str">
            <v>A</v>
          </cell>
        </row>
      </sheetData>
      <sheetData sheetId="17150">
        <row r="9">
          <cell r="A9" t="str">
            <v>A</v>
          </cell>
        </row>
      </sheetData>
      <sheetData sheetId="17151">
        <row r="9">
          <cell r="A9" t="str">
            <v>A</v>
          </cell>
        </row>
      </sheetData>
      <sheetData sheetId="17152">
        <row r="9">
          <cell r="A9" t="str">
            <v>A</v>
          </cell>
        </row>
      </sheetData>
      <sheetData sheetId="17153">
        <row r="9">
          <cell r="A9" t="str">
            <v>A</v>
          </cell>
        </row>
      </sheetData>
      <sheetData sheetId="17154">
        <row r="9">
          <cell r="A9" t="str">
            <v>A</v>
          </cell>
        </row>
      </sheetData>
      <sheetData sheetId="17155">
        <row r="9">
          <cell r="A9" t="str">
            <v>A</v>
          </cell>
        </row>
      </sheetData>
      <sheetData sheetId="17156">
        <row r="9">
          <cell r="A9" t="str">
            <v>A</v>
          </cell>
        </row>
      </sheetData>
      <sheetData sheetId="17157">
        <row r="9">
          <cell r="A9" t="str">
            <v>A</v>
          </cell>
        </row>
      </sheetData>
      <sheetData sheetId="17158">
        <row r="9">
          <cell r="A9" t="str">
            <v>A</v>
          </cell>
        </row>
      </sheetData>
      <sheetData sheetId="17159">
        <row r="9">
          <cell r="A9" t="str">
            <v>A</v>
          </cell>
        </row>
      </sheetData>
      <sheetData sheetId="17160">
        <row r="9">
          <cell r="A9" t="str">
            <v>A</v>
          </cell>
        </row>
      </sheetData>
      <sheetData sheetId="17161">
        <row r="9">
          <cell r="A9" t="str">
            <v>A</v>
          </cell>
        </row>
      </sheetData>
      <sheetData sheetId="17162">
        <row r="9">
          <cell r="A9" t="str">
            <v>A</v>
          </cell>
        </row>
      </sheetData>
      <sheetData sheetId="17163">
        <row r="9">
          <cell r="A9" t="str">
            <v>A</v>
          </cell>
        </row>
      </sheetData>
      <sheetData sheetId="17164">
        <row r="9">
          <cell r="A9" t="str">
            <v>A</v>
          </cell>
        </row>
      </sheetData>
      <sheetData sheetId="17165">
        <row r="9">
          <cell r="A9" t="str">
            <v>A</v>
          </cell>
        </row>
      </sheetData>
      <sheetData sheetId="17166">
        <row r="9">
          <cell r="A9" t="str">
            <v>A</v>
          </cell>
        </row>
      </sheetData>
      <sheetData sheetId="17167">
        <row r="9">
          <cell r="A9" t="str">
            <v>A</v>
          </cell>
        </row>
      </sheetData>
      <sheetData sheetId="17168">
        <row r="9">
          <cell r="A9" t="str">
            <v>A</v>
          </cell>
        </row>
      </sheetData>
      <sheetData sheetId="17169">
        <row r="9">
          <cell r="A9" t="str">
            <v>A</v>
          </cell>
        </row>
      </sheetData>
      <sheetData sheetId="17170">
        <row r="9">
          <cell r="A9" t="str">
            <v>A</v>
          </cell>
        </row>
      </sheetData>
      <sheetData sheetId="17171">
        <row r="9">
          <cell r="A9" t="str">
            <v>A</v>
          </cell>
        </row>
      </sheetData>
      <sheetData sheetId="17172">
        <row r="9">
          <cell r="A9" t="str">
            <v>A</v>
          </cell>
        </row>
      </sheetData>
      <sheetData sheetId="17173">
        <row r="9">
          <cell r="A9" t="str">
            <v>A</v>
          </cell>
        </row>
      </sheetData>
      <sheetData sheetId="17174">
        <row r="9">
          <cell r="A9" t="str">
            <v>A</v>
          </cell>
        </row>
      </sheetData>
      <sheetData sheetId="17175">
        <row r="9">
          <cell r="A9" t="str">
            <v>A</v>
          </cell>
        </row>
      </sheetData>
      <sheetData sheetId="17176">
        <row r="9">
          <cell r="A9" t="str">
            <v>A</v>
          </cell>
        </row>
      </sheetData>
      <sheetData sheetId="17177">
        <row r="9">
          <cell r="A9" t="str">
            <v>A</v>
          </cell>
        </row>
      </sheetData>
      <sheetData sheetId="17178">
        <row r="9">
          <cell r="A9" t="str">
            <v>A</v>
          </cell>
        </row>
      </sheetData>
      <sheetData sheetId="17179">
        <row r="9">
          <cell r="A9" t="str">
            <v>A</v>
          </cell>
        </row>
      </sheetData>
      <sheetData sheetId="17180">
        <row r="9">
          <cell r="A9" t="str">
            <v>A</v>
          </cell>
        </row>
      </sheetData>
      <sheetData sheetId="17181">
        <row r="9">
          <cell r="A9" t="str">
            <v>A</v>
          </cell>
        </row>
      </sheetData>
      <sheetData sheetId="17182">
        <row r="9">
          <cell r="A9" t="str">
            <v>A</v>
          </cell>
        </row>
      </sheetData>
      <sheetData sheetId="17183">
        <row r="9">
          <cell r="A9" t="str">
            <v>A</v>
          </cell>
        </row>
      </sheetData>
      <sheetData sheetId="17184">
        <row r="9">
          <cell r="A9" t="str">
            <v>A</v>
          </cell>
        </row>
      </sheetData>
      <sheetData sheetId="17185">
        <row r="9">
          <cell r="A9" t="str">
            <v>A</v>
          </cell>
        </row>
      </sheetData>
      <sheetData sheetId="17186">
        <row r="9">
          <cell r="A9" t="str">
            <v>A</v>
          </cell>
        </row>
      </sheetData>
      <sheetData sheetId="17187">
        <row r="9">
          <cell r="A9" t="str">
            <v>A</v>
          </cell>
        </row>
      </sheetData>
      <sheetData sheetId="17188">
        <row r="9">
          <cell r="A9" t="str">
            <v>A</v>
          </cell>
        </row>
      </sheetData>
      <sheetData sheetId="17189">
        <row r="9">
          <cell r="A9" t="str">
            <v>A</v>
          </cell>
        </row>
      </sheetData>
      <sheetData sheetId="17190">
        <row r="9">
          <cell r="A9" t="str">
            <v>A</v>
          </cell>
        </row>
      </sheetData>
      <sheetData sheetId="17191">
        <row r="9">
          <cell r="A9" t="str">
            <v>A</v>
          </cell>
        </row>
      </sheetData>
      <sheetData sheetId="17192">
        <row r="9">
          <cell r="A9" t="str">
            <v>A</v>
          </cell>
        </row>
      </sheetData>
      <sheetData sheetId="17193">
        <row r="9">
          <cell r="A9" t="str">
            <v>A</v>
          </cell>
        </row>
      </sheetData>
      <sheetData sheetId="17194">
        <row r="9">
          <cell r="A9" t="str">
            <v>A</v>
          </cell>
        </row>
      </sheetData>
      <sheetData sheetId="17195">
        <row r="9">
          <cell r="A9" t="str">
            <v>A</v>
          </cell>
        </row>
      </sheetData>
      <sheetData sheetId="17196">
        <row r="9">
          <cell r="A9" t="str">
            <v>A</v>
          </cell>
        </row>
      </sheetData>
      <sheetData sheetId="17197">
        <row r="9">
          <cell r="A9" t="str">
            <v>A</v>
          </cell>
        </row>
      </sheetData>
      <sheetData sheetId="17198">
        <row r="9">
          <cell r="A9" t="str">
            <v>A</v>
          </cell>
        </row>
      </sheetData>
      <sheetData sheetId="17199">
        <row r="9">
          <cell r="A9" t="str">
            <v>A</v>
          </cell>
        </row>
      </sheetData>
      <sheetData sheetId="17200">
        <row r="9">
          <cell r="A9" t="str">
            <v>A</v>
          </cell>
        </row>
      </sheetData>
      <sheetData sheetId="17201">
        <row r="9">
          <cell r="A9" t="str">
            <v>A</v>
          </cell>
        </row>
      </sheetData>
      <sheetData sheetId="17202">
        <row r="9">
          <cell r="A9" t="str">
            <v>A</v>
          </cell>
        </row>
      </sheetData>
      <sheetData sheetId="17203">
        <row r="9">
          <cell r="A9" t="str">
            <v>A</v>
          </cell>
        </row>
      </sheetData>
      <sheetData sheetId="17204">
        <row r="9">
          <cell r="A9" t="str">
            <v>A</v>
          </cell>
        </row>
      </sheetData>
      <sheetData sheetId="17205">
        <row r="9">
          <cell r="A9" t="str">
            <v>A</v>
          </cell>
        </row>
      </sheetData>
      <sheetData sheetId="17206">
        <row r="9">
          <cell r="A9" t="str">
            <v>A</v>
          </cell>
        </row>
      </sheetData>
      <sheetData sheetId="17207">
        <row r="9">
          <cell r="A9" t="str">
            <v>A</v>
          </cell>
        </row>
      </sheetData>
      <sheetData sheetId="17208">
        <row r="9">
          <cell r="A9" t="str">
            <v>A</v>
          </cell>
        </row>
      </sheetData>
      <sheetData sheetId="17209">
        <row r="9">
          <cell r="A9" t="str">
            <v>A</v>
          </cell>
        </row>
      </sheetData>
      <sheetData sheetId="17210">
        <row r="9">
          <cell r="A9" t="str">
            <v>A</v>
          </cell>
        </row>
      </sheetData>
      <sheetData sheetId="17211">
        <row r="9">
          <cell r="A9" t="str">
            <v>A</v>
          </cell>
        </row>
      </sheetData>
      <sheetData sheetId="17212">
        <row r="9">
          <cell r="A9" t="str">
            <v>A</v>
          </cell>
        </row>
      </sheetData>
      <sheetData sheetId="17213">
        <row r="9">
          <cell r="A9" t="str">
            <v>A</v>
          </cell>
        </row>
      </sheetData>
      <sheetData sheetId="17214">
        <row r="9">
          <cell r="A9" t="str">
            <v>A</v>
          </cell>
        </row>
      </sheetData>
      <sheetData sheetId="17215">
        <row r="9">
          <cell r="A9" t="str">
            <v>A</v>
          </cell>
        </row>
      </sheetData>
      <sheetData sheetId="17216">
        <row r="9">
          <cell r="A9" t="str">
            <v>A</v>
          </cell>
        </row>
      </sheetData>
      <sheetData sheetId="17217">
        <row r="9">
          <cell r="A9" t="str">
            <v>A</v>
          </cell>
        </row>
      </sheetData>
      <sheetData sheetId="17218">
        <row r="9">
          <cell r="A9" t="str">
            <v>A</v>
          </cell>
        </row>
      </sheetData>
      <sheetData sheetId="17219">
        <row r="9">
          <cell r="A9" t="str">
            <v>A</v>
          </cell>
        </row>
      </sheetData>
      <sheetData sheetId="17220">
        <row r="9">
          <cell r="A9" t="str">
            <v>A</v>
          </cell>
        </row>
      </sheetData>
      <sheetData sheetId="17221">
        <row r="9">
          <cell r="A9" t="str">
            <v>A</v>
          </cell>
        </row>
      </sheetData>
      <sheetData sheetId="17222">
        <row r="9">
          <cell r="A9" t="str">
            <v>A</v>
          </cell>
        </row>
      </sheetData>
      <sheetData sheetId="17223">
        <row r="9">
          <cell r="A9" t="str">
            <v>A</v>
          </cell>
        </row>
      </sheetData>
      <sheetData sheetId="17224">
        <row r="9">
          <cell r="A9" t="str">
            <v>A</v>
          </cell>
        </row>
      </sheetData>
      <sheetData sheetId="17225">
        <row r="9">
          <cell r="A9" t="str">
            <v>A</v>
          </cell>
        </row>
      </sheetData>
      <sheetData sheetId="17226">
        <row r="9">
          <cell r="A9" t="str">
            <v>A</v>
          </cell>
        </row>
      </sheetData>
      <sheetData sheetId="17227">
        <row r="9">
          <cell r="A9" t="str">
            <v>A</v>
          </cell>
        </row>
      </sheetData>
      <sheetData sheetId="17228">
        <row r="9">
          <cell r="A9" t="str">
            <v>A</v>
          </cell>
        </row>
      </sheetData>
      <sheetData sheetId="17229">
        <row r="9">
          <cell r="A9" t="str">
            <v>A</v>
          </cell>
        </row>
      </sheetData>
      <sheetData sheetId="17230">
        <row r="9">
          <cell r="A9" t="str">
            <v>A</v>
          </cell>
        </row>
      </sheetData>
      <sheetData sheetId="17231">
        <row r="9">
          <cell r="A9" t="str">
            <v>A</v>
          </cell>
        </row>
      </sheetData>
      <sheetData sheetId="17232">
        <row r="9">
          <cell r="A9" t="str">
            <v>A</v>
          </cell>
        </row>
      </sheetData>
      <sheetData sheetId="17233">
        <row r="9">
          <cell r="A9" t="str">
            <v>A</v>
          </cell>
        </row>
      </sheetData>
      <sheetData sheetId="17234">
        <row r="9">
          <cell r="A9" t="str">
            <v>A</v>
          </cell>
        </row>
      </sheetData>
      <sheetData sheetId="17235">
        <row r="9">
          <cell r="A9" t="str">
            <v>A</v>
          </cell>
        </row>
      </sheetData>
      <sheetData sheetId="17236">
        <row r="9">
          <cell r="A9" t="str">
            <v>A</v>
          </cell>
        </row>
      </sheetData>
      <sheetData sheetId="17237">
        <row r="9">
          <cell r="A9" t="str">
            <v>A</v>
          </cell>
        </row>
      </sheetData>
      <sheetData sheetId="17238">
        <row r="9">
          <cell r="A9" t="str">
            <v>A</v>
          </cell>
        </row>
      </sheetData>
      <sheetData sheetId="17239">
        <row r="9">
          <cell r="A9" t="str">
            <v>A</v>
          </cell>
        </row>
      </sheetData>
      <sheetData sheetId="17240">
        <row r="9">
          <cell r="A9" t="str">
            <v>A</v>
          </cell>
        </row>
      </sheetData>
      <sheetData sheetId="17241">
        <row r="9">
          <cell r="A9" t="str">
            <v>A</v>
          </cell>
        </row>
      </sheetData>
      <sheetData sheetId="17242">
        <row r="9">
          <cell r="A9" t="str">
            <v>A</v>
          </cell>
        </row>
      </sheetData>
      <sheetData sheetId="17243">
        <row r="9">
          <cell r="A9" t="str">
            <v>A</v>
          </cell>
        </row>
      </sheetData>
      <sheetData sheetId="17244">
        <row r="9">
          <cell r="A9" t="str">
            <v>A</v>
          </cell>
        </row>
      </sheetData>
      <sheetData sheetId="17245">
        <row r="9">
          <cell r="A9" t="str">
            <v>A</v>
          </cell>
        </row>
      </sheetData>
      <sheetData sheetId="17246">
        <row r="9">
          <cell r="A9" t="str">
            <v>A</v>
          </cell>
        </row>
      </sheetData>
      <sheetData sheetId="17247">
        <row r="9">
          <cell r="A9" t="str">
            <v>A</v>
          </cell>
        </row>
      </sheetData>
      <sheetData sheetId="17248">
        <row r="9">
          <cell r="A9" t="str">
            <v>A</v>
          </cell>
        </row>
      </sheetData>
      <sheetData sheetId="17249">
        <row r="9">
          <cell r="A9" t="str">
            <v>A</v>
          </cell>
        </row>
      </sheetData>
      <sheetData sheetId="17250">
        <row r="9">
          <cell r="A9" t="str">
            <v>A</v>
          </cell>
        </row>
      </sheetData>
      <sheetData sheetId="17251">
        <row r="9">
          <cell r="A9" t="str">
            <v>A</v>
          </cell>
        </row>
      </sheetData>
      <sheetData sheetId="17252">
        <row r="9">
          <cell r="A9" t="str">
            <v>A</v>
          </cell>
        </row>
      </sheetData>
      <sheetData sheetId="17253">
        <row r="9">
          <cell r="A9" t="str">
            <v>A</v>
          </cell>
        </row>
      </sheetData>
      <sheetData sheetId="17254">
        <row r="9">
          <cell r="A9" t="str">
            <v>A</v>
          </cell>
        </row>
      </sheetData>
      <sheetData sheetId="17255">
        <row r="9">
          <cell r="A9" t="str">
            <v>A</v>
          </cell>
        </row>
      </sheetData>
      <sheetData sheetId="17256">
        <row r="9">
          <cell r="A9" t="str">
            <v>A</v>
          </cell>
        </row>
      </sheetData>
      <sheetData sheetId="17257">
        <row r="9">
          <cell r="A9" t="str">
            <v>A</v>
          </cell>
        </row>
      </sheetData>
      <sheetData sheetId="17258">
        <row r="9">
          <cell r="A9" t="str">
            <v>A</v>
          </cell>
        </row>
      </sheetData>
      <sheetData sheetId="17259">
        <row r="9">
          <cell r="A9" t="str">
            <v>A</v>
          </cell>
        </row>
      </sheetData>
      <sheetData sheetId="17260">
        <row r="9">
          <cell r="A9" t="str">
            <v>A</v>
          </cell>
        </row>
      </sheetData>
      <sheetData sheetId="17261">
        <row r="9">
          <cell r="A9" t="str">
            <v>A</v>
          </cell>
        </row>
      </sheetData>
      <sheetData sheetId="17262">
        <row r="9">
          <cell r="A9" t="str">
            <v>A</v>
          </cell>
        </row>
      </sheetData>
      <sheetData sheetId="17263">
        <row r="9">
          <cell r="A9" t="str">
            <v>A</v>
          </cell>
        </row>
      </sheetData>
      <sheetData sheetId="17264">
        <row r="9">
          <cell r="A9" t="str">
            <v>A</v>
          </cell>
        </row>
      </sheetData>
      <sheetData sheetId="17265">
        <row r="9">
          <cell r="A9" t="str">
            <v>A</v>
          </cell>
        </row>
      </sheetData>
      <sheetData sheetId="17266">
        <row r="9">
          <cell r="A9" t="str">
            <v>A</v>
          </cell>
        </row>
      </sheetData>
      <sheetData sheetId="17267">
        <row r="9">
          <cell r="A9" t="str">
            <v>A</v>
          </cell>
        </row>
      </sheetData>
      <sheetData sheetId="17268">
        <row r="9">
          <cell r="A9" t="str">
            <v>A</v>
          </cell>
        </row>
      </sheetData>
      <sheetData sheetId="17269">
        <row r="9">
          <cell r="A9" t="str">
            <v>A</v>
          </cell>
        </row>
      </sheetData>
      <sheetData sheetId="17270">
        <row r="9">
          <cell r="A9" t="str">
            <v>A</v>
          </cell>
        </row>
      </sheetData>
      <sheetData sheetId="17271">
        <row r="9">
          <cell r="A9" t="str">
            <v>A</v>
          </cell>
        </row>
      </sheetData>
      <sheetData sheetId="17272">
        <row r="9">
          <cell r="A9" t="str">
            <v>A</v>
          </cell>
        </row>
      </sheetData>
      <sheetData sheetId="17273">
        <row r="9">
          <cell r="A9" t="str">
            <v>A</v>
          </cell>
        </row>
      </sheetData>
      <sheetData sheetId="17274">
        <row r="9">
          <cell r="A9" t="str">
            <v>A</v>
          </cell>
        </row>
      </sheetData>
      <sheetData sheetId="17275">
        <row r="9">
          <cell r="A9" t="str">
            <v>A</v>
          </cell>
        </row>
      </sheetData>
      <sheetData sheetId="17276">
        <row r="9">
          <cell r="A9" t="str">
            <v>A</v>
          </cell>
        </row>
      </sheetData>
      <sheetData sheetId="17277">
        <row r="9">
          <cell r="A9" t="str">
            <v>A</v>
          </cell>
        </row>
      </sheetData>
      <sheetData sheetId="17278">
        <row r="9">
          <cell r="A9" t="str">
            <v>A</v>
          </cell>
        </row>
      </sheetData>
      <sheetData sheetId="17279">
        <row r="9">
          <cell r="A9" t="str">
            <v>A</v>
          </cell>
        </row>
      </sheetData>
      <sheetData sheetId="17280">
        <row r="9">
          <cell r="A9" t="str">
            <v>A</v>
          </cell>
        </row>
      </sheetData>
      <sheetData sheetId="17281">
        <row r="9">
          <cell r="A9" t="str">
            <v>A</v>
          </cell>
        </row>
      </sheetData>
      <sheetData sheetId="17282">
        <row r="9">
          <cell r="A9" t="str">
            <v>A</v>
          </cell>
        </row>
      </sheetData>
      <sheetData sheetId="17283">
        <row r="9">
          <cell r="A9" t="str">
            <v>A</v>
          </cell>
        </row>
      </sheetData>
      <sheetData sheetId="17284">
        <row r="9">
          <cell r="A9" t="str">
            <v>A</v>
          </cell>
        </row>
      </sheetData>
      <sheetData sheetId="17285">
        <row r="9">
          <cell r="A9" t="str">
            <v>A</v>
          </cell>
        </row>
      </sheetData>
      <sheetData sheetId="17286">
        <row r="9">
          <cell r="A9" t="str">
            <v>A</v>
          </cell>
        </row>
      </sheetData>
      <sheetData sheetId="17287">
        <row r="9">
          <cell r="A9" t="str">
            <v>A</v>
          </cell>
        </row>
      </sheetData>
      <sheetData sheetId="17288">
        <row r="9">
          <cell r="A9" t="str">
            <v>A</v>
          </cell>
        </row>
      </sheetData>
      <sheetData sheetId="17289">
        <row r="9">
          <cell r="A9" t="str">
            <v>A</v>
          </cell>
        </row>
      </sheetData>
      <sheetData sheetId="17290">
        <row r="9">
          <cell r="A9" t="str">
            <v>A</v>
          </cell>
        </row>
      </sheetData>
      <sheetData sheetId="17291">
        <row r="9">
          <cell r="A9" t="str">
            <v>A</v>
          </cell>
        </row>
      </sheetData>
      <sheetData sheetId="17292">
        <row r="9">
          <cell r="A9" t="str">
            <v>A</v>
          </cell>
        </row>
      </sheetData>
      <sheetData sheetId="17293">
        <row r="9">
          <cell r="A9" t="str">
            <v>A</v>
          </cell>
        </row>
      </sheetData>
      <sheetData sheetId="17294">
        <row r="9">
          <cell r="A9" t="str">
            <v>A</v>
          </cell>
        </row>
      </sheetData>
      <sheetData sheetId="17295">
        <row r="9">
          <cell r="A9" t="str">
            <v>A</v>
          </cell>
        </row>
      </sheetData>
      <sheetData sheetId="17296">
        <row r="9">
          <cell r="A9" t="str">
            <v>A</v>
          </cell>
        </row>
      </sheetData>
      <sheetData sheetId="17297">
        <row r="9">
          <cell r="A9" t="str">
            <v>A</v>
          </cell>
        </row>
      </sheetData>
      <sheetData sheetId="17298">
        <row r="9">
          <cell r="A9" t="str">
            <v>A</v>
          </cell>
        </row>
      </sheetData>
      <sheetData sheetId="17299">
        <row r="9">
          <cell r="A9" t="str">
            <v>A</v>
          </cell>
        </row>
      </sheetData>
      <sheetData sheetId="17300">
        <row r="9">
          <cell r="A9" t="str">
            <v>A</v>
          </cell>
        </row>
      </sheetData>
      <sheetData sheetId="17301">
        <row r="9">
          <cell r="A9" t="str">
            <v>A</v>
          </cell>
        </row>
      </sheetData>
      <sheetData sheetId="17302">
        <row r="9">
          <cell r="A9" t="str">
            <v>A</v>
          </cell>
        </row>
      </sheetData>
      <sheetData sheetId="17303">
        <row r="9">
          <cell r="A9" t="str">
            <v>A</v>
          </cell>
        </row>
      </sheetData>
      <sheetData sheetId="17304">
        <row r="9">
          <cell r="A9" t="str">
            <v>A</v>
          </cell>
        </row>
      </sheetData>
      <sheetData sheetId="17305">
        <row r="9">
          <cell r="A9" t="str">
            <v>A</v>
          </cell>
        </row>
      </sheetData>
      <sheetData sheetId="17306">
        <row r="9">
          <cell r="A9" t="str">
            <v>A</v>
          </cell>
        </row>
      </sheetData>
      <sheetData sheetId="17307">
        <row r="9">
          <cell r="A9" t="str">
            <v>A</v>
          </cell>
        </row>
      </sheetData>
      <sheetData sheetId="17308">
        <row r="9">
          <cell r="A9" t="str">
            <v>A</v>
          </cell>
        </row>
      </sheetData>
      <sheetData sheetId="17309">
        <row r="9">
          <cell r="A9" t="str">
            <v>A</v>
          </cell>
        </row>
      </sheetData>
      <sheetData sheetId="17310">
        <row r="9">
          <cell r="A9" t="str">
            <v>A</v>
          </cell>
        </row>
      </sheetData>
      <sheetData sheetId="17311">
        <row r="9">
          <cell r="A9" t="str">
            <v>A</v>
          </cell>
        </row>
      </sheetData>
      <sheetData sheetId="17312">
        <row r="9">
          <cell r="A9" t="str">
            <v>A</v>
          </cell>
        </row>
      </sheetData>
      <sheetData sheetId="17313">
        <row r="9">
          <cell r="A9" t="str">
            <v>A</v>
          </cell>
        </row>
      </sheetData>
      <sheetData sheetId="17314">
        <row r="9">
          <cell r="A9" t="str">
            <v>A</v>
          </cell>
        </row>
      </sheetData>
      <sheetData sheetId="17315">
        <row r="9">
          <cell r="A9" t="str">
            <v>A</v>
          </cell>
        </row>
      </sheetData>
      <sheetData sheetId="17316">
        <row r="9">
          <cell r="A9" t="str">
            <v>A</v>
          </cell>
        </row>
      </sheetData>
      <sheetData sheetId="17317">
        <row r="9">
          <cell r="A9" t="str">
            <v>A</v>
          </cell>
        </row>
      </sheetData>
      <sheetData sheetId="17318">
        <row r="9">
          <cell r="A9" t="str">
            <v>A</v>
          </cell>
        </row>
      </sheetData>
      <sheetData sheetId="17319">
        <row r="9">
          <cell r="A9" t="str">
            <v>A</v>
          </cell>
        </row>
      </sheetData>
      <sheetData sheetId="17320">
        <row r="9">
          <cell r="A9" t="str">
            <v>A</v>
          </cell>
        </row>
      </sheetData>
      <sheetData sheetId="17321">
        <row r="9">
          <cell r="A9" t="str">
            <v>A</v>
          </cell>
        </row>
      </sheetData>
      <sheetData sheetId="17322">
        <row r="9">
          <cell r="A9" t="str">
            <v>A</v>
          </cell>
        </row>
      </sheetData>
      <sheetData sheetId="17323">
        <row r="9">
          <cell r="A9" t="str">
            <v>A</v>
          </cell>
        </row>
      </sheetData>
      <sheetData sheetId="17324">
        <row r="9">
          <cell r="A9" t="str">
            <v>A</v>
          </cell>
        </row>
      </sheetData>
      <sheetData sheetId="17325">
        <row r="9">
          <cell r="A9" t="str">
            <v>A</v>
          </cell>
        </row>
      </sheetData>
      <sheetData sheetId="17326">
        <row r="9">
          <cell r="A9" t="str">
            <v>A</v>
          </cell>
        </row>
      </sheetData>
      <sheetData sheetId="17327">
        <row r="9">
          <cell r="A9" t="str">
            <v>A</v>
          </cell>
        </row>
      </sheetData>
      <sheetData sheetId="17328">
        <row r="9">
          <cell r="A9" t="str">
            <v>A</v>
          </cell>
        </row>
      </sheetData>
      <sheetData sheetId="17329">
        <row r="9">
          <cell r="A9" t="str">
            <v>A</v>
          </cell>
        </row>
      </sheetData>
      <sheetData sheetId="17330">
        <row r="9">
          <cell r="A9" t="str">
            <v>A</v>
          </cell>
        </row>
      </sheetData>
      <sheetData sheetId="17331">
        <row r="9">
          <cell r="A9" t="str">
            <v>A</v>
          </cell>
        </row>
      </sheetData>
      <sheetData sheetId="17332">
        <row r="9">
          <cell r="A9" t="str">
            <v>A</v>
          </cell>
        </row>
      </sheetData>
      <sheetData sheetId="17333">
        <row r="9">
          <cell r="A9" t="str">
            <v>A</v>
          </cell>
        </row>
      </sheetData>
      <sheetData sheetId="17334">
        <row r="9">
          <cell r="A9" t="str">
            <v>A</v>
          </cell>
        </row>
      </sheetData>
      <sheetData sheetId="17335">
        <row r="9">
          <cell r="A9" t="str">
            <v>A</v>
          </cell>
        </row>
      </sheetData>
      <sheetData sheetId="17336">
        <row r="9">
          <cell r="A9" t="str">
            <v>A</v>
          </cell>
        </row>
      </sheetData>
      <sheetData sheetId="17337">
        <row r="9">
          <cell r="A9" t="str">
            <v>A</v>
          </cell>
        </row>
      </sheetData>
      <sheetData sheetId="17338">
        <row r="9">
          <cell r="A9" t="str">
            <v>A</v>
          </cell>
        </row>
      </sheetData>
      <sheetData sheetId="17339">
        <row r="9">
          <cell r="A9" t="str">
            <v>A</v>
          </cell>
        </row>
      </sheetData>
      <sheetData sheetId="17340">
        <row r="9">
          <cell r="A9" t="str">
            <v>A</v>
          </cell>
        </row>
      </sheetData>
      <sheetData sheetId="17341">
        <row r="9">
          <cell r="A9" t="str">
            <v>A</v>
          </cell>
        </row>
      </sheetData>
      <sheetData sheetId="17342">
        <row r="9">
          <cell r="A9" t="str">
            <v>A</v>
          </cell>
        </row>
      </sheetData>
      <sheetData sheetId="17343">
        <row r="9">
          <cell r="A9" t="str">
            <v>A</v>
          </cell>
        </row>
      </sheetData>
      <sheetData sheetId="17344">
        <row r="9">
          <cell r="A9" t="str">
            <v>A</v>
          </cell>
        </row>
      </sheetData>
      <sheetData sheetId="17345">
        <row r="9">
          <cell r="A9" t="str">
            <v>A</v>
          </cell>
        </row>
      </sheetData>
      <sheetData sheetId="17346">
        <row r="9">
          <cell r="A9" t="str">
            <v>A</v>
          </cell>
        </row>
      </sheetData>
      <sheetData sheetId="17347">
        <row r="9">
          <cell r="A9" t="str">
            <v>A</v>
          </cell>
        </row>
      </sheetData>
      <sheetData sheetId="17348">
        <row r="9">
          <cell r="A9" t="str">
            <v>A</v>
          </cell>
        </row>
      </sheetData>
      <sheetData sheetId="17349">
        <row r="9">
          <cell r="A9" t="str">
            <v>A</v>
          </cell>
        </row>
      </sheetData>
      <sheetData sheetId="17350">
        <row r="9">
          <cell r="A9" t="str">
            <v>A</v>
          </cell>
        </row>
      </sheetData>
      <sheetData sheetId="17351">
        <row r="9">
          <cell r="A9" t="str">
            <v>A</v>
          </cell>
        </row>
      </sheetData>
      <sheetData sheetId="17352">
        <row r="9">
          <cell r="A9" t="str">
            <v>A</v>
          </cell>
        </row>
      </sheetData>
      <sheetData sheetId="17353">
        <row r="9">
          <cell r="A9" t="str">
            <v>A</v>
          </cell>
        </row>
      </sheetData>
      <sheetData sheetId="17354">
        <row r="9">
          <cell r="A9" t="str">
            <v>A</v>
          </cell>
        </row>
      </sheetData>
      <sheetData sheetId="17355">
        <row r="9">
          <cell r="A9" t="str">
            <v>A</v>
          </cell>
        </row>
      </sheetData>
      <sheetData sheetId="17356">
        <row r="9">
          <cell r="A9" t="str">
            <v>A</v>
          </cell>
        </row>
      </sheetData>
      <sheetData sheetId="17357">
        <row r="9">
          <cell r="A9" t="str">
            <v>A</v>
          </cell>
        </row>
      </sheetData>
      <sheetData sheetId="17358">
        <row r="9">
          <cell r="A9" t="str">
            <v>A</v>
          </cell>
        </row>
      </sheetData>
      <sheetData sheetId="17359">
        <row r="9">
          <cell r="A9" t="str">
            <v>A</v>
          </cell>
        </row>
      </sheetData>
      <sheetData sheetId="17360">
        <row r="9">
          <cell r="A9" t="str">
            <v>A</v>
          </cell>
        </row>
      </sheetData>
      <sheetData sheetId="17361">
        <row r="9">
          <cell r="A9" t="str">
            <v>A</v>
          </cell>
        </row>
      </sheetData>
      <sheetData sheetId="17362">
        <row r="9">
          <cell r="A9" t="str">
            <v>A</v>
          </cell>
        </row>
      </sheetData>
      <sheetData sheetId="17363">
        <row r="9">
          <cell r="A9" t="str">
            <v>A</v>
          </cell>
        </row>
      </sheetData>
      <sheetData sheetId="17364">
        <row r="9">
          <cell r="A9" t="str">
            <v>A</v>
          </cell>
        </row>
      </sheetData>
      <sheetData sheetId="17365">
        <row r="9">
          <cell r="A9" t="str">
            <v>A</v>
          </cell>
        </row>
      </sheetData>
      <sheetData sheetId="17366">
        <row r="9">
          <cell r="A9" t="str">
            <v>A</v>
          </cell>
        </row>
      </sheetData>
      <sheetData sheetId="17367">
        <row r="9">
          <cell r="A9" t="str">
            <v>A</v>
          </cell>
        </row>
      </sheetData>
      <sheetData sheetId="17368">
        <row r="9">
          <cell r="A9" t="str">
            <v>A</v>
          </cell>
        </row>
      </sheetData>
      <sheetData sheetId="17369">
        <row r="9">
          <cell r="A9" t="str">
            <v>A</v>
          </cell>
        </row>
      </sheetData>
      <sheetData sheetId="17370">
        <row r="9">
          <cell r="A9" t="str">
            <v>A</v>
          </cell>
        </row>
      </sheetData>
      <sheetData sheetId="17371">
        <row r="9">
          <cell r="A9" t="str">
            <v>A</v>
          </cell>
        </row>
      </sheetData>
      <sheetData sheetId="17372">
        <row r="9">
          <cell r="A9" t="str">
            <v>A</v>
          </cell>
        </row>
      </sheetData>
      <sheetData sheetId="17373">
        <row r="9">
          <cell r="A9" t="str">
            <v>A</v>
          </cell>
        </row>
      </sheetData>
      <sheetData sheetId="17374">
        <row r="9">
          <cell r="A9" t="str">
            <v>A</v>
          </cell>
        </row>
      </sheetData>
      <sheetData sheetId="17375">
        <row r="9">
          <cell r="A9" t="str">
            <v>A</v>
          </cell>
        </row>
      </sheetData>
      <sheetData sheetId="17376">
        <row r="9">
          <cell r="A9" t="str">
            <v>A</v>
          </cell>
        </row>
      </sheetData>
      <sheetData sheetId="17377">
        <row r="9">
          <cell r="A9" t="str">
            <v>A</v>
          </cell>
        </row>
      </sheetData>
      <sheetData sheetId="17378">
        <row r="9">
          <cell r="A9" t="str">
            <v>A</v>
          </cell>
        </row>
      </sheetData>
      <sheetData sheetId="17379">
        <row r="9">
          <cell r="A9" t="str">
            <v>A</v>
          </cell>
        </row>
      </sheetData>
      <sheetData sheetId="17380">
        <row r="9">
          <cell r="A9" t="str">
            <v>A</v>
          </cell>
        </row>
      </sheetData>
      <sheetData sheetId="17381">
        <row r="9">
          <cell r="A9" t="str">
            <v>A</v>
          </cell>
        </row>
      </sheetData>
      <sheetData sheetId="17382">
        <row r="9">
          <cell r="A9" t="str">
            <v>A</v>
          </cell>
        </row>
      </sheetData>
      <sheetData sheetId="17383">
        <row r="9">
          <cell r="A9" t="str">
            <v>A</v>
          </cell>
        </row>
      </sheetData>
      <sheetData sheetId="17384">
        <row r="9">
          <cell r="A9" t="str">
            <v>A</v>
          </cell>
        </row>
      </sheetData>
      <sheetData sheetId="17385">
        <row r="9">
          <cell r="A9" t="str">
            <v>A</v>
          </cell>
        </row>
      </sheetData>
      <sheetData sheetId="17386">
        <row r="9">
          <cell r="A9" t="str">
            <v>A</v>
          </cell>
        </row>
      </sheetData>
      <sheetData sheetId="17387">
        <row r="9">
          <cell r="A9" t="str">
            <v>A</v>
          </cell>
        </row>
      </sheetData>
      <sheetData sheetId="17388">
        <row r="9">
          <cell r="A9" t="str">
            <v>A</v>
          </cell>
        </row>
      </sheetData>
      <sheetData sheetId="17389">
        <row r="9">
          <cell r="A9" t="str">
            <v>A</v>
          </cell>
        </row>
      </sheetData>
      <sheetData sheetId="17390">
        <row r="9">
          <cell r="A9" t="str">
            <v>A</v>
          </cell>
        </row>
      </sheetData>
      <sheetData sheetId="17391">
        <row r="9">
          <cell r="A9" t="str">
            <v>A</v>
          </cell>
        </row>
      </sheetData>
      <sheetData sheetId="17392">
        <row r="9">
          <cell r="A9" t="str">
            <v>A</v>
          </cell>
        </row>
      </sheetData>
      <sheetData sheetId="17393">
        <row r="9">
          <cell r="A9" t="str">
            <v>A</v>
          </cell>
        </row>
      </sheetData>
      <sheetData sheetId="17394">
        <row r="9">
          <cell r="A9" t="str">
            <v>A</v>
          </cell>
        </row>
      </sheetData>
      <sheetData sheetId="17395">
        <row r="9">
          <cell r="A9" t="str">
            <v>A</v>
          </cell>
        </row>
      </sheetData>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row r="9">
          <cell r="A9" t="str">
            <v>A</v>
          </cell>
        </row>
      </sheetData>
      <sheetData sheetId="17401">
        <row r="9">
          <cell r="A9" t="str">
            <v>A</v>
          </cell>
        </row>
      </sheetData>
      <sheetData sheetId="17402">
        <row r="9">
          <cell r="A9" t="str">
            <v>A</v>
          </cell>
        </row>
      </sheetData>
      <sheetData sheetId="17403">
        <row r="9">
          <cell r="A9" t="str">
            <v>A</v>
          </cell>
        </row>
      </sheetData>
      <sheetData sheetId="17404">
        <row r="9">
          <cell r="A9" t="str">
            <v>A</v>
          </cell>
        </row>
      </sheetData>
      <sheetData sheetId="17405">
        <row r="9">
          <cell r="A9" t="str">
            <v>A</v>
          </cell>
        </row>
      </sheetData>
      <sheetData sheetId="17406">
        <row r="9">
          <cell r="A9" t="str">
            <v>A</v>
          </cell>
        </row>
      </sheetData>
      <sheetData sheetId="17407">
        <row r="9">
          <cell r="A9" t="str">
            <v>A</v>
          </cell>
        </row>
      </sheetData>
      <sheetData sheetId="17408">
        <row r="9">
          <cell r="A9" t="str">
            <v>A</v>
          </cell>
        </row>
      </sheetData>
      <sheetData sheetId="17409">
        <row r="9">
          <cell r="A9" t="str">
            <v>A</v>
          </cell>
        </row>
      </sheetData>
      <sheetData sheetId="17410">
        <row r="9">
          <cell r="A9" t="str">
            <v>A</v>
          </cell>
        </row>
      </sheetData>
      <sheetData sheetId="17411">
        <row r="9">
          <cell r="A9" t="str">
            <v>A</v>
          </cell>
        </row>
      </sheetData>
      <sheetData sheetId="17412">
        <row r="9">
          <cell r="A9" t="str">
            <v>A</v>
          </cell>
        </row>
      </sheetData>
      <sheetData sheetId="17413">
        <row r="9">
          <cell r="A9" t="str">
            <v>A</v>
          </cell>
        </row>
      </sheetData>
      <sheetData sheetId="17414">
        <row r="9">
          <cell r="A9" t="str">
            <v>A</v>
          </cell>
        </row>
      </sheetData>
      <sheetData sheetId="17415">
        <row r="9">
          <cell r="A9" t="str">
            <v>A</v>
          </cell>
        </row>
      </sheetData>
      <sheetData sheetId="17416">
        <row r="9">
          <cell r="A9" t="str">
            <v>A</v>
          </cell>
        </row>
      </sheetData>
      <sheetData sheetId="17417">
        <row r="9">
          <cell r="A9" t="str">
            <v>A</v>
          </cell>
        </row>
      </sheetData>
      <sheetData sheetId="17418">
        <row r="9">
          <cell r="A9" t="str">
            <v>A</v>
          </cell>
        </row>
      </sheetData>
      <sheetData sheetId="17419">
        <row r="9">
          <cell r="A9" t="str">
            <v>A</v>
          </cell>
        </row>
      </sheetData>
      <sheetData sheetId="17420">
        <row r="9">
          <cell r="A9" t="str">
            <v>A</v>
          </cell>
        </row>
      </sheetData>
      <sheetData sheetId="17421">
        <row r="9">
          <cell r="A9" t="str">
            <v>A</v>
          </cell>
        </row>
      </sheetData>
      <sheetData sheetId="17422">
        <row r="9">
          <cell r="A9" t="str">
            <v>A</v>
          </cell>
        </row>
      </sheetData>
      <sheetData sheetId="17423">
        <row r="9">
          <cell r="A9" t="str">
            <v>A</v>
          </cell>
        </row>
      </sheetData>
      <sheetData sheetId="17424">
        <row r="9">
          <cell r="A9" t="str">
            <v>A</v>
          </cell>
        </row>
      </sheetData>
      <sheetData sheetId="17425">
        <row r="9">
          <cell r="A9" t="str">
            <v>A</v>
          </cell>
        </row>
      </sheetData>
      <sheetData sheetId="17426">
        <row r="9">
          <cell r="A9" t="str">
            <v>A</v>
          </cell>
        </row>
      </sheetData>
      <sheetData sheetId="17427">
        <row r="9">
          <cell r="A9" t="str">
            <v>A</v>
          </cell>
        </row>
      </sheetData>
      <sheetData sheetId="17428">
        <row r="9">
          <cell r="A9" t="str">
            <v>A</v>
          </cell>
        </row>
      </sheetData>
      <sheetData sheetId="17429">
        <row r="9">
          <cell r="A9" t="str">
            <v>A</v>
          </cell>
        </row>
      </sheetData>
      <sheetData sheetId="17430">
        <row r="9">
          <cell r="A9" t="str">
            <v>A</v>
          </cell>
        </row>
      </sheetData>
      <sheetData sheetId="17431">
        <row r="9">
          <cell r="A9" t="str">
            <v>A</v>
          </cell>
        </row>
      </sheetData>
      <sheetData sheetId="17432">
        <row r="9">
          <cell r="A9" t="str">
            <v>A</v>
          </cell>
        </row>
      </sheetData>
      <sheetData sheetId="17433">
        <row r="9">
          <cell r="A9" t="str">
            <v>A</v>
          </cell>
        </row>
      </sheetData>
      <sheetData sheetId="17434">
        <row r="9">
          <cell r="A9" t="str">
            <v>A</v>
          </cell>
        </row>
      </sheetData>
      <sheetData sheetId="17435">
        <row r="9">
          <cell r="A9" t="str">
            <v>A</v>
          </cell>
        </row>
      </sheetData>
      <sheetData sheetId="17436">
        <row r="9">
          <cell r="A9" t="str">
            <v>A</v>
          </cell>
        </row>
      </sheetData>
      <sheetData sheetId="17437">
        <row r="9">
          <cell r="A9" t="str">
            <v>A</v>
          </cell>
        </row>
      </sheetData>
      <sheetData sheetId="17438">
        <row r="9">
          <cell r="A9" t="str">
            <v>A</v>
          </cell>
        </row>
      </sheetData>
      <sheetData sheetId="17439">
        <row r="9">
          <cell r="A9" t="str">
            <v>A</v>
          </cell>
        </row>
      </sheetData>
      <sheetData sheetId="17440" refreshError="1"/>
      <sheetData sheetId="17441" refreshError="1"/>
      <sheetData sheetId="17442" refreshError="1"/>
      <sheetData sheetId="17443">
        <row r="9">
          <cell r="A9" t="str">
            <v>A</v>
          </cell>
        </row>
      </sheetData>
      <sheetData sheetId="17444">
        <row r="9">
          <cell r="A9" t="str">
            <v>A</v>
          </cell>
        </row>
      </sheetData>
      <sheetData sheetId="17445">
        <row r="9">
          <cell r="A9" t="str">
            <v>A</v>
          </cell>
        </row>
      </sheetData>
      <sheetData sheetId="17446">
        <row r="9">
          <cell r="A9" t="str">
            <v>A</v>
          </cell>
        </row>
      </sheetData>
      <sheetData sheetId="17447" refreshError="1"/>
      <sheetData sheetId="17448" refreshError="1"/>
      <sheetData sheetId="17449">
        <row r="9">
          <cell r="A9" t="str">
            <v>A</v>
          </cell>
        </row>
      </sheetData>
      <sheetData sheetId="17450" refreshError="1"/>
      <sheetData sheetId="17451" refreshError="1"/>
      <sheetData sheetId="17452" refreshError="1"/>
      <sheetData sheetId="17453" refreshError="1"/>
      <sheetData sheetId="17454" refreshError="1"/>
      <sheetData sheetId="17455" refreshError="1"/>
      <sheetData sheetId="17456" refreshError="1"/>
      <sheetData sheetId="17457" refreshError="1"/>
      <sheetData sheetId="17458" refreshError="1"/>
      <sheetData sheetId="17459" refreshError="1"/>
      <sheetData sheetId="17460" refreshError="1"/>
      <sheetData sheetId="17461" refreshError="1"/>
      <sheetData sheetId="17462" refreshError="1"/>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row r="9">
          <cell r="A9" t="str">
            <v>A</v>
          </cell>
        </row>
      </sheetData>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ow r="9">
          <cell r="A9" t="str">
            <v>A</v>
          </cell>
        </row>
      </sheetData>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ow r="9">
          <cell r="A9" t="str">
            <v>A</v>
          </cell>
        </row>
      </sheetData>
      <sheetData sheetId="17506" refreshError="1"/>
      <sheetData sheetId="17507" refreshError="1"/>
      <sheetData sheetId="17508">
        <row r="9">
          <cell r="A9" t="str">
            <v>A</v>
          </cell>
        </row>
      </sheetData>
      <sheetData sheetId="17509">
        <row r="9">
          <cell r="A9" t="str">
            <v>A</v>
          </cell>
        </row>
      </sheetData>
      <sheetData sheetId="17510" refreshError="1"/>
      <sheetData sheetId="17511" refreshError="1"/>
      <sheetData sheetId="17512" refreshError="1"/>
      <sheetData sheetId="17513">
        <row r="9">
          <cell r="A9" t="str">
            <v>A</v>
          </cell>
        </row>
      </sheetData>
      <sheetData sheetId="17514" refreshError="1"/>
      <sheetData sheetId="17515">
        <row r="9">
          <cell r="A9" t="str">
            <v>A</v>
          </cell>
        </row>
      </sheetData>
      <sheetData sheetId="17516">
        <row r="9">
          <cell r="A9" t="str">
            <v>A</v>
          </cell>
        </row>
      </sheetData>
      <sheetData sheetId="17517" refreshError="1"/>
      <sheetData sheetId="17518">
        <row r="9">
          <cell r="A9" t="str">
            <v>A</v>
          </cell>
        </row>
      </sheetData>
      <sheetData sheetId="17519">
        <row r="9">
          <cell r="A9" t="str">
            <v>A</v>
          </cell>
        </row>
      </sheetData>
      <sheetData sheetId="17520">
        <row r="9">
          <cell r="A9" t="str">
            <v>A</v>
          </cell>
        </row>
      </sheetData>
      <sheetData sheetId="17521">
        <row r="9">
          <cell r="A9" t="str">
            <v>A</v>
          </cell>
        </row>
      </sheetData>
      <sheetData sheetId="17522">
        <row r="9">
          <cell r="A9" t="str">
            <v>A</v>
          </cell>
        </row>
      </sheetData>
      <sheetData sheetId="17523">
        <row r="9">
          <cell r="A9" t="str">
            <v>A</v>
          </cell>
        </row>
      </sheetData>
      <sheetData sheetId="17524">
        <row r="9">
          <cell r="A9" t="str">
            <v>A</v>
          </cell>
        </row>
      </sheetData>
      <sheetData sheetId="17525">
        <row r="9">
          <cell r="A9" t="str">
            <v>A</v>
          </cell>
        </row>
      </sheetData>
      <sheetData sheetId="17526">
        <row r="9">
          <cell r="A9" t="str">
            <v>A</v>
          </cell>
        </row>
      </sheetData>
      <sheetData sheetId="17527">
        <row r="9">
          <cell r="A9" t="str">
            <v>A</v>
          </cell>
        </row>
      </sheetData>
      <sheetData sheetId="17528" refreshError="1"/>
      <sheetData sheetId="17529" refreshError="1"/>
      <sheetData sheetId="17530" refreshError="1"/>
      <sheetData sheetId="17531" refreshError="1"/>
      <sheetData sheetId="17532" refreshError="1"/>
      <sheetData sheetId="17533" refreshError="1"/>
      <sheetData sheetId="17534">
        <row r="9">
          <cell r="A9" t="str">
            <v>A</v>
          </cell>
        </row>
      </sheetData>
      <sheetData sheetId="17535" refreshError="1"/>
      <sheetData sheetId="17536" refreshError="1"/>
      <sheetData sheetId="17537" refreshError="1"/>
      <sheetData sheetId="17538" refreshError="1"/>
      <sheetData sheetId="17539" refreshError="1"/>
      <sheetData sheetId="17540">
        <row r="9">
          <cell r="A9" t="str">
            <v>A</v>
          </cell>
        </row>
      </sheetData>
      <sheetData sheetId="17541">
        <row r="9">
          <cell r="A9" t="str">
            <v>A</v>
          </cell>
        </row>
      </sheetData>
      <sheetData sheetId="17542">
        <row r="9">
          <cell r="A9" t="str">
            <v>A</v>
          </cell>
        </row>
      </sheetData>
      <sheetData sheetId="17543">
        <row r="9">
          <cell r="A9" t="str">
            <v>A</v>
          </cell>
        </row>
      </sheetData>
      <sheetData sheetId="17544" refreshError="1"/>
      <sheetData sheetId="17545">
        <row r="9">
          <cell r="A9" t="str">
            <v>A</v>
          </cell>
        </row>
      </sheetData>
      <sheetData sheetId="17546">
        <row r="9">
          <cell r="A9" t="str">
            <v>A</v>
          </cell>
        </row>
      </sheetData>
      <sheetData sheetId="17547" refreshError="1"/>
      <sheetData sheetId="17548" refreshError="1"/>
      <sheetData sheetId="17549" refreshError="1"/>
      <sheetData sheetId="17550" refreshError="1"/>
      <sheetData sheetId="17551">
        <row r="9">
          <cell r="A9" t="str">
            <v>A</v>
          </cell>
        </row>
      </sheetData>
      <sheetData sheetId="17552">
        <row r="9">
          <cell r="A9" t="str">
            <v>A</v>
          </cell>
        </row>
      </sheetData>
      <sheetData sheetId="17553">
        <row r="9">
          <cell r="A9" t="str">
            <v>A</v>
          </cell>
        </row>
      </sheetData>
      <sheetData sheetId="17554">
        <row r="9">
          <cell r="A9" t="str">
            <v>A</v>
          </cell>
        </row>
      </sheetData>
      <sheetData sheetId="17555">
        <row r="9">
          <cell r="A9" t="str">
            <v>A</v>
          </cell>
        </row>
      </sheetData>
      <sheetData sheetId="17556">
        <row r="9">
          <cell r="A9" t="str">
            <v>A</v>
          </cell>
        </row>
      </sheetData>
      <sheetData sheetId="17557">
        <row r="9">
          <cell r="A9" t="str">
            <v>A</v>
          </cell>
        </row>
      </sheetData>
      <sheetData sheetId="17558" refreshError="1"/>
      <sheetData sheetId="17559" refreshError="1"/>
      <sheetData sheetId="17560">
        <row r="9">
          <cell r="A9" t="str">
            <v>A</v>
          </cell>
        </row>
      </sheetData>
      <sheetData sheetId="17561">
        <row r="9">
          <cell r="A9" t="str">
            <v>A</v>
          </cell>
        </row>
      </sheetData>
      <sheetData sheetId="17562">
        <row r="9">
          <cell r="A9" t="str">
            <v>A</v>
          </cell>
        </row>
      </sheetData>
      <sheetData sheetId="17563">
        <row r="9">
          <cell r="A9" t="str">
            <v>A</v>
          </cell>
        </row>
      </sheetData>
      <sheetData sheetId="17564">
        <row r="9">
          <cell r="A9" t="str">
            <v>A</v>
          </cell>
        </row>
      </sheetData>
      <sheetData sheetId="17565">
        <row r="9">
          <cell r="A9" t="str">
            <v>A</v>
          </cell>
        </row>
      </sheetData>
      <sheetData sheetId="17566">
        <row r="9">
          <cell r="A9" t="str">
            <v>A</v>
          </cell>
        </row>
      </sheetData>
      <sheetData sheetId="17567">
        <row r="9">
          <cell r="A9" t="str">
            <v>A</v>
          </cell>
        </row>
      </sheetData>
      <sheetData sheetId="17568">
        <row r="9">
          <cell r="A9" t="str">
            <v>A</v>
          </cell>
        </row>
      </sheetData>
      <sheetData sheetId="17569">
        <row r="9">
          <cell r="A9" t="str">
            <v>A</v>
          </cell>
        </row>
      </sheetData>
      <sheetData sheetId="17570">
        <row r="9">
          <cell r="A9" t="str">
            <v>A</v>
          </cell>
        </row>
      </sheetData>
      <sheetData sheetId="17571">
        <row r="9">
          <cell r="A9" t="str">
            <v>A</v>
          </cell>
        </row>
      </sheetData>
      <sheetData sheetId="17572">
        <row r="9">
          <cell r="A9" t="str">
            <v>A</v>
          </cell>
        </row>
      </sheetData>
      <sheetData sheetId="17573">
        <row r="9">
          <cell r="A9" t="str">
            <v>A</v>
          </cell>
        </row>
      </sheetData>
      <sheetData sheetId="17574">
        <row r="9">
          <cell r="A9" t="str">
            <v>A</v>
          </cell>
        </row>
      </sheetData>
      <sheetData sheetId="17575">
        <row r="9">
          <cell r="A9" t="str">
            <v>A</v>
          </cell>
        </row>
      </sheetData>
      <sheetData sheetId="17576">
        <row r="9">
          <cell r="A9" t="str">
            <v>A</v>
          </cell>
        </row>
      </sheetData>
      <sheetData sheetId="17577">
        <row r="9">
          <cell r="A9" t="str">
            <v>A</v>
          </cell>
        </row>
      </sheetData>
      <sheetData sheetId="17578">
        <row r="9">
          <cell r="A9" t="str">
            <v>A</v>
          </cell>
        </row>
      </sheetData>
      <sheetData sheetId="17579">
        <row r="9">
          <cell r="A9" t="str">
            <v>A</v>
          </cell>
        </row>
      </sheetData>
      <sheetData sheetId="17580">
        <row r="9">
          <cell r="A9" t="str">
            <v>A</v>
          </cell>
        </row>
      </sheetData>
      <sheetData sheetId="17581">
        <row r="9">
          <cell r="A9" t="str">
            <v>A</v>
          </cell>
        </row>
      </sheetData>
      <sheetData sheetId="17582">
        <row r="9">
          <cell r="A9" t="str">
            <v>A</v>
          </cell>
        </row>
      </sheetData>
      <sheetData sheetId="17583">
        <row r="9">
          <cell r="A9" t="str">
            <v>A</v>
          </cell>
        </row>
      </sheetData>
      <sheetData sheetId="17584">
        <row r="9">
          <cell r="A9" t="str">
            <v>A</v>
          </cell>
        </row>
      </sheetData>
      <sheetData sheetId="17585">
        <row r="9">
          <cell r="A9" t="str">
            <v>A</v>
          </cell>
        </row>
      </sheetData>
      <sheetData sheetId="17586">
        <row r="9">
          <cell r="A9" t="str">
            <v>A</v>
          </cell>
        </row>
      </sheetData>
      <sheetData sheetId="17587">
        <row r="9">
          <cell r="A9" t="str">
            <v>A</v>
          </cell>
        </row>
      </sheetData>
      <sheetData sheetId="17588">
        <row r="9">
          <cell r="A9" t="str">
            <v>A</v>
          </cell>
        </row>
      </sheetData>
      <sheetData sheetId="17589">
        <row r="9">
          <cell r="A9" t="str">
            <v>A</v>
          </cell>
        </row>
      </sheetData>
      <sheetData sheetId="17590">
        <row r="9">
          <cell r="A9" t="str">
            <v>A</v>
          </cell>
        </row>
      </sheetData>
      <sheetData sheetId="17591">
        <row r="9">
          <cell r="A9" t="str">
            <v>A</v>
          </cell>
        </row>
      </sheetData>
      <sheetData sheetId="17592">
        <row r="9">
          <cell r="A9" t="str">
            <v>A</v>
          </cell>
        </row>
      </sheetData>
      <sheetData sheetId="17593">
        <row r="9">
          <cell r="A9" t="str">
            <v>A</v>
          </cell>
        </row>
      </sheetData>
      <sheetData sheetId="17594">
        <row r="9">
          <cell r="A9" t="str">
            <v>A</v>
          </cell>
        </row>
      </sheetData>
      <sheetData sheetId="17595">
        <row r="9">
          <cell r="A9" t="str">
            <v>A</v>
          </cell>
        </row>
      </sheetData>
      <sheetData sheetId="17596">
        <row r="9">
          <cell r="A9" t="str">
            <v>A</v>
          </cell>
        </row>
      </sheetData>
      <sheetData sheetId="17597">
        <row r="9">
          <cell r="A9" t="str">
            <v>A</v>
          </cell>
        </row>
      </sheetData>
      <sheetData sheetId="17598">
        <row r="9">
          <cell r="A9" t="str">
            <v>A</v>
          </cell>
        </row>
      </sheetData>
      <sheetData sheetId="17599">
        <row r="9">
          <cell r="A9" t="str">
            <v>A</v>
          </cell>
        </row>
      </sheetData>
      <sheetData sheetId="17600">
        <row r="9">
          <cell r="A9" t="str">
            <v>A</v>
          </cell>
        </row>
      </sheetData>
      <sheetData sheetId="17601">
        <row r="9">
          <cell r="A9" t="str">
            <v>A</v>
          </cell>
        </row>
      </sheetData>
      <sheetData sheetId="17602">
        <row r="9">
          <cell r="A9" t="str">
            <v>A</v>
          </cell>
        </row>
      </sheetData>
      <sheetData sheetId="17603">
        <row r="9">
          <cell r="A9" t="str">
            <v>A</v>
          </cell>
        </row>
      </sheetData>
      <sheetData sheetId="17604">
        <row r="9">
          <cell r="A9" t="str">
            <v>A</v>
          </cell>
        </row>
      </sheetData>
      <sheetData sheetId="17605">
        <row r="9">
          <cell r="A9" t="str">
            <v>A</v>
          </cell>
        </row>
      </sheetData>
      <sheetData sheetId="17606">
        <row r="9">
          <cell r="A9" t="str">
            <v>A</v>
          </cell>
        </row>
      </sheetData>
      <sheetData sheetId="17607">
        <row r="9">
          <cell r="A9" t="str">
            <v>A</v>
          </cell>
        </row>
      </sheetData>
      <sheetData sheetId="17608">
        <row r="9">
          <cell r="A9" t="str">
            <v>A</v>
          </cell>
        </row>
      </sheetData>
      <sheetData sheetId="17609">
        <row r="9">
          <cell r="A9" t="str">
            <v>A</v>
          </cell>
        </row>
      </sheetData>
      <sheetData sheetId="17610">
        <row r="9">
          <cell r="A9" t="str">
            <v>A</v>
          </cell>
        </row>
      </sheetData>
      <sheetData sheetId="17611">
        <row r="9">
          <cell r="A9" t="str">
            <v>A</v>
          </cell>
        </row>
      </sheetData>
      <sheetData sheetId="17612">
        <row r="9">
          <cell r="A9" t="str">
            <v>A</v>
          </cell>
        </row>
      </sheetData>
      <sheetData sheetId="17613">
        <row r="9">
          <cell r="A9" t="str">
            <v>A</v>
          </cell>
        </row>
      </sheetData>
      <sheetData sheetId="17614">
        <row r="9">
          <cell r="A9" t="str">
            <v>A</v>
          </cell>
        </row>
      </sheetData>
      <sheetData sheetId="17615">
        <row r="9">
          <cell r="A9" t="str">
            <v>A</v>
          </cell>
        </row>
      </sheetData>
      <sheetData sheetId="17616">
        <row r="9">
          <cell r="A9" t="str">
            <v>A</v>
          </cell>
        </row>
      </sheetData>
      <sheetData sheetId="17617">
        <row r="9">
          <cell r="A9" t="str">
            <v>A</v>
          </cell>
        </row>
      </sheetData>
      <sheetData sheetId="17618">
        <row r="9">
          <cell r="A9" t="str">
            <v>A</v>
          </cell>
        </row>
      </sheetData>
      <sheetData sheetId="17619">
        <row r="9">
          <cell r="A9" t="str">
            <v>A</v>
          </cell>
        </row>
      </sheetData>
      <sheetData sheetId="17620">
        <row r="9">
          <cell r="A9" t="str">
            <v>A</v>
          </cell>
        </row>
      </sheetData>
      <sheetData sheetId="17621">
        <row r="9">
          <cell r="A9" t="str">
            <v>A</v>
          </cell>
        </row>
      </sheetData>
      <sheetData sheetId="17622">
        <row r="9">
          <cell r="A9" t="str">
            <v>A</v>
          </cell>
        </row>
      </sheetData>
      <sheetData sheetId="17623">
        <row r="9">
          <cell r="A9" t="str">
            <v>A</v>
          </cell>
        </row>
      </sheetData>
      <sheetData sheetId="17624">
        <row r="9">
          <cell r="A9" t="str">
            <v>A</v>
          </cell>
        </row>
      </sheetData>
      <sheetData sheetId="17625">
        <row r="9">
          <cell r="A9" t="str">
            <v>A</v>
          </cell>
        </row>
      </sheetData>
      <sheetData sheetId="17626">
        <row r="9">
          <cell r="A9" t="str">
            <v>A</v>
          </cell>
        </row>
      </sheetData>
      <sheetData sheetId="17627">
        <row r="9">
          <cell r="A9" t="str">
            <v>A</v>
          </cell>
        </row>
      </sheetData>
      <sheetData sheetId="17628">
        <row r="9">
          <cell r="A9" t="str">
            <v>A</v>
          </cell>
        </row>
      </sheetData>
      <sheetData sheetId="17629">
        <row r="9">
          <cell r="A9" t="str">
            <v>A</v>
          </cell>
        </row>
      </sheetData>
      <sheetData sheetId="17630" refreshError="1"/>
      <sheetData sheetId="17631">
        <row r="9">
          <cell r="A9" t="str">
            <v>A</v>
          </cell>
        </row>
      </sheetData>
      <sheetData sheetId="17632" refreshError="1"/>
      <sheetData sheetId="17633">
        <row r="9">
          <cell r="A9" t="str">
            <v>A</v>
          </cell>
        </row>
      </sheetData>
      <sheetData sheetId="17634">
        <row r="9">
          <cell r="A9" t="str">
            <v>A</v>
          </cell>
        </row>
      </sheetData>
      <sheetData sheetId="17635">
        <row r="9">
          <cell r="A9" t="str">
            <v>A</v>
          </cell>
        </row>
      </sheetData>
      <sheetData sheetId="17636" refreshError="1"/>
      <sheetData sheetId="17637" refreshError="1"/>
      <sheetData sheetId="17638">
        <row r="9">
          <cell r="A9" t="str">
            <v>A</v>
          </cell>
        </row>
      </sheetData>
      <sheetData sheetId="17639">
        <row r="9">
          <cell r="A9" t="str">
            <v>A</v>
          </cell>
        </row>
      </sheetData>
      <sheetData sheetId="17640">
        <row r="9">
          <cell r="A9" t="str">
            <v>A</v>
          </cell>
        </row>
      </sheetData>
      <sheetData sheetId="17641">
        <row r="9">
          <cell r="A9" t="str">
            <v>A</v>
          </cell>
        </row>
      </sheetData>
      <sheetData sheetId="17642">
        <row r="9">
          <cell r="A9" t="str">
            <v>A</v>
          </cell>
        </row>
      </sheetData>
      <sheetData sheetId="17643">
        <row r="9">
          <cell r="A9" t="str">
            <v>A</v>
          </cell>
        </row>
      </sheetData>
      <sheetData sheetId="17644">
        <row r="9">
          <cell r="A9" t="str">
            <v>A</v>
          </cell>
        </row>
      </sheetData>
      <sheetData sheetId="17645">
        <row r="9">
          <cell r="A9" t="str">
            <v>A</v>
          </cell>
        </row>
      </sheetData>
      <sheetData sheetId="17646">
        <row r="9">
          <cell r="A9" t="str">
            <v>A</v>
          </cell>
        </row>
      </sheetData>
      <sheetData sheetId="17647">
        <row r="9">
          <cell r="A9" t="str">
            <v>A</v>
          </cell>
        </row>
      </sheetData>
      <sheetData sheetId="17648" refreshError="1"/>
      <sheetData sheetId="17649">
        <row r="9">
          <cell r="A9" t="str">
            <v>A</v>
          </cell>
        </row>
      </sheetData>
      <sheetData sheetId="17650">
        <row r="9">
          <cell r="A9" t="str">
            <v>A</v>
          </cell>
        </row>
      </sheetData>
      <sheetData sheetId="17651">
        <row r="9">
          <cell r="A9" t="str">
            <v>A</v>
          </cell>
        </row>
      </sheetData>
      <sheetData sheetId="17652">
        <row r="9">
          <cell r="A9" t="str">
            <v>A</v>
          </cell>
        </row>
      </sheetData>
      <sheetData sheetId="17653" refreshError="1"/>
      <sheetData sheetId="17654">
        <row r="9">
          <cell r="A9" t="str">
            <v>A</v>
          </cell>
        </row>
      </sheetData>
      <sheetData sheetId="17655">
        <row r="9">
          <cell r="A9" t="str">
            <v>A</v>
          </cell>
        </row>
      </sheetData>
      <sheetData sheetId="17656" refreshError="1"/>
      <sheetData sheetId="17657" refreshError="1"/>
      <sheetData sheetId="17658" refreshError="1"/>
      <sheetData sheetId="17659" refreshError="1"/>
      <sheetData sheetId="17660">
        <row r="9">
          <cell r="A9" t="str">
            <v>A</v>
          </cell>
        </row>
      </sheetData>
      <sheetData sheetId="17661">
        <row r="9">
          <cell r="A9" t="str">
            <v>A</v>
          </cell>
        </row>
      </sheetData>
      <sheetData sheetId="17662">
        <row r="9">
          <cell r="A9" t="str">
            <v>A</v>
          </cell>
        </row>
      </sheetData>
      <sheetData sheetId="17663">
        <row r="9">
          <cell r="A9" t="str">
            <v>A</v>
          </cell>
        </row>
      </sheetData>
      <sheetData sheetId="17664">
        <row r="9">
          <cell r="A9" t="str">
            <v>A</v>
          </cell>
        </row>
      </sheetData>
      <sheetData sheetId="17665">
        <row r="9">
          <cell r="A9" t="str">
            <v>A</v>
          </cell>
        </row>
      </sheetData>
      <sheetData sheetId="17666">
        <row r="9">
          <cell r="A9" t="str">
            <v>A</v>
          </cell>
        </row>
      </sheetData>
      <sheetData sheetId="17667" refreshError="1"/>
      <sheetData sheetId="17668" refreshError="1"/>
      <sheetData sheetId="17669">
        <row r="9">
          <cell r="A9" t="str">
            <v>A</v>
          </cell>
        </row>
      </sheetData>
      <sheetData sheetId="17670">
        <row r="9">
          <cell r="A9" t="str">
            <v>A</v>
          </cell>
        </row>
      </sheetData>
      <sheetData sheetId="17671">
        <row r="9">
          <cell r="A9" t="str">
            <v>A</v>
          </cell>
        </row>
      </sheetData>
      <sheetData sheetId="17672">
        <row r="9">
          <cell r="A9" t="str">
            <v>A</v>
          </cell>
        </row>
      </sheetData>
      <sheetData sheetId="17673">
        <row r="9">
          <cell r="A9" t="str">
            <v>A</v>
          </cell>
        </row>
      </sheetData>
      <sheetData sheetId="17674">
        <row r="9">
          <cell r="A9" t="str">
            <v>A</v>
          </cell>
        </row>
      </sheetData>
      <sheetData sheetId="17675">
        <row r="9">
          <cell r="A9" t="str">
            <v>A</v>
          </cell>
        </row>
      </sheetData>
      <sheetData sheetId="17676">
        <row r="9">
          <cell r="A9" t="str">
            <v>A</v>
          </cell>
        </row>
      </sheetData>
      <sheetData sheetId="17677">
        <row r="9">
          <cell r="A9" t="str">
            <v>A</v>
          </cell>
        </row>
      </sheetData>
      <sheetData sheetId="17678">
        <row r="9">
          <cell r="A9" t="str">
            <v>A</v>
          </cell>
        </row>
      </sheetData>
      <sheetData sheetId="17679">
        <row r="9">
          <cell r="A9" t="str">
            <v>A</v>
          </cell>
        </row>
      </sheetData>
      <sheetData sheetId="17680">
        <row r="9">
          <cell r="A9" t="str">
            <v>A</v>
          </cell>
        </row>
      </sheetData>
      <sheetData sheetId="17681">
        <row r="9">
          <cell r="A9" t="str">
            <v>A</v>
          </cell>
        </row>
      </sheetData>
      <sheetData sheetId="17682">
        <row r="9">
          <cell r="A9" t="str">
            <v>A</v>
          </cell>
        </row>
      </sheetData>
      <sheetData sheetId="17683">
        <row r="9">
          <cell r="A9" t="str">
            <v>A</v>
          </cell>
        </row>
      </sheetData>
      <sheetData sheetId="17684">
        <row r="9">
          <cell r="A9" t="str">
            <v>A</v>
          </cell>
        </row>
      </sheetData>
      <sheetData sheetId="17685">
        <row r="9">
          <cell r="A9" t="str">
            <v>A</v>
          </cell>
        </row>
      </sheetData>
      <sheetData sheetId="17686">
        <row r="9">
          <cell r="A9" t="str">
            <v>A</v>
          </cell>
        </row>
      </sheetData>
      <sheetData sheetId="17687">
        <row r="9">
          <cell r="A9" t="str">
            <v>A</v>
          </cell>
        </row>
      </sheetData>
      <sheetData sheetId="17688">
        <row r="9">
          <cell r="A9" t="str">
            <v>A</v>
          </cell>
        </row>
      </sheetData>
      <sheetData sheetId="17689">
        <row r="9">
          <cell r="A9" t="str">
            <v>A</v>
          </cell>
        </row>
      </sheetData>
      <sheetData sheetId="17690">
        <row r="9">
          <cell r="A9" t="str">
            <v>A</v>
          </cell>
        </row>
      </sheetData>
      <sheetData sheetId="17691">
        <row r="9">
          <cell r="A9" t="str">
            <v>A</v>
          </cell>
        </row>
      </sheetData>
      <sheetData sheetId="17692">
        <row r="9">
          <cell r="A9" t="str">
            <v>A</v>
          </cell>
        </row>
      </sheetData>
      <sheetData sheetId="17693">
        <row r="9">
          <cell r="A9" t="str">
            <v>A</v>
          </cell>
        </row>
      </sheetData>
      <sheetData sheetId="17694">
        <row r="9">
          <cell r="A9" t="str">
            <v>A</v>
          </cell>
        </row>
      </sheetData>
      <sheetData sheetId="17695">
        <row r="9">
          <cell r="A9" t="str">
            <v>A</v>
          </cell>
        </row>
      </sheetData>
      <sheetData sheetId="17696">
        <row r="9">
          <cell r="A9" t="str">
            <v>A</v>
          </cell>
        </row>
      </sheetData>
      <sheetData sheetId="17697">
        <row r="9">
          <cell r="A9" t="str">
            <v>A</v>
          </cell>
        </row>
      </sheetData>
      <sheetData sheetId="17698">
        <row r="9">
          <cell r="A9" t="str">
            <v>A</v>
          </cell>
        </row>
      </sheetData>
      <sheetData sheetId="17699">
        <row r="9">
          <cell r="A9" t="str">
            <v>A</v>
          </cell>
        </row>
      </sheetData>
      <sheetData sheetId="17700">
        <row r="9">
          <cell r="A9" t="str">
            <v>A</v>
          </cell>
        </row>
      </sheetData>
      <sheetData sheetId="17701">
        <row r="9">
          <cell r="A9" t="str">
            <v>A</v>
          </cell>
        </row>
      </sheetData>
      <sheetData sheetId="17702">
        <row r="9">
          <cell r="A9" t="str">
            <v>A</v>
          </cell>
        </row>
      </sheetData>
      <sheetData sheetId="17703">
        <row r="9">
          <cell r="A9" t="str">
            <v>A</v>
          </cell>
        </row>
      </sheetData>
      <sheetData sheetId="17704">
        <row r="9">
          <cell r="A9" t="str">
            <v>A</v>
          </cell>
        </row>
      </sheetData>
      <sheetData sheetId="17705">
        <row r="9">
          <cell r="A9" t="str">
            <v>A</v>
          </cell>
        </row>
      </sheetData>
      <sheetData sheetId="17706">
        <row r="9">
          <cell r="A9" t="str">
            <v>A</v>
          </cell>
        </row>
      </sheetData>
      <sheetData sheetId="17707">
        <row r="9">
          <cell r="A9" t="str">
            <v>A</v>
          </cell>
        </row>
      </sheetData>
      <sheetData sheetId="17708">
        <row r="9">
          <cell r="A9" t="str">
            <v>A</v>
          </cell>
        </row>
      </sheetData>
      <sheetData sheetId="17709">
        <row r="9">
          <cell r="A9" t="str">
            <v>A</v>
          </cell>
        </row>
      </sheetData>
      <sheetData sheetId="17710">
        <row r="9">
          <cell r="A9" t="str">
            <v>A</v>
          </cell>
        </row>
      </sheetData>
      <sheetData sheetId="17711">
        <row r="9">
          <cell r="A9" t="str">
            <v>A</v>
          </cell>
        </row>
      </sheetData>
      <sheetData sheetId="17712">
        <row r="9">
          <cell r="A9" t="str">
            <v>A</v>
          </cell>
        </row>
      </sheetData>
      <sheetData sheetId="17713">
        <row r="9">
          <cell r="A9" t="str">
            <v>A</v>
          </cell>
        </row>
      </sheetData>
      <sheetData sheetId="17714">
        <row r="9">
          <cell r="A9" t="str">
            <v>A</v>
          </cell>
        </row>
      </sheetData>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ow r="9">
          <cell r="A9" t="str">
            <v>A</v>
          </cell>
        </row>
      </sheetData>
      <sheetData sheetId="17720">
        <row r="9">
          <cell r="A9" t="str">
            <v>A</v>
          </cell>
        </row>
      </sheetData>
      <sheetData sheetId="17721">
        <row r="9">
          <cell r="A9" t="str">
            <v>A</v>
          </cell>
        </row>
      </sheetData>
      <sheetData sheetId="17722">
        <row r="9">
          <cell r="A9" t="str">
            <v>A</v>
          </cell>
        </row>
      </sheetData>
      <sheetData sheetId="17723">
        <row r="9">
          <cell r="A9" t="str">
            <v>A</v>
          </cell>
        </row>
      </sheetData>
      <sheetData sheetId="17724">
        <row r="9">
          <cell r="A9" t="str">
            <v>A</v>
          </cell>
        </row>
      </sheetData>
      <sheetData sheetId="17725">
        <row r="9">
          <cell r="A9" t="str">
            <v>A</v>
          </cell>
        </row>
      </sheetData>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ow r="9">
          <cell r="A9" t="str">
            <v>A</v>
          </cell>
        </row>
      </sheetData>
      <sheetData sheetId="17733">
        <row r="9">
          <cell r="A9" t="str">
            <v>A</v>
          </cell>
        </row>
      </sheetData>
      <sheetData sheetId="17734">
        <row r="9">
          <cell r="A9" t="str">
            <v>A</v>
          </cell>
        </row>
      </sheetData>
      <sheetData sheetId="17735">
        <row r="9">
          <cell r="A9" t="str">
            <v>A</v>
          </cell>
        </row>
      </sheetData>
      <sheetData sheetId="17736">
        <row r="9">
          <cell r="A9" t="str">
            <v>A</v>
          </cell>
        </row>
      </sheetData>
      <sheetData sheetId="17737">
        <row r="9">
          <cell r="A9" t="str">
            <v>A</v>
          </cell>
        </row>
      </sheetData>
      <sheetData sheetId="17738">
        <row r="9">
          <cell r="A9" t="str">
            <v>A</v>
          </cell>
        </row>
      </sheetData>
      <sheetData sheetId="17739" refreshError="1"/>
      <sheetData sheetId="17740" refreshError="1"/>
      <sheetData sheetId="17741" refreshError="1"/>
      <sheetData sheetId="17742" refreshError="1"/>
      <sheetData sheetId="17743" refreshError="1"/>
      <sheetData sheetId="17744" refreshError="1"/>
      <sheetData sheetId="17745">
        <row r="9">
          <cell r="A9" t="str">
            <v>A</v>
          </cell>
        </row>
      </sheetData>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ow r="9">
          <cell r="A9" t="str">
            <v>A</v>
          </cell>
        </row>
      </sheetData>
      <sheetData sheetId="17769" refreshError="1"/>
      <sheetData sheetId="17770">
        <row r="9">
          <cell r="A9" t="str">
            <v>A</v>
          </cell>
        </row>
      </sheetData>
      <sheetData sheetId="17771">
        <row r="9">
          <cell r="A9" t="str">
            <v>A</v>
          </cell>
        </row>
      </sheetData>
      <sheetData sheetId="17772">
        <row r="9">
          <cell r="A9" t="str">
            <v>A</v>
          </cell>
        </row>
      </sheetData>
      <sheetData sheetId="17773">
        <row r="9">
          <cell r="A9" t="str">
            <v>A</v>
          </cell>
        </row>
      </sheetData>
      <sheetData sheetId="17774">
        <row r="9">
          <cell r="A9" t="str">
            <v>A</v>
          </cell>
        </row>
      </sheetData>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ow r="9">
          <cell r="A9" t="str">
            <v>A</v>
          </cell>
        </row>
      </sheetData>
      <sheetData sheetId="17800">
        <row r="9">
          <cell r="A9" t="str">
            <v>A</v>
          </cell>
        </row>
      </sheetData>
      <sheetData sheetId="17801" refreshError="1"/>
      <sheetData sheetId="17802" refreshError="1"/>
      <sheetData sheetId="17803" refreshError="1"/>
      <sheetData sheetId="17804">
        <row r="9">
          <cell r="A9" t="str">
            <v>A</v>
          </cell>
        </row>
      </sheetData>
      <sheetData sheetId="17805">
        <row r="9">
          <cell r="A9" t="str">
            <v>A</v>
          </cell>
        </row>
      </sheetData>
      <sheetData sheetId="17806">
        <row r="9">
          <cell r="A9" t="str">
            <v>A</v>
          </cell>
        </row>
      </sheetData>
      <sheetData sheetId="17807">
        <row r="9">
          <cell r="A9" t="str">
            <v>A</v>
          </cell>
        </row>
      </sheetData>
      <sheetData sheetId="17808">
        <row r="9">
          <cell r="A9" t="str">
            <v>A</v>
          </cell>
        </row>
      </sheetData>
      <sheetData sheetId="17809">
        <row r="9">
          <cell r="A9" t="str">
            <v>A</v>
          </cell>
        </row>
      </sheetData>
      <sheetData sheetId="17810"/>
      <sheetData sheetId="17811"/>
      <sheetData sheetId="17812"/>
      <sheetData sheetId="17813"/>
      <sheetData sheetId="17814"/>
      <sheetData sheetId="17815"/>
      <sheetData sheetId="17816"/>
      <sheetData sheetId="17817">
        <row r="9">
          <cell r="A9" t="str">
            <v>A</v>
          </cell>
        </row>
      </sheetData>
      <sheetData sheetId="17818"/>
      <sheetData sheetId="17819">
        <row r="9">
          <cell r="A9" t="str">
            <v>A</v>
          </cell>
        </row>
      </sheetData>
      <sheetData sheetId="17820">
        <row r="9">
          <cell r="A9" t="str">
            <v>A</v>
          </cell>
        </row>
      </sheetData>
      <sheetData sheetId="17821">
        <row r="9">
          <cell r="A9" t="str">
            <v>A</v>
          </cell>
        </row>
      </sheetData>
      <sheetData sheetId="17822">
        <row r="9">
          <cell r="A9" t="str">
            <v>A</v>
          </cell>
        </row>
      </sheetData>
      <sheetData sheetId="17823">
        <row r="9">
          <cell r="A9" t="str">
            <v>A</v>
          </cell>
        </row>
      </sheetData>
      <sheetData sheetId="17824">
        <row r="9">
          <cell r="A9" t="str">
            <v>A</v>
          </cell>
        </row>
      </sheetData>
      <sheetData sheetId="17825">
        <row r="9">
          <cell r="A9" t="str">
            <v>A</v>
          </cell>
        </row>
      </sheetData>
      <sheetData sheetId="17826">
        <row r="9">
          <cell r="A9" t="str">
            <v>A</v>
          </cell>
        </row>
      </sheetData>
      <sheetData sheetId="17827">
        <row r="9">
          <cell r="A9" t="str">
            <v>A</v>
          </cell>
        </row>
      </sheetData>
      <sheetData sheetId="17828">
        <row r="9">
          <cell r="A9" t="str">
            <v>A</v>
          </cell>
        </row>
      </sheetData>
      <sheetData sheetId="17829">
        <row r="9">
          <cell r="A9" t="str">
            <v>A</v>
          </cell>
        </row>
      </sheetData>
      <sheetData sheetId="17830">
        <row r="9">
          <cell r="A9" t="str">
            <v>A</v>
          </cell>
        </row>
      </sheetData>
      <sheetData sheetId="17831">
        <row r="9">
          <cell r="A9" t="str">
            <v>A</v>
          </cell>
        </row>
      </sheetData>
      <sheetData sheetId="17832">
        <row r="9">
          <cell r="A9" t="str">
            <v>A</v>
          </cell>
        </row>
      </sheetData>
      <sheetData sheetId="17833">
        <row r="9">
          <cell r="A9" t="str">
            <v>A</v>
          </cell>
        </row>
      </sheetData>
      <sheetData sheetId="17834">
        <row r="9">
          <cell r="A9" t="str">
            <v>A</v>
          </cell>
        </row>
      </sheetData>
      <sheetData sheetId="17835">
        <row r="9">
          <cell r="A9" t="str">
            <v>A</v>
          </cell>
        </row>
      </sheetData>
      <sheetData sheetId="17836"/>
      <sheetData sheetId="17837"/>
      <sheetData sheetId="17838"/>
      <sheetData sheetId="17839">
        <row r="9">
          <cell r="A9" t="str">
            <v>A</v>
          </cell>
        </row>
      </sheetData>
      <sheetData sheetId="17840">
        <row r="9">
          <cell r="A9" t="str">
            <v>A</v>
          </cell>
        </row>
      </sheetData>
      <sheetData sheetId="17841"/>
      <sheetData sheetId="17842">
        <row r="9">
          <cell r="A9" t="str">
            <v>A</v>
          </cell>
        </row>
      </sheetData>
      <sheetData sheetId="17843">
        <row r="9">
          <cell r="A9" t="str">
            <v>A</v>
          </cell>
        </row>
      </sheetData>
      <sheetData sheetId="17844"/>
      <sheetData sheetId="17845"/>
      <sheetData sheetId="17846"/>
      <sheetData sheetId="17847"/>
      <sheetData sheetId="17848"/>
      <sheetData sheetId="17849"/>
      <sheetData sheetId="17850"/>
      <sheetData sheetId="17851"/>
      <sheetData sheetId="17852"/>
      <sheetData sheetId="17853"/>
      <sheetData sheetId="17854"/>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ow r="9">
          <cell r="A9" t="str">
            <v>A</v>
          </cell>
        </row>
      </sheetData>
      <sheetData sheetId="17867">
        <row r="9">
          <cell r="A9" t="str">
            <v>A</v>
          </cell>
        </row>
      </sheetData>
      <sheetData sheetId="17868" refreshError="1"/>
      <sheetData sheetId="17869" refreshError="1"/>
      <sheetData sheetId="17870" refreshError="1"/>
      <sheetData sheetId="17871">
        <row r="9">
          <cell r="A9" t="str">
            <v>A</v>
          </cell>
        </row>
      </sheetData>
      <sheetData sheetId="17872">
        <row r="9">
          <cell r="A9" t="str">
            <v>A</v>
          </cell>
        </row>
      </sheetData>
      <sheetData sheetId="17873" refreshError="1"/>
      <sheetData sheetId="17874" refreshError="1"/>
      <sheetData sheetId="17875">
        <row r="9">
          <cell r="A9" t="str">
            <v>A</v>
          </cell>
        </row>
      </sheetData>
      <sheetData sheetId="17876">
        <row r="9">
          <cell r="A9" t="str">
            <v>A</v>
          </cell>
        </row>
      </sheetData>
      <sheetData sheetId="17877">
        <row r="9">
          <cell r="A9" t="str">
            <v>A</v>
          </cell>
        </row>
      </sheetData>
      <sheetData sheetId="17878">
        <row r="9">
          <cell r="A9" t="str">
            <v>A</v>
          </cell>
        </row>
      </sheetData>
      <sheetData sheetId="17879">
        <row r="9">
          <cell r="A9" t="str">
            <v>A</v>
          </cell>
        </row>
      </sheetData>
      <sheetData sheetId="17880">
        <row r="9">
          <cell r="A9" t="str">
            <v>A</v>
          </cell>
        </row>
      </sheetData>
      <sheetData sheetId="17881">
        <row r="9">
          <cell r="A9" t="str">
            <v>A</v>
          </cell>
        </row>
      </sheetData>
      <sheetData sheetId="17882">
        <row r="9">
          <cell r="A9" t="str">
            <v>A</v>
          </cell>
        </row>
      </sheetData>
      <sheetData sheetId="17883">
        <row r="9">
          <cell r="A9" t="str">
            <v>A</v>
          </cell>
        </row>
      </sheetData>
      <sheetData sheetId="17884">
        <row r="9">
          <cell r="A9" t="str">
            <v>A</v>
          </cell>
        </row>
      </sheetData>
      <sheetData sheetId="17885">
        <row r="9">
          <cell r="A9" t="str">
            <v>A</v>
          </cell>
        </row>
      </sheetData>
      <sheetData sheetId="17886">
        <row r="9">
          <cell r="A9" t="str">
            <v>A</v>
          </cell>
        </row>
      </sheetData>
      <sheetData sheetId="17887">
        <row r="9">
          <cell r="A9" t="str">
            <v>A</v>
          </cell>
        </row>
      </sheetData>
      <sheetData sheetId="17888">
        <row r="9">
          <cell r="A9" t="str">
            <v>A</v>
          </cell>
        </row>
      </sheetData>
      <sheetData sheetId="17889">
        <row r="9">
          <cell r="A9" t="str">
            <v>A</v>
          </cell>
        </row>
      </sheetData>
      <sheetData sheetId="17890">
        <row r="9">
          <cell r="A9" t="str">
            <v>A</v>
          </cell>
        </row>
      </sheetData>
      <sheetData sheetId="17891">
        <row r="9">
          <cell r="A9" t="str">
            <v>A</v>
          </cell>
        </row>
      </sheetData>
      <sheetData sheetId="17892">
        <row r="9">
          <cell r="A9" t="str">
            <v>A</v>
          </cell>
        </row>
      </sheetData>
      <sheetData sheetId="17893">
        <row r="9">
          <cell r="A9" t="str">
            <v>A</v>
          </cell>
        </row>
      </sheetData>
      <sheetData sheetId="17894">
        <row r="9">
          <cell r="A9" t="str">
            <v>A</v>
          </cell>
        </row>
      </sheetData>
      <sheetData sheetId="17895">
        <row r="9">
          <cell r="A9" t="str">
            <v>A</v>
          </cell>
        </row>
      </sheetData>
      <sheetData sheetId="17896">
        <row r="9">
          <cell r="A9" t="str">
            <v>A</v>
          </cell>
        </row>
      </sheetData>
      <sheetData sheetId="17897">
        <row r="9">
          <cell r="A9" t="str">
            <v>A</v>
          </cell>
        </row>
      </sheetData>
      <sheetData sheetId="17898">
        <row r="9">
          <cell r="A9" t="str">
            <v>A</v>
          </cell>
        </row>
      </sheetData>
      <sheetData sheetId="17899">
        <row r="9">
          <cell r="A9" t="str">
            <v>A</v>
          </cell>
        </row>
      </sheetData>
      <sheetData sheetId="17900">
        <row r="9">
          <cell r="A9" t="str">
            <v>A</v>
          </cell>
        </row>
      </sheetData>
      <sheetData sheetId="17901" refreshError="1"/>
      <sheetData sheetId="17902" refreshError="1"/>
      <sheetData sheetId="17903">
        <row r="9">
          <cell r="A9" t="str">
            <v>A</v>
          </cell>
        </row>
      </sheetData>
      <sheetData sheetId="17904">
        <row r="9">
          <cell r="A9" t="str">
            <v>A</v>
          </cell>
        </row>
      </sheetData>
      <sheetData sheetId="17905">
        <row r="9">
          <cell r="A9" t="str">
            <v>A</v>
          </cell>
        </row>
      </sheetData>
      <sheetData sheetId="17906">
        <row r="9">
          <cell r="A9" t="str">
            <v>A</v>
          </cell>
        </row>
      </sheetData>
      <sheetData sheetId="17907">
        <row r="9">
          <cell r="A9" t="str">
            <v>A</v>
          </cell>
        </row>
      </sheetData>
      <sheetData sheetId="17908">
        <row r="9">
          <cell r="A9" t="str">
            <v>A</v>
          </cell>
        </row>
      </sheetData>
      <sheetData sheetId="17909">
        <row r="9">
          <cell r="A9" t="str">
            <v>A</v>
          </cell>
        </row>
      </sheetData>
      <sheetData sheetId="17910">
        <row r="9">
          <cell r="A9" t="str">
            <v>A</v>
          </cell>
        </row>
      </sheetData>
      <sheetData sheetId="17911">
        <row r="9">
          <cell r="A9" t="str">
            <v>A</v>
          </cell>
        </row>
      </sheetData>
      <sheetData sheetId="17912">
        <row r="9">
          <cell r="A9" t="str">
            <v>A</v>
          </cell>
        </row>
      </sheetData>
      <sheetData sheetId="17913">
        <row r="9">
          <cell r="A9" t="str">
            <v>A</v>
          </cell>
        </row>
      </sheetData>
      <sheetData sheetId="17914">
        <row r="9">
          <cell r="A9" t="str">
            <v>A</v>
          </cell>
        </row>
      </sheetData>
      <sheetData sheetId="17915">
        <row r="9">
          <cell r="A9" t="str">
            <v>A</v>
          </cell>
        </row>
      </sheetData>
      <sheetData sheetId="17916">
        <row r="9">
          <cell r="A9" t="str">
            <v>A</v>
          </cell>
        </row>
      </sheetData>
      <sheetData sheetId="17917">
        <row r="9">
          <cell r="A9" t="str">
            <v>A</v>
          </cell>
        </row>
      </sheetData>
      <sheetData sheetId="17918">
        <row r="9">
          <cell r="A9" t="str">
            <v>A</v>
          </cell>
        </row>
      </sheetData>
      <sheetData sheetId="17919">
        <row r="9">
          <cell r="A9" t="str">
            <v>A</v>
          </cell>
        </row>
      </sheetData>
      <sheetData sheetId="17920">
        <row r="9">
          <cell r="A9" t="str">
            <v>A</v>
          </cell>
        </row>
      </sheetData>
      <sheetData sheetId="17921">
        <row r="9">
          <cell r="A9" t="str">
            <v>A</v>
          </cell>
        </row>
      </sheetData>
      <sheetData sheetId="17922">
        <row r="9">
          <cell r="A9" t="str">
            <v>A</v>
          </cell>
        </row>
      </sheetData>
      <sheetData sheetId="17923">
        <row r="9">
          <cell r="A9" t="str">
            <v>A</v>
          </cell>
        </row>
      </sheetData>
      <sheetData sheetId="17924">
        <row r="9">
          <cell r="A9" t="str">
            <v>A</v>
          </cell>
        </row>
      </sheetData>
      <sheetData sheetId="17925">
        <row r="9">
          <cell r="A9" t="str">
            <v>A</v>
          </cell>
        </row>
      </sheetData>
      <sheetData sheetId="17926">
        <row r="9">
          <cell r="A9" t="str">
            <v>A</v>
          </cell>
        </row>
      </sheetData>
      <sheetData sheetId="17927">
        <row r="9">
          <cell r="A9" t="str">
            <v>A</v>
          </cell>
        </row>
      </sheetData>
      <sheetData sheetId="17928">
        <row r="9">
          <cell r="A9" t="str">
            <v>A</v>
          </cell>
        </row>
      </sheetData>
      <sheetData sheetId="17929">
        <row r="9">
          <cell r="A9" t="str">
            <v>A</v>
          </cell>
        </row>
      </sheetData>
      <sheetData sheetId="17930">
        <row r="9">
          <cell r="A9" t="str">
            <v>A</v>
          </cell>
        </row>
      </sheetData>
      <sheetData sheetId="17931">
        <row r="9">
          <cell r="A9" t="str">
            <v>A</v>
          </cell>
        </row>
      </sheetData>
      <sheetData sheetId="17932">
        <row r="9">
          <cell r="A9" t="str">
            <v>A</v>
          </cell>
        </row>
      </sheetData>
      <sheetData sheetId="17933">
        <row r="9">
          <cell r="A9" t="str">
            <v>A</v>
          </cell>
        </row>
      </sheetData>
      <sheetData sheetId="17934">
        <row r="9">
          <cell r="A9" t="str">
            <v>A</v>
          </cell>
        </row>
      </sheetData>
      <sheetData sheetId="17935">
        <row r="9">
          <cell r="A9" t="str">
            <v>A</v>
          </cell>
        </row>
      </sheetData>
      <sheetData sheetId="17936">
        <row r="9">
          <cell r="A9" t="str">
            <v>A</v>
          </cell>
        </row>
      </sheetData>
      <sheetData sheetId="17937">
        <row r="9">
          <cell r="A9" t="str">
            <v>A</v>
          </cell>
        </row>
      </sheetData>
      <sheetData sheetId="17938">
        <row r="9">
          <cell r="A9" t="str">
            <v>A</v>
          </cell>
        </row>
      </sheetData>
      <sheetData sheetId="17939">
        <row r="9">
          <cell r="A9" t="str">
            <v>A</v>
          </cell>
        </row>
      </sheetData>
      <sheetData sheetId="17940">
        <row r="9">
          <cell r="A9" t="str">
            <v>A</v>
          </cell>
        </row>
      </sheetData>
      <sheetData sheetId="17941">
        <row r="9">
          <cell r="A9" t="str">
            <v>A</v>
          </cell>
        </row>
      </sheetData>
      <sheetData sheetId="17942">
        <row r="9">
          <cell r="A9" t="str">
            <v>A</v>
          </cell>
        </row>
      </sheetData>
      <sheetData sheetId="17943">
        <row r="9">
          <cell r="A9" t="str">
            <v>A</v>
          </cell>
        </row>
      </sheetData>
      <sheetData sheetId="17944">
        <row r="9">
          <cell r="A9" t="str">
            <v>A</v>
          </cell>
        </row>
      </sheetData>
      <sheetData sheetId="17945">
        <row r="9">
          <cell r="A9" t="str">
            <v>A</v>
          </cell>
        </row>
      </sheetData>
      <sheetData sheetId="17946">
        <row r="9">
          <cell r="A9" t="str">
            <v>A</v>
          </cell>
        </row>
      </sheetData>
      <sheetData sheetId="17947">
        <row r="9">
          <cell r="A9" t="str">
            <v>A</v>
          </cell>
        </row>
      </sheetData>
      <sheetData sheetId="17948">
        <row r="9">
          <cell r="A9" t="str">
            <v>A</v>
          </cell>
        </row>
      </sheetData>
      <sheetData sheetId="17949">
        <row r="9">
          <cell r="A9" t="str">
            <v>A</v>
          </cell>
        </row>
      </sheetData>
      <sheetData sheetId="17950">
        <row r="9">
          <cell r="A9" t="str">
            <v>A</v>
          </cell>
        </row>
      </sheetData>
      <sheetData sheetId="17951">
        <row r="9">
          <cell r="A9" t="str">
            <v>A</v>
          </cell>
        </row>
      </sheetData>
      <sheetData sheetId="17952">
        <row r="9">
          <cell r="A9" t="str">
            <v>A</v>
          </cell>
        </row>
      </sheetData>
      <sheetData sheetId="17953">
        <row r="9">
          <cell r="A9" t="str">
            <v>A</v>
          </cell>
        </row>
      </sheetData>
      <sheetData sheetId="17954">
        <row r="9">
          <cell r="A9" t="str">
            <v>A</v>
          </cell>
        </row>
      </sheetData>
      <sheetData sheetId="17955">
        <row r="9">
          <cell r="A9" t="str">
            <v>A</v>
          </cell>
        </row>
      </sheetData>
      <sheetData sheetId="17956">
        <row r="9">
          <cell r="A9" t="str">
            <v>A</v>
          </cell>
        </row>
      </sheetData>
      <sheetData sheetId="17957">
        <row r="9">
          <cell r="A9" t="str">
            <v>A</v>
          </cell>
        </row>
      </sheetData>
      <sheetData sheetId="17958">
        <row r="9">
          <cell r="A9" t="str">
            <v>A</v>
          </cell>
        </row>
      </sheetData>
      <sheetData sheetId="17959">
        <row r="9">
          <cell r="A9" t="str">
            <v>A</v>
          </cell>
        </row>
      </sheetData>
      <sheetData sheetId="17960">
        <row r="9">
          <cell r="A9" t="str">
            <v>A</v>
          </cell>
        </row>
      </sheetData>
      <sheetData sheetId="17961">
        <row r="9">
          <cell r="A9" t="str">
            <v>A</v>
          </cell>
        </row>
      </sheetData>
      <sheetData sheetId="17962"/>
      <sheetData sheetId="17963"/>
      <sheetData sheetId="17964">
        <row r="9">
          <cell r="A9" t="str">
            <v>A</v>
          </cell>
        </row>
      </sheetData>
      <sheetData sheetId="17965">
        <row r="9">
          <cell r="A9" t="str">
            <v>A</v>
          </cell>
        </row>
      </sheetData>
      <sheetData sheetId="17966">
        <row r="9">
          <cell r="A9" t="str">
            <v>A</v>
          </cell>
        </row>
      </sheetData>
      <sheetData sheetId="17967">
        <row r="9">
          <cell r="A9" t="str">
            <v>A</v>
          </cell>
        </row>
      </sheetData>
      <sheetData sheetId="17968">
        <row r="9">
          <cell r="A9" t="str">
            <v>A</v>
          </cell>
        </row>
      </sheetData>
      <sheetData sheetId="17969">
        <row r="9">
          <cell r="A9" t="str">
            <v>A</v>
          </cell>
        </row>
      </sheetData>
      <sheetData sheetId="17970">
        <row r="9">
          <cell r="A9" t="str">
            <v>A</v>
          </cell>
        </row>
      </sheetData>
      <sheetData sheetId="17971">
        <row r="9">
          <cell r="A9" t="str">
            <v>A</v>
          </cell>
        </row>
      </sheetData>
      <sheetData sheetId="17972">
        <row r="9">
          <cell r="A9" t="str">
            <v>A</v>
          </cell>
        </row>
      </sheetData>
      <sheetData sheetId="17973" refreshError="1"/>
      <sheetData sheetId="17974"/>
      <sheetData sheetId="17975"/>
      <sheetData sheetId="17976"/>
      <sheetData sheetId="17977"/>
      <sheetData sheetId="17978">
        <row r="9">
          <cell r="A9" t="str">
            <v>A</v>
          </cell>
        </row>
      </sheetData>
      <sheetData sheetId="17979">
        <row r="9">
          <cell r="A9" t="str">
            <v>A</v>
          </cell>
        </row>
      </sheetData>
      <sheetData sheetId="17980">
        <row r="9">
          <cell r="A9" t="str">
            <v>A</v>
          </cell>
        </row>
      </sheetData>
      <sheetData sheetId="17981">
        <row r="9">
          <cell r="A9" t="str">
            <v>A</v>
          </cell>
        </row>
      </sheetData>
      <sheetData sheetId="17982">
        <row r="9">
          <cell r="A9" t="str">
            <v>A</v>
          </cell>
        </row>
      </sheetData>
      <sheetData sheetId="17983">
        <row r="9">
          <cell r="A9" t="str">
            <v>A</v>
          </cell>
        </row>
      </sheetData>
      <sheetData sheetId="17984">
        <row r="9">
          <cell r="A9" t="str">
            <v>A</v>
          </cell>
        </row>
      </sheetData>
      <sheetData sheetId="17985">
        <row r="9">
          <cell r="A9" t="str">
            <v>A</v>
          </cell>
        </row>
      </sheetData>
      <sheetData sheetId="17986">
        <row r="9">
          <cell r="A9" t="str">
            <v>A</v>
          </cell>
        </row>
      </sheetData>
      <sheetData sheetId="17987">
        <row r="9">
          <cell r="A9" t="str">
            <v>A</v>
          </cell>
        </row>
      </sheetData>
      <sheetData sheetId="17988">
        <row r="9">
          <cell r="A9" t="str">
            <v>A</v>
          </cell>
        </row>
      </sheetData>
      <sheetData sheetId="17989">
        <row r="9">
          <cell r="A9" t="str">
            <v>A</v>
          </cell>
        </row>
      </sheetData>
      <sheetData sheetId="17990">
        <row r="9">
          <cell r="A9" t="str">
            <v>A</v>
          </cell>
        </row>
      </sheetData>
      <sheetData sheetId="17991">
        <row r="9">
          <cell r="A9" t="str">
            <v>A</v>
          </cell>
        </row>
      </sheetData>
      <sheetData sheetId="17992">
        <row r="9">
          <cell r="A9" t="str">
            <v>A</v>
          </cell>
        </row>
      </sheetData>
      <sheetData sheetId="17993">
        <row r="9">
          <cell r="A9" t="str">
            <v>A</v>
          </cell>
        </row>
      </sheetData>
      <sheetData sheetId="17994">
        <row r="9">
          <cell r="A9" t="str">
            <v>A</v>
          </cell>
        </row>
      </sheetData>
      <sheetData sheetId="17995" refreshError="1"/>
      <sheetData sheetId="17996">
        <row r="9">
          <cell r="A9" t="str">
            <v>A</v>
          </cell>
        </row>
      </sheetData>
      <sheetData sheetId="17997">
        <row r="9">
          <cell r="A9" t="str">
            <v>A</v>
          </cell>
        </row>
      </sheetData>
      <sheetData sheetId="17998">
        <row r="9">
          <cell r="A9" t="str">
            <v>A</v>
          </cell>
        </row>
      </sheetData>
      <sheetData sheetId="17999">
        <row r="9">
          <cell r="A9" t="str">
            <v>A</v>
          </cell>
        </row>
      </sheetData>
      <sheetData sheetId="18000">
        <row r="9">
          <cell r="A9" t="str">
            <v>A</v>
          </cell>
        </row>
      </sheetData>
      <sheetData sheetId="18001" refreshError="1"/>
      <sheetData sheetId="18002">
        <row r="9">
          <cell r="A9" t="str">
            <v>A</v>
          </cell>
        </row>
      </sheetData>
      <sheetData sheetId="18003">
        <row r="9">
          <cell r="A9" t="str">
            <v>A</v>
          </cell>
        </row>
      </sheetData>
      <sheetData sheetId="18004">
        <row r="9">
          <cell r="A9" t="str">
            <v>A</v>
          </cell>
        </row>
      </sheetData>
      <sheetData sheetId="18005">
        <row r="9">
          <cell r="A9" t="str">
            <v>A</v>
          </cell>
        </row>
      </sheetData>
      <sheetData sheetId="18006">
        <row r="9">
          <cell r="A9" t="str">
            <v>A</v>
          </cell>
        </row>
      </sheetData>
      <sheetData sheetId="18007">
        <row r="9">
          <cell r="A9" t="str">
            <v>A</v>
          </cell>
        </row>
      </sheetData>
      <sheetData sheetId="18008">
        <row r="9">
          <cell r="A9" t="str">
            <v>A</v>
          </cell>
        </row>
      </sheetData>
      <sheetData sheetId="18009">
        <row r="9">
          <cell r="A9" t="str">
            <v>A</v>
          </cell>
        </row>
      </sheetData>
      <sheetData sheetId="18010">
        <row r="9">
          <cell r="A9" t="str">
            <v>A</v>
          </cell>
        </row>
      </sheetData>
      <sheetData sheetId="18011">
        <row r="9">
          <cell r="A9" t="str">
            <v>A</v>
          </cell>
        </row>
      </sheetData>
      <sheetData sheetId="18012">
        <row r="9">
          <cell r="A9" t="str">
            <v>A</v>
          </cell>
        </row>
      </sheetData>
      <sheetData sheetId="18013">
        <row r="9">
          <cell r="A9" t="str">
            <v>A</v>
          </cell>
        </row>
      </sheetData>
      <sheetData sheetId="18014">
        <row r="9">
          <cell r="A9" t="str">
            <v>A</v>
          </cell>
        </row>
      </sheetData>
      <sheetData sheetId="18015">
        <row r="9">
          <cell r="A9" t="str">
            <v>A</v>
          </cell>
        </row>
      </sheetData>
      <sheetData sheetId="18016"/>
      <sheetData sheetId="18017"/>
      <sheetData sheetId="18018">
        <row r="9">
          <cell r="A9" t="str">
            <v>A</v>
          </cell>
        </row>
      </sheetData>
      <sheetData sheetId="18019">
        <row r="9">
          <cell r="A9" t="str">
            <v>A</v>
          </cell>
        </row>
      </sheetData>
      <sheetData sheetId="18020">
        <row r="9">
          <cell r="A9" t="str">
            <v>A</v>
          </cell>
        </row>
      </sheetData>
      <sheetData sheetId="18021">
        <row r="9">
          <cell r="A9" t="str">
            <v>A</v>
          </cell>
        </row>
      </sheetData>
      <sheetData sheetId="18022">
        <row r="9">
          <cell r="A9" t="str">
            <v>A</v>
          </cell>
        </row>
      </sheetData>
      <sheetData sheetId="18023">
        <row r="9">
          <cell r="A9" t="str">
            <v>A</v>
          </cell>
        </row>
      </sheetData>
      <sheetData sheetId="18024">
        <row r="9">
          <cell r="A9" t="str">
            <v>A</v>
          </cell>
        </row>
      </sheetData>
      <sheetData sheetId="18025">
        <row r="9">
          <cell r="A9" t="str">
            <v>A</v>
          </cell>
        </row>
      </sheetData>
      <sheetData sheetId="18026">
        <row r="9">
          <cell r="A9" t="str">
            <v>A</v>
          </cell>
        </row>
      </sheetData>
      <sheetData sheetId="18027" refreshError="1"/>
      <sheetData sheetId="18028" refreshError="1"/>
      <sheetData sheetId="18029" refreshError="1"/>
      <sheetData sheetId="18030" refreshError="1"/>
      <sheetData sheetId="18031">
        <row r="9">
          <cell r="A9" t="str">
            <v>A</v>
          </cell>
        </row>
      </sheetData>
      <sheetData sheetId="18032">
        <row r="9">
          <cell r="A9" t="str">
            <v>A</v>
          </cell>
        </row>
      </sheetData>
      <sheetData sheetId="18033">
        <row r="9">
          <cell r="A9" t="str">
            <v>A</v>
          </cell>
        </row>
      </sheetData>
      <sheetData sheetId="18034">
        <row r="9">
          <cell r="A9" t="str">
            <v>A</v>
          </cell>
        </row>
      </sheetData>
      <sheetData sheetId="18035">
        <row r="9">
          <cell r="A9" t="str">
            <v>A</v>
          </cell>
        </row>
      </sheetData>
      <sheetData sheetId="18036">
        <row r="9">
          <cell r="A9" t="str">
            <v>A</v>
          </cell>
        </row>
      </sheetData>
      <sheetData sheetId="18037">
        <row r="9">
          <cell r="A9" t="str">
            <v>A</v>
          </cell>
        </row>
      </sheetData>
      <sheetData sheetId="18038">
        <row r="9">
          <cell r="A9" t="str">
            <v>A</v>
          </cell>
        </row>
      </sheetData>
      <sheetData sheetId="18039">
        <row r="9">
          <cell r="A9" t="str">
            <v>A</v>
          </cell>
        </row>
      </sheetData>
      <sheetData sheetId="18040">
        <row r="9">
          <cell r="A9" t="str">
            <v>A</v>
          </cell>
        </row>
      </sheetData>
      <sheetData sheetId="18041">
        <row r="9">
          <cell r="A9" t="str">
            <v>A</v>
          </cell>
        </row>
      </sheetData>
      <sheetData sheetId="18042">
        <row r="9">
          <cell r="A9" t="str">
            <v>A</v>
          </cell>
        </row>
      </sheetData>
      <sheetData sheetId="18043">
        <row r="9">
          <cell r="A9" t="str">
            <v>A</v>
          </cell>
        </row>
      </sheetData>
      <sheetData sheetId="18044">
        <row r="9">
          <cell r="A9" t="str">
            <v>A</v>
          </cell>
        </row>
      </sheetData>
      <sheetData sheetId="18045" refreshError="1"/>
      <sheetData sheetId="18046">
        <row r="9">
          <cell r="A9" t="str">
            <v>A</v>
          </cell>
        </row>
      </sheetData>
      <sheetData sheetId="18047">
        <row r="9">
          <cell r="A9" t="str">
            <v>A</v>
          </cell>
        </row>
      </sheetData>
      <sheetData sheetId="18048">
        <row r="9">
          <cell r="A9" t="str">
            <v>A</v>
          </cell>
        </row>
      </sheetData>
      <sheetData sheetId="18049">
        <row r="9">
          <cell r="A9" t="str">
            <v>A</v>
          </cell>
        </row>
      </sheetData>
      <sheetData sheetId="18050">
        <row r="9">
          <cell r="A9" t="str">
            <v>A</v>
          </cell>
        </row>
      </sheetData>
      <sheetData sheetId="18051">
        <row r="9">
          <cell r="A9" t="str">
            <v>A</v>
          </cell>
        </row>
      </sheetData>
      <sheetData sheetId="18052">
        <row r="9">
          <cell r="A9" t="str">
            <v>A</v>
          </cell>
        </row>
      </sheetData>
      <sheetData sheetId="18053"/>
      <sheetData sheetId="18054">
        <row r="9">
          <cell r="A9" t="str">
            <v>A</v>
          </cell>
        </row>
      </sheetData>
      <sheetData sheetId="18055">
        <row r="9">
          <cell r="A9" t="str">
            <v>A</v>
          </cell>
        </row>
      </sheetData>
      <sheetData sheetId="18056">
        <row r="9">
          <cell r="A9" t="str">
            <v>A</v>
          </cell>
        </row>
      </sheetData>
      <sheetData sheetId="18057">
        <row r="9">
          <cell r="A9" t="str">
            <v>A</v>
          </cell>
        </row>
      </sheetData>
      <sheetData sheetId="18058">
        <row r="9">
          <cell r="A9" t="str">
            <v>A</v>
          </cell>
        </row>
      </sheetData>
      <sheetData sheetId="18059">
        <row r="9">
          <cell r="A9" t="str">
            <v>A</v>
          </cell>
        </row>
      </sheetData>
      <sheetData sheetId="18060">
        <row r="9">
          <cell r="A9" t="str">
            <v>A</v>
          </cell>
        </row>
      </sheetData>
      <sheetData sheetId="18061">
        <row r="9">
          <cell r="A9" t="str">
            <v>A</v>
          </cell>
        </row>
      </sheetData>
      <sheetData sheetId="18062">
        <row r="9">
          <cell r="A9" t="str">
            <v>A</v>
          </cell>
        </row>
      </sheetData>
      <sheetData sheetId="18063">
        <row r="9">
          <cell r="A9" t="str">
            <v>A</v>
          </cell>
        </row>
      </sheetData>
      <sheetData sheetId="18064">
        <row r="9">
          <cell r="A9" t="str">
            <v>A</v>
          </cell>
        </row>
      </sheetData>
      <sheetData sheetId="18065">
        <row r="9">
          <cell r="A9" t="str">
            <v>A</v>
          </cell>
        </row>
      </sheetData>
      <sheetData sheetId="18066"/>
      <sheetData sheetId="18067"/>
      <sheetData sheetId="18068">
        <row r="9">
          <cell r="A9" t="str">
            <v>A</v>
          </cell>
        </row>
      </sheetData>
      <sheetData sheetId="18069"/>
      <sheetData sheetId="18070"/>
      <sheetData sheetId="18071"/>
      <sheetData sheetId="18072">
        <row r="9">
          <cell r="A9" t="str">
            <v>A</v>
          </cell>
        </row>
      </sheetData>
      <sheetData sheetId="18073">
        <row r="9">
          <cell r="A9" t="str">
            <v>A</v>
          </cell>
        </row>
      </sheetData>
      <sheetData sheetId="18074">
        <row r="9">
          <cell r="A9" t="str">
            <v>A</v>
          </cell>
        </row>
      </sheetData>
      <sheetData sheetId="18075">
        <row r="9">
          <cell r="A9" t="str">
            <v>A</v>
          </cell>
        </row>
      </sheetData>
      <sheetData sheetId="18076">
        <row r="9">
          <cell r="A9" t="str">
            <v>A</v>
          </cell>
        </row>
      </sheetData>
      <sheetData sheetId="18077">
        <row r="9">
          <cell r="A9" t="str">
            <v>A</v>
          </cell>
        </row>
      </sheetData>
      <sheetData sheetId="18078"/>
      <sheetData sheetId="18079">
        <row r="9">
          <cell r="A9" t="str">
            <v>A</v>
          </cell>
        </row>
      </sheetData>
      <sheetData sheetId="18080"/>
      <sheetData sheetId="18081"/>
      <sheetData sheetId="18082"/>
      <sheetData sheetId="18083"/>
      <sheetData sheetId="18084"/>
      <sheetData sheetId="18085">
        <row r="9">
          <cell r="A9" t="str">
            <v>A</v>
          </cell>
        </row>
      </sheetData>
      <sheetData sheetId="18086">
        <row r="9">
          <cell r="A9" t="str">
            <v>A</v>
          </cell>
        </row>
      </sheetData>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refreshError="1"/>
      <sheetData sheetId="18100" refreshError="1"/>
      <sheetData sheetId="18101" refreshError="1"/>
      <sheetData sheetId="18102" refreshError="1"/>
      <sheetData sheetId="18103" refreshError="1"/>
      <sheetData sheetId="18104" refreshError="1"/>
      <sheetData sheetId="18105" refreshError="1"/>
      <sheetData sheetId="18106" refreshError="1"/>
      <sheetData sheetId="18107" refreshError="1"/>
      <sheetData sheetId="18108" refreshError="1"/>
      <sheetData sheetId="18109" refreshError="1"/>
      <sheetData sheetId="18110" refreshError="1"/>
      <sheetData sheetId="18111" refreshError="1"/>
      <sheetData sheetId="18112" refreshError="1"/>
      <sheetData sheetId="18113" refreshError="1"/>
      <sheetData sheetId="18114" refreshError="1"/>
      <sheetData sheetId="18115" refreshError="1"/>
      <sheetData sheetId="18116" refreshError="1"/>
      <sheetData sheetId="18117" refreshError="1"/>
      <sheetData sheetId="18118" refreshError="1"/>
      <sheetData sheetId="18119" refreshError="1"/>
      <sheetData sheetId="18120" refreshError="1"/>
      <sheetData sheetId="18121" refreshError="1"/>
      <sheetData sheetId="18122" refreshError="1"/>
      <sheetData sheetId="18123" refreshError="1"/>
      <sheetData sheetId="18124" refreshError="1"/>
      <sheetData sheetId="18125" refreshError="1"/>
      <sheetData sheetId="18126" refreshError="1"/>
      <sheetData sheetId="18127" refreshError="1"/>
      <sheetData sheetId="18128" refreshError="1"/>
      <sheetData sheetId="18129" refreshError="1"/>
      <sheetData sheetId="18130" refreshError="1"/>
      <sheetData sheetId="18131" refreshError="1"/>
      <sheetData sheetId="18132" refreshError="1"/>
      <sheetData sheetId="18133" refreshError="1"/>
      <sheetData sheetId="18134" refreshError="1"/>
      <sheetData sheetId="18135" refreshError="1"/>
      <sheetData sheetId="18136" refreshError="1"/>
      <sheetData sheetId="18137" refreshError="1"/>
      <sheetData sheetId="18138" refreshError="1"/>
      <sheetData sheetId="18139" refreshError="1"/>
      <sheetData sheetId="18140" refreshError="1"/>
      <sheetData sheetId="18141" refreshError="1"/>
      <sheetData sheetId="18142" refreshError="1"/>
      <sheetData sheetId="18143" refreshError="1"/>
      <sheetData sheetId="18144" refreshError="1"/>
      <sheetData sheetId="18145" refreshError="1"/>
      <sheetData sheetId="18146" refreshError="1"/>
      <sheetData sheetId="18147" refreshError="1"/>
      <sheetData sheetId="18148" refreshError="1"/>
      <sheetData sheetId="18149" refreshError="1"/>
      <sheetData sheetId="18150" refreshError="1"/>
      <sheetData sheetId="18151" refreshError="1"/>
      <sheetData sheetId="18152" refreshError="1"/>
      <sheetData sheetId="18153" refreshError="1"/>
      <sheetData sheetId="18154" refreshError="1"/>
      <sheetData sheetId="18155" refreshError="1"/>
      <sheetData sheetId="18156" refreshError="1"/>
      <sheetData sheetId="18157" refreshError="1"/>
      <sheetData sheetId="18158" refreshError="1"/>
      <sheetData sheetId="18159" refreshError="1"/>
      <sheetData sheetId="18160" refreshError="1"/>
      <sheetData sheetId="18161" refreshError="1"/>
      <sheetData sheetId="18162" refreshError="1"/>
      <sheetData sheetId="18163" refreshError="1"/>
      <sheetData sheetId="18164" refreshError="1"/>
      <sheetData sheetId="18165" refreshError="1"/>
      <sheetData sheetId="18166" refreshError="1"/>
      <sheetData sheetId="18167" refreshError="1"/>
      <sheetData sheetId="18168" refreshError="1"/>
      <sheetData sheetId="18169" refreshError="1"/>
      <sheetData sheetId="18170" refreshError="1"/>
      <sheetData sheetId="18171"/>
      <sheetData sheetId="18172"/>
      <sheetData sheetId="18173"/>
      <sheetData sheetId="18174"/>
      <sheetData sheetId="18175"/>
      <sheetData sheetId="18176"/>
      <sheetData sheetId="18177"/>
      <sheetData sheetId="18178"/>
      <sheetData sheetId="18179"/>
      <sheetData sheetId="18180"/>
      <sheetData sheetId="18181" refreshError="1"/>
      <sheetData sheetId="18182" refreshError="1"/>
      <sheetData sheetId="18183">
        <row r="9">
          <cell r="A9" t="str">
            <v>A</v>
          </cell>
        </row>
      </sheetData>
      <sheetData sheetId="18184">
        <row r="9">
          <cell r="A9" t="str">
            <v>A</v>
          </cell>
        </row>
      </sheetData>
      <sheetData sheetId="18185">
        <row r="9">
          <cell r="A9" t="str">
            <v>A</v>
          </cell>
        </row>
      </sheetData>
      <sheetData sheetId="18186">
        <row r="9">
          <cell r="A9" t="str">
            <v>A</v>
          </cell>
        </row>
      </sheetData>
      <sheetData sheetId="18187">
        <row r="9">
          <cell r="A9" t="str">
            <v>A</v>
          </cell>
        </row>
      </sheetData>
      <sheetData sheetId="18188">
        <row r="9">
          <cell r="A9" t="str">
            <v>A</v>
          </cell>
        </row>
      </sheetData>
      <sheetData sheetId="18189">
        <row r="9">
          <cell r="A9" t="str">
            <v>A</v>
          </cell>
        </row>
      </sheetData>
      <sheetData sheetId="18190">
        <row r="9">
          <cell r="A9" t="str">
            <v>A</v>
          </cell>
        </row>
      </sheetData>
      <sheetData sheetId="18191">
        <row r="9">
          <cell r="A9" t="str">
            <v>A</v>
          </cell>
        </row>
      </sheetData>
      <sheetData sheetId="18192">
        <row r="9">
          <cell r="A9" t="str">
            <v>A</v>
          </cell>
        </row>
      </sheetData>
      <sheetData sheetId="18193">
        <row r="9">
          <cell r="A9" t="str">
            <v>A</v>
          </cell>
        </row>
      </sheetData>
      <sheetData sheetId="18194">
        <row r="9">
          <cell r="A9" t="str">
            <v>A</v>
          </cell>
        </row>
      </sheetData>
      <sheetData sheetId="18195">
        <row r="9">
          <cell r="A9" t="str">
            <v>A</v>
          </cell>
        </row>
      </sheetData>
      <sheetData sheetId="18196">
        <row r="9">
          <cell r="A9" t="str">
            <v>A</v>
          </cell>
        </row>
      </sheetData>
      <sheetData sheetId="18197"/>
      <sheetData sheetId="18198"/>
      <sheetData sheetId="18199"/>
      <sheetData sheetId="18200"/>
      <sheetData sheetId="18201"/>
      <sheetData sheetId="18202" refreshError="1"/>
      <sheetData sheetId="18203"/>
      <sheetData sheetId="18204"/>
      <sheetData sheetId="18205" refreshError="1"/>
      <sheetData sheetId="18206" refreshError="1"/>
      <sheetData sheetId="18207" refreshError="1"/>
      <sheetData sheetId="18208" refreshError="1"/>
      <sheetData sheetId="18209" refreshError="1"/>
      <sheetData sheetId="18210"/>
      <sheetData sheetId="18211" refreshError="1"/>
      <sheetData sheetId="18212" refreshError="1"/>
      <sheetData sheetId="18213" refreshError="1"/>
      <sheetData sheetId="18214" refreshError="1"/>
      <sheetData sheetId="18215" refreshError="1"/>
      <sheetData sheetId="18216" refreshError="1"/>
      <sheetData sheetId="18217" refreshError="1"/>
      <sheetData sheetId="18218" refreshError="1"/>
      <sheetData sheetId="18219">
        <row r="9">
          <cell r="A9" t="str">
            <v>A</v>
          </cell>
        </row>
      </sheetData>
      <sheetData sheetId="18220">
        <row r="9">
          <cell r="A9" t="str">
            <v>A</v>
          </cell>
        </row>
      </sheetData>
      <sheetData sheetId="18221" refreshError="1"/>
      <sheetData sheetId="18222" refreshError="1"/>
      <sheetData sheetId="18223" refreshError="1"/>
      <sheetData sheetId="18224" refreshError="1"/>
      <sheetData sheetId="18225" refreshError="1"/>
      <sheetData sheetId="18226" refreshError="1"/>
      <sheetData sheetId="18227" refreshError="1"/>
      <sheetData sheetId="18228" refreshError="1"/>
      <sheetData sheetId="18229" refreshError="1"/>
      <sheetData sheetId="18230" refreshError="1"/>
      <sheetData sheetId="18231" refreshError="1"/>
      <sheetData sheetId="18232" refreshError="1"/>
      <sheetData sheetId="18233" refreshError="1"/>
      <sheetData sheetId="18234" refreshError="1"/>
      <sheetData sheetId="18235" refreshError="1"/>
      <sheetData sheetId="18236" refreshError="1"/>
      <sheetData sheetId="18237" refreshError="1"/>
      <sheetData sheetId="18238" refreshError="1"/>
      <sheetData sheetId="18239" refreshError="1"/>
      <sheetData sheetId="18240" refreshError="1"/>
      <sheetData sheetId="18241" refreshError="1"/>
      <sheetData sheetId="18242" refreshError="1"/>
      <sheetData sheetId="18243" refreshError="1"/>
      <sheetData sheetId="18244" refreshError="1"/>
      <sheetData sheetId="18245" refreshError="1"/>
      <sheetData sheetId="18246" refreshError="1"/>
      <sheetData sheetId="18247" refreshError="1"/>
      <sheetData sheetId="18248" refreshError="1"/>
      <sheetData sheetId="18249"/>
      <sheetData sheetId="18250">
        <row r="9">
          <cell r="A9" t="str">
            <v>A</v>
          </cell>
        </row>
      </sheetData>
      <sheetData sheetId="18251">
        <row r="9">
          <cell r="A9" t="str">
            <v>A</v>
          </cell>
        </row>
      </sheetData>
      <sheetData sheetId="18252">
        <row r="9">
          <cell r="A9" t="str">
            <v>A</v>
          </cell>
        </row>
      </sheetData>
      <sheetData sheetId="18253">
        <row r="9">
          <cell r="A9" t="str">
            <v>A</v>
          </cell>
        </row>
      </sheetData>
      <sheetData sheetId="18254">
        <row r="9">
          <cell r="A9" t="str">
            <v>A</v>
          </cell>
        </row>
      </sheetData>
      <sheetData sheetId="18255">
        <row r="9">
          <cell r="A9" t="str">
            <v>A</v>
          </cell>
        </row>
      </sheetData>
      <sheetData sheetId="18256"/>
      <sheetData sheetId="18257"/>
      <sheetData sheetId="18258"/>
      <sheetData sheetId="18259">
        <row r="9">
          <cell r="A9" t="str">
            <v>A</v>
          </cell>
        </row>
      </sheetData>
      <sheetData sheetId="18260"/>
      <sheetData sheetId="18261"/>
      <sheetData sheetId="18262">
        <row r="9">
          <cell r="A9" t="str">
            <v>A</v>
          </cell>
        </row>
      </sheetData>
      <sheetData sheetId="18263"/>
      <sheetData sheetId="18264">
        <row r="9">
          <cell r="A9" t="str">
            <v>A</v>
          </cell>
        </row>
      </sheetData>
      <sheetData sheetId="18265">
        <row r="9">
          <cell r="A9" t="str">
            <v>A</v>
          </cell>
        </row>
      </sheetData>
      <sheetData sheetId="18266">
        <row r="9">
          <cell r="A9" t="str">
            <v>A</v>
          </cell>
        </row>
      </sheetData>
      <sheetData sheetId="18267">
        <row r="9">
          <cell r="A9" t="str">
            <v>A</v>
          </cell>
        </row>
      </sheetData>
      <sheetData sheetId="18268">
        <row r="9">
          <cell r="A9" t="str">
            <v>A</v>
          </cell>
        </row>
      </sheetData>
      <sheetData sheetId="18269"/>
      <sheetData sheetId="18270"/>
      <sheetData sheetId="18271"/>
      <sheetData sheetId="18272"/>
      <sheetData sheetId="18273">
        <row r="9">
          <cell r="A9" t="str">
            <v>A</v>
          </cell>
        </row>
      </sheetData>
      <sheetData sheetId="18274">
        <row r="9">
          <cell r="A9" t="str">
            <v>A</v>
          </cell>
        </row>
      </sheetData>
      <sheetData sheetId="18275">
        <row r="9">
          <cell r="A9" t="str">
            <v>A</v>
          </cell>
        </row>
      </sheetData>
      <sheetData sheetId="18276">
        <row r="9">
          <cell r="A9" t="str">
            <v>A</v>
          </cell>
        </row>
      </sheetData>
      <sheetData sheetId="18277">
        <row r="9">
          <cell r="A9" t="str">
            <v>A</v>
          </cell>
        </row>
      </sheetData>
      <sheetData sheetId="18278">
        <row r="9">
          <cell r="A9" t="str">
            <v>A</v>
          </cell>
        </row>
      </sheetData>
      <sheetData sheetId="18279">
        <row r="9">
          <cell r="A9" t="str">
            <v>A</v>
          </cell>
        </row>
      </sheetData>
      <sheetData sheetId="18280">
        <row r="9">
          <cell r="A9" t="str">
            <v>A</v>
          </cell>
        </row>
      </sheetData>
      <sheetData sheetId="18281">
        <row r="9">
          <cell r="A9" t="str">
            <v>A</v>
          </cell>
        </row>
      </sheetData>
      <sheetData sheetId="18282">
        <row r="9">
          <cell r="A9" t="str">
            <v>A</v>
          </cell>
        </row>
      </sheetData>
      <sheetData sheetId="18283">
        <row r="9">
          <cell r="A9" t="str">
            <v>A</v>
          </cell>
        </row>
      </sheetData>
      <sheetData sheetId="18284">
        <row r="9">
          <cell r="A9" t="str">
            <v>A</v>
          </cell>
        </row>
      </sheetData>
      <sheetData sheetId="18285">
        <row r="9">
          <cell r="A9" t="str">
            <v>A</v>
          </cell>
        </row>
      </sheetData>
      <sheetData sheetId="18286">
        <row r="9">
          <cell r="A9" t="str">
            <v>A</v>
          </cell>
        </row>
      </sheetData>
      <sheetData sheetId="18287" refreshError="1"/>
      <sheetData sheetId="18288" refreshError="1"/>
      <sheetData sheetId="18289" refreshError="1"/>
      <sheetData sheetId="18290" refreshError="1"/>
      <sheetData sheetId="18291" refreshError="1"/>
      <sheetData sheetId="18292" refreshError="1"/>
      <sheetData sheetId="18293" refreshError="1"/>
      <sheetData sheetId="18294" refreshError="1"/>
      <sheetData sheetId="18295" refreshError="1"/>
      <sheetData sheetId="18296" refreshError="1"/>
      <sheetData sheetId="18297" refreshError="1"/>
      <sheetData sheetId="18298" refreshError="1"/>
      <sheetData sheetId="18299" refreshError="1"/>
      <sheetData sheetId="18300" refreshError="1"/>
      <sheetData sheetId="18301" refreshError="1"/>
      <sheetData sheetId="18302" refreshError="1"/>
      <sheetData sheetId="18303" refreshError="1"/>
      <sheetData sheetId="18304" refreshError="1"/>
      <sheetData sheetId="18305" refreshError="1"/>
      <sheetData sheetId="18306" refreshError="1"/>
      <sheetData sheetId="18307" refreshError="1"/>
      <sheetData sheetId="18308" refreshError="1"/>
      <sheetData sheetId="18309" refreshError="1"/>
      <sheetData sheetId="18310" refreshError="1"/>
      <sheetData sheetId="18311" refreshError="1"/>
      <sheetData sheetId="18312" refreshError="1"/>
      <sheetData sheetId="18313" refreshError="1"/>
      <sheetData sheetId="18314" refreshError="1"/>
      <sheetData sheetId="18315" refreshError="1"/>
      <sheetData sheetId="18316" refreshError="1"/>
      <sheetData sheetId="18317" refreshError="1"/>
      <sheetData sheetId="18318" refreshError="1"/>
      <sheetData sheetId="18319" refreshError="1"/>
      <sheetData sheetId="18320" refreshError="1"/>
      <sheetData sheetId="18321" refreshError="1"/>
      <sheetData sheetId="18322" refreshError="1"/>
      <sheetData sheetId="18323" refreshError="1"/>
      <sheetData sheetId="18324" refreshError="1"/>
      <sheetData sheetId="18325" refreshError="1"/>
      <sheetData sheetId="18326" refreshError="1"/>
      <sheetData sheetId="18327" refreshError="1"/>
      <sheetData sheetId="18328">
        <row r="9">
          <cell r="A9" t="str">
            <v>A</v>
          </cell>
        </row>
      </sheetData>
      <sheetData sheetId="18329">
        <row r="9">
          <cell r="A9" t="str">
            <v>A</v>
          </cell>
        </row>
      </sheetData>
      <sheetData sheetId="18330">
        <row r="9">
          <cell r="A9" t="str">
            <v>A</v>
          </cell>
        </row>
      </sheetData>
      <sheetData sheetId="18331">
        <row r="9">
          <cell r="A9" t="str">
            <v>A</v>
          </cell>
        </row>
      </sheetData>
      <sheetData sheetId="18332">
        <row r="9">
          <cell r="A9" t="str">
            <v>A</v>
          </cell>
        </row>
      </sheetData>
      <sheetData sheetId="18333">
        <row r="9">
          <cell r="A9" t="str">
            <v>A</v>
          </cell>
        </row>
      </sheetData>
      <sheetData sheetId="18334">
        <row r="9">
          <cell r="A9" t="str">
            <v>A</v>
          </cell>
        </row>
      </sheetData>
      <sheetData sheetId="18335">
        <row r="9">
          <cell r="A9" t="str">
            <v>A</v>
          </cell>
        </row>
      </sheetData>
      <sheetData sheetId="18336">
        <row r="9">
          <cell r="A9" t="str">
            <v>A</v>
          </cell>
        </row>
      </sheetData>
      <sheetData sheetId="18337">
        <row r="9">
          <cell r="A9" t="str">
            <v>A</v>
          </cell>
        </row>
      </sheetData>
      <sheetData sheetId="18338">
        <row r="9">
          <cell r="A9" t="str">
            <v>A</v>
          </cell>
        </row>
      </sheetData>
      <sheetData sheetId="18339">
        <row r="9">
          <cell r="A9" t="str">
            <v>A</v>
          </cell>
        </row>
      </sheetData>
      <sheetData sheetId="18340">
        <row r="9">
          <cell r="A9" t="str">
            <v>A</v>
          </cell>
        </row>
      </sheetData>
      <sheetData sheetId="18341">
        <row r="9">
          <cell r="A9" t="str">
            <v>A</v>
          </cell>
        </row>
      </sheetData>
      <sheetData sheetId="18342">
        <row r="9">
          <cell r="A9" t="str">
            <v>A</v>
          </cell>
        </row>
      </sheetData>
      <sheetData sheetId="18343">
        <row r="9">
          <cell r="A9" t="str">
            <v>A</v>
          </cell>
        </row>
      </sheetData>
      <sheetData sheetId="18344">
        <row r="9">
          <cell r="A9" t="str">
            <v>A</v>
          </cell>
        </row>
      </sheetData>
      <sheetData sheetId="18345">
        <row r="9">
          <cell r="A9" t="str">
            <v>A</v>
          </cell>
        </row>
      </sheetData>
      <sheetData sheetId="18346">
        <row r="9">
          <cell r="A9" t="str">
            <v>A</v>
          </cell>
        </row>
      </sheetData>
      <sheetData sheetId="18347">
        <row r="9">
          <cell r="A9" t="str">
            <v>A</v>
          </cell>
        </row>
      </sheetData>
      <sheetData sheetId="18348">
        <row r="9">
          <cell r="A9" t="str">
            <v>A</v>
          </cell>
        </row>
      </sheetData>
      <sheetData sheetId="18349">
        <row r="9">
          <cell r="A9" t="str">
            <v>A</v>
          </cell>
        </row>
      </sheetData>
      <sheetData sheetId="18350">
        <row r="9">
          <cell r="A9" t="str">
            <v>A</v>
          </cell>
        </row>
      </sheetData>
      <sheetData sheetId="18351">
        <row r="9">
          <cell r="A9" t="str">
            <v>A</v>
          </cell>
        </row>
      </sheetData>
      <sheetData sheetId="18352">
        <row r="9">
          <cell r="A9" t="str">
            <v>A</v>
          </cell>
        </row>
      </sheetData>
      <sheetData sheetId="18353" refreshError="1"/>
      <sheetData sheetId="18354">
        <row r="9">
          <cell r="A9" t="str">
            <v>A</v>
          </cell>
        </row>
      </sheetData>
      <sheetData sheetId="18355">
        <row r="9">
          <cell r="A9" t="str">
            <v>A</v>
          </cell>
        </row>
      </sheetData>
      <sheetData sheetId="18356">
        <row r="9">
          <cell r="A9" t="str">
            <v>A</v>
          </cell>
        </row>
      </sheetData>
      <sheetData sheetId="18357">
        <row r="9">
          <cell r="A9" t="str">
            <v>A</v>
          </cell>
        </row>
      </sheetData>
      <sheetData sheetId="18358">
        <row r="9">
          <cell r="A9" t="str">
            <v>A</v>
          </cell>
        </row>
      </sheetData>
      <sheetData sheetId="18359">
        <row r="9">
          <cell r="A9" t="str">
            <v>A</v>
          </cell>
        </row>
      </sheetData>
      <sheetData sheetId="18360" refreshError="1"/>
      <sheetData sheetId="18361">
        <row r="9">
          <cell r="A9" t="str">
            <v>A</v>
          </cell>
        </row>
      </sheetData>
      <sheetData sheetId="18362">
        <row r="9">
          <cell r="A9" t="str">
            <v>A</v>
          </cell>
        </row>
      </sheetData>
      <sheetData sheetId="18363">
        <row r="9">
          <cell r="A9" t="str">
            <v>A</v>
          </cell>
        </row>
      </sheetData>
      <sheetData sheetId="18364"/>
      <sheetData sheetId="18365">
        <row r="9">
          <cell r="A9" t="str">
            <v>A</v>
          </cell>
        </row>
      </sheetData>
      <sheetData sheetId="18366">
        <row r="9">
          <cell r="A9" t="str">
            <v>A</v>
          </cell>
        </row>
      </sheetData>
      <sheetData sheetId="18367">
        <row r="9">
          <cell r="A9" t="str">
            <v>A</v>
          </cell>
        </row>
      </sheetData>
      <sheetData sheetId="18368"/>
      <sheetData sheetId="18369">
        <row r="9">
          <cell r="A9" t="str">
            <v>A</v>
          </cell>
        </row>
      </sheetData>
      <sheetData sheetId="18370">
        <row r="9">
          <cell r="A9" t="str">
            <v>A</v>
          </cell>
        </row>
      </sheetData>
      <sheetData sheetId="18371">
        <row r="9">
          <cell r="A9" t="str">
            <v>A</v>
          </cell>
        </row>
      </sheetData>
      <sheetData sheetId="18372">
        <row r="9">
          <cell r="A9" t="str">
            <v>A</v>
          </cell>
        </row>
      </sheetData>
      <sheetData sheetId="18373">
        <row r="9">
          <cell r="A9" t="str">
            <v>A</v>
          </cell>
        </row>
      </sheetData>
      <sheetData sheetId="18374">
        <row r="9">
          <cell r="A9" t="str">
            <v>A</v>
          </cell>
        </row>
      </sheetData>
      <sheetData sheetId="18375">
        <row r="9">
          <cell r="A9" t="str">
            <v>A</v>
          </cell>
        </row>
      </sheetData>
      <sheetData sheetId="18376">
        <row r="9">
          <cell r="A9" t="str">
            <v>A</v>
          </cell>
        </row>
      </sheetData>
      <sheetData sheetId="18377">
        <row r="9">
          <cell r="A9" t="str">
            <v>A</v>
          </cell>
        </row>
      </sheetData>
      <sheetData sheetId="18378">
        <row r="9">
          <cell r="A9" t="str">
            <v>A</v>
          </cell>
        </row>
      </sheetData>
      <sheetData sheetId="18379">
        <row r="9">
          <cell r="A9" t="str">
            <v>A</v>
          </cell>
        </row>
      </sheetData>
      <sheetData sheetId="18380">
        <row r="9">
          <cell r="A9" t="str">
            <v>A</v>
          </cell>
        </row>
      </sheetData>
      <sheetData sheetId="18381">
        <row r="9">
          <cell r="A9" t="str">
            <v>A</v>
          </cell>
        </row>
      </sheetData>
      <sheetData sheetId="18382">
        <row r="9">
          <cell r="A9" t="str">
            <v>A</v>
          </cell>
        </row>
      </sheetData>
      <sheetData sheetId="18383">
        <row r="9">
          <cell r="A9" t="str">
            <v>A</v>
          </cell>
        </row>
      </sheetData>
      <sheetData sheetId="18384">
        <row r="9">
          <cell r="A9" t="str">
            <v>A</v>
          </cell>
        </row>
      </sheetData>
      <sheetData sheetId="18385">
        <row r="9">
          <cell r="A9" t="str">
            <v>A</v>
          </cell>
        </row>
      </sheetData>
      <sheetData sheetId="18386">
        <row r="9">
          <cell r="A9" t="str">
            <v>A</v>
          </cell>
        </row>
      </sheetData>
      <sheetData sheetId="18387">
        <row r="9">
          <cell r="A9" t="str">
            <v>A</v>
          </cell>
        </row>
      </sheetData>
      <sheetData sheetId="18388" refreshError="1"/>
      <sheetData sheetId="18389" refreshError="1"/>
      <sheetData sheetId="18390">
        <row r="9">
          <cell r="A9" t="str">
            <v>A</v>
          </cell>
        </row>
      </sheetData>
      <sheetData sheetId="18391" refreshError="1"/>
      <sheetData sheetId="18392" refreshError="1"/>
      <sheetData sheetId="18393" refreshError="1"/>
      <sheetData sheetId="18394" refreshError="1"/>
      <sheetData sheetId="18395" refreshError="1"/>
      <sheetData sheetId="18396" refreshError="1"/>
      <sheetData sheetId="18397" refreshError="1"/>
      <sheetData sheetId="18398" refreshError="1"/>
      <sheetData sheetId="18399" refreshError="1"/>
      <sheetData sheetId="18400" refreshError="1"/>
      <sheetData sheetId="18401" refreshError="1"/>
      <sheetData sheetId="18402" refreshError="1"/>
      <sheetData sheetId="18403" refreshError="1"/>
      <sheetData sheetId="18404" refreshError="1"/>
      <sheetData sheetId="18405">
        <row r="9">
          <cell r="A9" t="str">
            <v>A</v>
          </cell>
        </row>
      </sheetData>
      <sheetData sheetId="18406">
        <row r="9">
          <cell r="A9" t="str">
            <v>A</v>
          </cell>
        </row>
      </sheetData>
      <sheetData sheetId="18407">
        <row r="9">
          <cell r="A9" t="str">
            <v>A</v>
          </cell>
        </row>
      </sheetData>
      <sheetData sheetId="18408">
        <row r="9">
          <cell r="A9" t="str">
            <v>A</v>
          </cell>
        </row>
      </sheetData>
      <sheetData sheetId="18409">
        <row r="9">
          <cell r="A9" t="str">
            <v>A</v>
          </cell>
        </row>
      </sheetData>
      <sheetData sheetId="18410">
        <row r="9">
          <cell r="A9" t="str">
            <v>A</v>
          </cell>
        </row>
      </sheetData>
      <sheetData sheetId="18411">
        <row r="9">
          <cell r="A9" t="str">
            <v>A</v>
          </cell>
        </row>
      </sheetData>
      <sheetData sheetId="18412">
        <row r="9">
          <cell r="A9" t="str">
            <v>A</v>
          </cell>
        </row>
      </sheetData>
      <sheetData sheetId="18413">
        <row r="9">
          <cell r="A9" t="str">
            <v>A</v>
          </cell>
        </row>
      </sheetData>
      <sheetData sheetId="18414">
        <row r="9">
          <cell r="A9" t="str">
            <v>A</v>
          </cell>
        </row>
      </sheetData>
      <sheetData sheetId="18415">
        <row r="9">
          <cell r="A9" t="str">
            <v>A</v>
          </cell>
        </row>
      </sheetData>
      <sheetData sheetId="18416">
        <row r="9">
          <cell r="A9" t="str">
            <v>A</v>
          </cell>
        </row>
      </sheetData>
      <sheetData sheetId="18417">
        <row r="9">
          <cell r="A9" t="str">
            <v>A</v>
          </cell>
        </row>
      </sheetData>
      <sheetData sheetId="18418">
        <row r="9">
          <cell r="A9" t="str">
            <v>A</v>
          </cell>
        </row>
      </sheetData>
      <sheetData sheetId="18419">
        <row r="9">
          <cell r="A9" t="str">
            <v>A</v>
          </cell>
        </row>
      </sheetData>
      <sheetData sheetId="18420">
        <row r="9">
          <cell r="A9" t="str">
            <v>A</v>
          </cell>
        </row>
      </sheetData>
      <sheetData sheetId="18421">
        <row r="9">
          <cell r="A9" t="str">
            <v>A</v>
          </cell>
        </row>
      </sheetData>
      <sheetData sheetId="18422">
        <row r="9">
          <cell r="A9" t="str">
            <v>A</v>
          </cell>
        </row>
      </sheetData>
      <sheetData sheetId="18423" refreshError="1"/>
      <sheetData sheetId="18424" refreshError="1"/>
      <sheetData sheetId="18425">
        <row r="9">
          <cell r="A9" t="str">
            <v>A</v>
          </cell>
        </row>
      </sheetData>
      <sheetData sheetId="18426"/>
      <sheetData sheetId="18427"/>
      <sheetData sheetId="18428"/>
      <sheetData sheetId="18429"/>
      <sheetData sheetId="18430"/>
      <sheetData sheetId="18431">
        <row r="9">
          <cell r="A9" t="str">
            <v>A</v>
          </cell>
        </row>
      </sheetData>
      <sheetData sheetId="18432">
        <row r="9">
          <cell r="A9" t="str">
            <v>A</v>
          </cell>
        </row>
      </sheetData>
      <sheetData sheetId="18433"/>
      <sheetData sheetId="18434"/>
      <sheetData sheetId="18435"/>
      <sheetData sheetId="18436"/>
      <sheetData sheetId="18437"/>
      <sheetData sheetId="18438"/>
      <sheetData sheetId="18439"/>
      <sheetData sheetId="18440">
        <row r="9">
          <cell r="A9" t="str">
            <v>A</v>
          </cell>
        </row>
      </sheetData>
      <sheetData sheetId="18441">
        <row r="9">
          <cell r="A9" t="str">
            <v>A</v>
          </cell>
        </row>
      </sheetData>
      <sheetData sheetId="18442">
        <row r="9">
          <cell r="A9" t="str">
            <v>A</v>
          </cell>
        </row>
      </sheetData>
      <sheetData sheetId="18443">
        <row r="9">
          <cell r="A9" t="str">
            <v>A</v>
          </cell>
        </row>
      </sheetData>
      <sheetData sheetId="18444">
        <row r="9">
          <cell r="A9" t="str">
            <v>A</v>
          </cell>
        </row>
      </sheetData>
      <sheetData sheetId="18445">
        <row r="9">
          <cell r="A9" t="str">
            <v>A</v>
          </cell>
        </row>
      </sheetData>
      <sheetData sheetId="18446">
        <row r="9">
          <cell r="A9" t="str">
            <v>A</v>
          </cell>
        </row>
      </sheetData>
      <sheetData sheetId="18447">
        <row r="9">
          <cell r="A9" t="str">
            <v>A</v>
          </cell>
        </row>
      </sheetData>
      <sheetData sheetId="18448">
        <row r="9">
          <cell r="A9" t="str">
            <v>A</v>
          </cell>
        </row>
      </sheetData>
      <sheetData sheetId="18449">
        <row r="9">
          <cell r="A9" t="str">
            <v>A</v>
          </cell>
        </row>
      </sheetData>
      <sheetData sheetId="18450">
        <row r="9">
          <cell r="A9" t="str">
            <v>A</v>
          </cell>
        </row>
      </sheetData>
      <sheetData sheetId="18451">
        <row r="9">
          <cell r="A9" t="str">
            <v>A</v>
          </cell>
        </row>
      </sheetData>
      <sheetData sheetId="18452">
        <row r="9">
          <cell r="A9" t="str">
            <v>A</v>
          </cell>
        </row>
      </sheetData>
      <sheetData sheetId="18453">
        <row r="9">
          <cell r="A9" t="str">
            <v>A</v>
          </cell>
        </row>
      </sheetData>
      <sheetData sheetId="18454">
        <row r="9">
          <cell r="A9" t="str">
            <v>A</v>
          </cell>
        </row>
      </sheetData>
      <sheetData sheetId="18455">
        <row r="9">
          <cell r="A9" t="str">
            <v>A</v>
          </cell>
        </row>
      </sheetData>
      <sheetData sheetId="18456">
        <row r="9">
          <cell r="A9" t="str">
            <v>A</v>
          </cell>
        </row>
      </sheetData>
      <sheetData sheetId="18457">
        <row r="9">
          <cell r="A9" t="str">
            <v>A</v>
          </cell>
        </row>
      </sheetData>
      <sheetData sheetId="18458">
        <row r="9">
          <cell r="A9" t="str">
            <v>A</v>
          </cell>
        </row>
      </sheetData>
      <sheetData sheetId="18459">
        <row r="9">
          <cell r="A9" t="str">
            <v>A</v>
          </cell>
        </row>
      </sheetData>
      <sheetData sheetId="18460">
        <row r="9">
          <cell r="A9" t="str">
            <v>A</v>
          </cell>
        </row>
      </sheetData>
      <sheetData sheetId="18461">
        <row r="9">
          <cell r="A9" t="str">
            <v>A</v>
          </cell>
        </row>
      </sheetData>
      <sheetData sheetId="18462">
        <row r="9">
          <cell r="A9" t="str">
            <v>A</v>
          </cell>
        </row>
      </sheetData>
      <sheetData sheetId="18463">
        <row r="9">
          <cell r="A9" t="str">
            <v>A</v>
          </cell>
        </row>
      </sheetData>
      <sheetData sheetId="18464">
        <row r="9">
          <cell r="A9" t="str">
            <v>A</v>
          </cell>
        </row>
      </sheetData>
      <sheetData sheetId="18465">
        <row r="9">
          <cell r="A9" t="str">
            <v>A</v>
          </cell>
        </row>
      </sheetData>
      <sheetData sheetId="18466">
        <row r="9">
          <cell r="A9" t="str">
            <v>A</v>
          </cell>
        </row>
      </sheetData>
      <sheetData sheetId="18467">
        <row r="9">
          <cell r="A9" t="str">
            <v>A</v>
          </cell>
        </row>
      </sheetData>
      <sheetData sheetId="18468">
        <row r="9">
          <cell r="A9" t="str">
            <v>A</v>
          </cell>
        </row>
      </sheetData>
      <sheetData sheetId="18469">
        <row r="9">
          <cell r="A9" t="str">
            <v>A</v>
          </cell>
        </row>
      </sheetData>
      <sheetData sheetId="18470">
        <row r="9">
          <cell r="A9" t="str">
            <v>A</v>
          </cell>
        </row>
      </sheetData>
      <sheetData sheetId="18471">
        <row r="9">
          <cell r="A9" t="str">
            <v>A</v>
          </cell>
        </row>
      </sheetData>
      <sheetData sheetId="18472">
        <row r="9">
          <cell r="A9" t="str">
            <v>A</v>
          </cell>
        </row>
      </sheetData>
      <sheetData sheetId="18473">
        <row r="9">
          <cell r="A9" t="str">
            <v>A</v>
          </cell>
        </row>
      </sheetData>
      <sheetData sheetId="18474">
        <row r="9">
          <cell r="A9" t="str">
            <v>A</v>
          </cell>
        </row>
      </sheetData>
      <sheetData sheetId="18475">
        <row r="9">
          <cell r="A9" t="str">
            <v>A</v>
          </cell>
        </row>
      </sheetData>
      <sheetData sheetId="18476">
        <row r="9">
          <cell r="A9" t="str">
            <v>A</v>
          </cell>
        </row>
      </sheetData>
      <sheetData sheetId="18477">
        <row r="9">
          <cell r="A9" t="str">
            <v>A</v>
          </cell>
        </row>
      </sheetData>
      <sheetData sheetId="18478">
        <row r="9">
          <cell r="A9" t="str">
            <v>A</v>
          </cell>
        </row>
      </sheetData>
      <sheetData sheetId="18479">
        <row r="9">
          <cell r="A9" t="str">
            <v>A</v>
          </cell>
        </row>
      </sheetData>
      <sheetData sheetId="18480">
        <row r="9">
          <cell r="A9" t="str">
            <v>A</v>
          </cell>
        </row>
      </sheetData>
      <sheetData sheetId="18481">
        <row r="9">
          <cell r="A9" t="str">
            <v>A</v>
          </cell>
        </row>
      </sheetData>
      <sheetData sheetId="18482">
        <row r="9">
          <cell r="A9" t="str">
            <v>A</v>
          </cell>
        </row>
      </sheetData>
      <sheetData sheetId="18483">
        <row r="9">
          <cell r="A9" t="str">
            <v>A</v>
          </cell>
        </row>
      </sheetData>
      <sheetData sheetId="18484">
        <row r="9">
          <cell r="A9" t="str">
            <v>A</v>
          </cell>
        </row>
      </sheetData>
      <sheetData sheetId="18485">
        <row r="9">
          <cell r="A9" t="str">
            <v>A</v>
          </cell>
        </row>
      </sheetData>
      <sheetData sheetId="18486">
        <row r="9">
          <cell r="A9" t="str">
            <v>A</v>
          </cell>
        </row>
      </sheetData>
      <sheetData sheetId="18487">
        <row r="9">
          <cell r="A9" t="str">
            <v>A</v>
          </cell>
        </row>
      </sheetData>
      <sheetData sheetId="18488">
        <row r="9">
          <cell r="A9" t="str">
            <v>A</v>
          </cell>
        </row>
      </sheetData>
      <sheetData sheetId="18489">
        <row r="9">
          <cell r="A9" t="str">
            <v>A</v>
          </cell>
        </row>
      </sheetData>
      <sheetData sheetId="18490">
        <row r="9">
          <cell r="A9" t="str">
            <v>A</v>
          </cell>
        </row>
      </sheetData>
      <sheetData sheetId="18491">
        <row r="9">
          <cell r="A9" t="str">
            <v>A</v>
          </cell>
        </row>
      </sheetData>
      <sheetData sheetId="18492">
        <row r="9">
          <cell r="A9" t="str">
            <v>A</v>
          </cell>
        </row>
      </sheetData>
      <sheetData sheetId="18493">
        <row r="9">
          <cell r="A9" t="str">
            <v>A</v>
          </cell>
        </row>
      </sheetData>
      <sheetData sheetId="18494">
        <row r="9">
          <cell r="A9" t="str">
            <v>A</v>
          </cell>
        </row>
      </sheetData>
      <sheetData sheetId="18495">
        <row r="9">
          <cell r="A9" t="str">
            <v>A</v>
          </cell>
        </row>
      </sheetData>
      <sheetData sheetId="18496">
        <row r="9">
          <cell r="A9" t="str">
            <v>A</v>
          </cell>
        </row>
      </sheetData>
      <sheetData sheetId="18497">
        <row r="9">
          <cell r="A9" t="str">
            <v>A</v>
          </cell>
        </row>
      </sheetData>
      <sheetData sheetId="18498">
        <row r="9">
          <cell r="A9" t="str">
            <v>A</v>
          </cell>
        </row>
      </sheetData>
      <sheetData sheetId="18499">
        <row r="9">
          <cell r="A9" t="str">
            <v>A</v>
          </cell>
        </row>
      </sheetData>
      <sheetData sheetId="18500">
        <row r="9">
          <cell r="A9" t="str">
            <v>A</v>
          </cell>
        </row>
      </sheetData>
      <sheetData sheetId="18501">
        <row r="9">
          <cell r="A9" t="str">
            <v>A</v>
          </cell>
        </row>
      </sheetData>
      <sheetData sheetId="18502">
        <row r="9">
          <cell r="A9" t="str">
            <v>A</v>
          </cell>
        </row>
      </sheetData>
      <sheetData sheetId="18503">
        <row r="9">
          <cell r="A9" t="str">
            <v>A</v>
          </cell>
        </row>
      </sheetData>
      <sheetData sheetId="18504">
        <row r="9">
          <cell r="A9" t="str">
            <v>A</v>
          </cell>
        </row>
      </sheetData>
      <sheetData sheetId="18505">
        <row r="9">
          <cell r="A9" t="str">
            <v>A</v>
          </cell>
        </row>
      </sheetData>
      <sheetData sheetId="18506">
        <row r="9">
          <cell r="A9" t="str">
            <v>A</v>
          </cell>
        </row>
      </sheetData>
      <sheetData sheetId="18507">
        <row r="9">
          <cell r="A9" t="str">
            <v>A</v>
          </cell>
        </row>
      </sheetData>
      <sheetData sheetId="18508">
        <row r="9">
          <cell r="A9" t="str">
            <v>A</v>
          </cell>
        </row>
      </sheetData>
      <sheetData sheetId="18509">
        <row r="9">
          <cell r="A9" t="str">
            <v>A</v>
          </cell>
        </row>
      </sheetData>
      <sheetData sheetId="18510">
        <row r="9">
          <cell r="A9" t="str">
            <v>A</v>
          </cell>
        </row>
      </sheetData>
      <sheetData sheetId="18511">
        <row r="9">
          <cell r="A9" t="str">
            <v>A</v>
          </cell>
        </row>
      </sheetData>
      <sheetData sheetId="18512">
        <row r="9">
          <cell r="A9" t="str">
            <v>A</v>
          </cell>
        </row>
      </sheetData>
      <sheetData sheetId="18513">
        <row r="9">
          <cell r="A9" t="str">
            <v>A</v>
          </cell>
        </row>
      </sheetData>
      <sheetData sheetId="18514">
        <row r="9">
          <cell r="A9" t="str">
            <v>A</v>
          </cell>
        </row>
      </sheetData>
      <sheetData sheetId="18515">
        <row r="9">
          <cell r="A9" t="str">
            <v>A</v>
          </cell>
        </row>
      </sheetData>
      <sheetData sheetId="18516">
        <row r="9">
          <cell r="A9" t="str">
            <v>A</v>
          </cell>
        </row>
      </sheetData>
      <sheetData sheetId="18517">
        <row r="9">
          <cell r="A9" t="str">
            <v>A</v>
          </cell>
        </row>
      </sheetData>
      <sheetData sheetId="18518">
        <row r="9">
          <cell r="A9" t="str">
            <v>A</v>
          </cell>
        </row>
      </sheetData>
      <sheetData sheetId="18519">
        <row r="9">
          <cell r="A9" t="str">
            <v>A</v>
          </cell>
        </row>
      </sheetData>
      <sheetData sheetId="18520">
        <row r="9">
          <cell r="A9" t="str">
            <v>A</v>
          </cell>
        </row>
      </sheetData>
      <sheetData sheetId="18521">
        <row r="9">
          <cell r="A9" t="str">
            <v>A</v>
          </cell>
        </row>
      </sheetData>
      <sheetData sheetId="18522">
        <row r="9">
          <cell r="A9" t="str">
            <v>A</v>
          </cell>
        </row>
      </sheetData>
      <sheetData sheetId="18523">
        <row r="9">
          <cell r="A9" t="str">
            <v>A</v>
          </cell>
        </row>
      </sheetData>
      <sheetData sheetId="18524">
        <row r="9">
          <cell r="A9" t="str">
            <v>A</v>
          </cell>
        </row>
      </sheetData>
      <sheetData sheetId="18525">
        <row r="9">
          <cell r="A9" t="str">
            <v>A</v>
          </cell>
        </row>
      </sheetData>
      <sheetData sheetId="18526">
        <row r="9">
          <cell r="A9" t="str">
            <v>A</v>
          </cell>
        </row>
      </sheetData>
      <sheetData sheetId="18527">
        <row r="9">
          <cell r="A9" t="str">
            <v>A</v>
          </cell>
        </row>
      </sheetData>
      <sheetData sheetId="18528">
        <row r="9">
          <cell r="A9" t="str">
            <v>A</v>
          </cell>
        </row>
      </sheetData>
      <sheetData sheetId="18529">
        <row r="9">
          <cell r="A9" t="str">
            <v>A</v>
          </cell>
        </row>
      </sheetData>
      <sheetData sheetId="18530">
        <row r="9">
          <cell r="A9" t="str">
            <v>A</v>
          </cell>
        </row>
      </sheetData>
      <sheetData sheetId="18531">
        <row r="9">
          <cell r="A9" t="str">
            <v>A</v>
          </cell>
        </row>
      </sheetData>
      <sheetData sheetId="18532">
        <row r="9">
          <cell r="A9" t="str">
            <v>A</v>
          </cell>
        </row>
      </sheetData>
      <sheetData sheetId="18533">
        <row r="9">
          <cell r="A9" t="str">
            <v>A</v>
          </cell>
        </row>
      </sheetData>
      <sheetData sheetId="18534">
        <row r="9">
          <cell r="A9" t="str">
            <v>A</v>
          </cell>
        </row>
      </sheetData>
      <sheetData sheetId="18535">
        <row r="9">
          <cell r="A9" t="str">
            <v>A</v>
          </cell>
        </row>
      </sheetData>
      <sheetData sheetId="18536">
        <row r="9">
          <cell r="A9" t="str">
            <v>A</v>
          </cell>
        </row>
      </sheetData>
      <sheetData sheetId="18537">
        <row r="9">
          <cell r="A9" t="str">
            <v>A</v>
          </cell>
        </row>
      </sheetData>
      <sheetData sheetId="18538">
        <row r="9">
          <cell r="A9" t="str">
            <v>A</v>
          </cell>
        </row>
      </sheetData>
      <sheetData sheetId="18539">
        <row r="9">
          <cell r="A9" t="str">
            <v>A</v>
          </cell>
        </row>
      </sheetData>
      <sheetData sheetId="18540">
        <row r="9">
          <cell r="A9" t="str">
            <v>A</v>
          </cell>
        </row>
      </sheetData>
      <sheetData sheetId="18541">
        <row r="9">
          <cell r="A9" t="str">
            <v>A</v>
          </cell>
        </row>
      </sheetData>
      <sheetData sheetId="18542">
        <row r="9">
          <cell r="A9" t="str">
            <v>A</v>
          </cell>
        </row>
      </sheetData>
      <sheetData sheetId="18543">
        <row r="9">
          <cell r="A9" t="str">
            <v>A</v>
          </cell>
        </row>
      </sheetData>
      <sheetData sheetId="18544">
        <row r="9">
          <cell r="A9" t="str">
            <v>A</v>
          </cell>
        </row>
      </sheetData>
      <sheetData sheetId="18545">
        <row r="9">
          <cell r="A9" t="str">
            <v>A</v>
          </cell>
        </row>
      </sheetData>
      <sheetData sheetId="18546">
        <row r="9">
          <cell r="A9" t="str">
            <v>A</v>
          </cell>
        </row>
      </sheetData>
      <sheetData sheetId="18547">
        <row r="9">
          <cell r="A9" t="str">
            <v>A</v>
          </cell>
        </row>
      </sheetData>
      <sheetData sheetId="18548">
        <row r="9">
          <cell r="A9" t="str">
            <v>A</v>
          </cell>
        </row>
      </sheetData>
      <sheetData sheetId="18549">
        <row r="9">
          <cell r="A9" t="str">
            <v>A</v>
          </cell>
        </row>
      </sheetData>
      <sheetData sheetId="18550">
        <row r="9">
          <cell r="A9" t="str">
            <v>A</v>
          </cell>
        </row>
      </sheetData>
      <sheetData sheetId="18551">
        <row r="9">
          <cell r="A9" t="str">
            <v>A</v>
          </cell>
        </row>
      </sheetData>
      <sheetData sheetId="18552">
        <row r="9">
          <cell r="A9" t="str">
            <v>A</v>
          </cell>
        </row>
      </sheetData>
      <sheetData sheetId="18553">
        <row r="9">
          <cell r="A9" t="str">
            <v>A</v>
          </cell>
        </row>
      </sheetData>
      <sheetData sheetId="18554">
        <row r="9">
          <cell r="A9" t="str">
            <v>A</v>
          </cell>
        </row>
      </sheetData>
      <sheetData sheetId="18555">
        <row r="9">
          <cell r="A9" t="str">
            <v>A</v>
          </cell>
        </row>
      </sheetData>
      <sheetData sheetId="18556">
        <row r="9">
          <cell r="A9" t="str">
            <v>A</v>
          </cell>
        </row>
      </sheetData>
      <sheetData sheetId="18557">
        <row r="9">
          <cell r="A9" t="str">
            <v>A</v>
          </cell>
        </row>
      </sheetData>
      <sheetData sheetId="18558">
        <row r="9">
          <cell r="A9" t="str">
            <v>A</v>
          </cell>
        </row>
      </sheetData>
      <sheetData sheetId="18559">
        <row r="9">
          <cell r="A9" t="str">
            <v>A</v>
          </cell>
        </row>
      </sheetData>
      <sheetData sheetId="18560">
        <row r="9">
          <cell r="A9" t="str">
            <v>A</v>
          </cell>
        </row>
      </sheetData>
      <sheetData sheetId="18561">
        <row r="9">
          <cell r="A9" t="str">
            <v>A</v>
          </cell>
        </row>
      </sheetData>
      <sheetData sheetId="18562">
        <row r="9">
          <cell r="A9" t="str">
            <v>A</v>
          </cell>
        </row>
      </sheetData>
      <sheetData sheetId="18563">
        <row r="9">
          <cell r="A9" t="str">
            <v>A</v>
          </cell>
        </row>
      </sheetData>
      <sheetData sheetId="18564">
        <row r="9">
          <cell r="A9" t="str">
            <v>A</v>
          </cell>
        </row>
      </sheetData>
      <sheetData sheetId="18565">
        <row r="9">
          <cell r="A9" t="str">
            <v>A</v>
          </cell>
        </row>
      </sheetData>
      <sheetData sheetId="18566">
        <row r="9">
          <cell r="A9" t="str">
            <v>A</v>
          </cell>
        </row>
      </sheetData>
      <sheetData sheetId="18567">
        <row r="9">
          <cell r="A9" t="str">
            <v>A</v>
          </cell>
        </row>
      </sheetData>
      <sheetData sheetId="18568">
        <row r="9">
          <cell r="A9" t="str">
            <v>A</v>
          </cell>
        </row>
      </sheetData>
      <sheetData sheetId="18569">
        <row r="9">
          <cell r="A9" t="str">
            <v>A</v>
          </cell>
        </row>
      </sheetData>
      <sheetData sheetId="18570">
        <row r="9">
          <cell r="A9" t="str">
            <v>A</v>
          </cell>
        </row>
      </sheetData>
      <sheetData sheetId="18571">
        <row r="9">
          <cell r="A9" t="str">
            <v>A</v>
          </cell>
        </row>
      </sheetData>
      <sheetData sheetId="18572">
        <row r="9">
          <cell r="A9" t="str">
            <v>A</v>
          </cell>
        </row>
      </sheetData>
      <sheetData sheetId="18573">
        <row r="9">
          <cell r="A9" t="str">
            <v>A</v>
          </cell>
        </row>
      </sheetData>
      <sheetData sheetId="18574">
        <row r="9">
          <cell r="A9" t="str">
            <v>A</v>
          </cell>
        </row>
      </sheetData>
      <sheetData sheetId="18575">
        <row r="9">
          <cell r="A9" t="str">
            <v>A</v>
          </cell>
        </row>
      </sheetData>
      <sheetData sheetId="18576">
        <row r="9">
          <cell r="A9" t="str">
            <v>A</v>
          </cell>
        </row>
      </sheetData>
      <sheetData sheetId="18577">
        <row r="9">
          <cell r="A9" t="str">
            <v>A</v>
          </cell>
        </row>
      </sheetData>
      <sheetData sheetId="18578">
        <row r="9">
          <cell r="A9" t="str">
            <v>A</v>
          </cell>
        </row>
      </sheetData>
      <sheetData sheetId="18579">
        <row r="9">
          <cell r="A9" t="str">
            <v>A</v>
          </cell>
        </row>
      </sheetData>
      <sheetData sheetId="18580">
        <row r="9">
          <cell r="A9" t="str">
            <v>A</v>
          </cell>
        </row>
      </sheetData>
      <sheetData sheetId="18581">
        <row r="9">
          <cell r="A9" t="str">
            <v>A</v>
          </cell>
        </row>
      </sheetData>
      <sheetData sheetId="18582">
        <row r="9">
          <cell r="A9" t="str">
            <v>A</v>
          </cell>
        </row>
      </sheetData>
      <sheetData sheetId="18583">
        <row r="9">
          <cell r="A9" t="str">
            <v>A</v>
          </cell>
        </row>
      </sheetData>
      <sheetData sheetId="18584">
        <row r="9">
          <cell r="A9" t="str">
            <v>A</v>
          </cell>
        </row>
      </sheetData>
      <sheetData sheetId="18585">
        <row r="9">
          <cell r="A9" t="str">
            <v>A</v>
          </cell>
        </row>
      </sheetData>
      <sheetData sheetId="18586">
        <row r="9">
          <cell r="A9" t="str">
            <v>A</v>
          </cell>
        </row>
      </sheetData>
      <sheetData sheetId="18587">
        <row r="9">
          <cell r="A9" t="str">
            <v>A</v>
          </cell>
        </row>
      </sheetData>
      <sheetData sheetId="18588">
        <row r="9">
          <cell r="A9" t="str">
            <v>A</v>
          </cell>
        </row>
      </sheetData>
      <sheetData sheetId="18589">
        <row r="9">
          <cell r="A9" t="str">
            <v>A</v>
          </cell>
        </row>
      </sheetData>
      <sheetData sheetId="18590">
        <row r="9">
          <cell r="A9" t="str">
            <v>A</v>
          </cell>
        </row>
      </sheetData>
      <sheetData sheetId="18591">
        <row r="9">
          <cell r="A9" t="str">
            <v>A</v>
          </cell>
        </row>
      </sheetData>
      <sheetData sheetId="18592">
        <row r="9">
          <cell r="A9" t="str">
            <v>A</v>
          </cell>
        </row>
      </sheetData>
      <sheetData sheetId="18593">
        <row r="9">
          <cell r="A9" t="str">
            <v>A</v>
          </cell>
        </row>
      </sheetData>
      <sheetData sheetId="18594">
        <row r="9">
          <cell r="A9" t="str">
            <v>A</v>
          </cell>
        </row>
      </sheetData>
      <sheetData sheetId="18595">
        <row r="9">
          <cell r="A9" t="str">
            <v>A</v>
          </cell>
        </row>
      </sheetData>
      <sheetData sheetId="18596">
        <row r="9">
          <cell r="A9" t="str">
            <v>A</v>
          </cell>
        </row>
      </sheetData>
      <sheetData sheetId="18597">
        <row r="9">
          <cell r="A9" t="str">
            <v>A</v>
          </cell>
        </row>
      </sheetData>
      <sheetData sheetId="18598">
        <row r="9">
          <cell r="A9" t="str">
            <v>A</v>
          </cell>
        </row>
      </sheetData>
      <sheetData sheetId="18599">
        <row r="9">
          <cell r="A9" t="str">
            <v>A</v>
          </cell>
        </row>
      </sheetData>
      <sheetData sheetId="18600">
        <row r="9">
          <cell r="A9" t="str">
            <v>A</v>
          </cell>
        </row>
      </sheetData>
      <sheetData sheetId="18601">
        <row r="9">
          <cell r="A9" t="str">
            <v>A</v>
          </cell>
        </row>
      </sheetData>
      <sheetData sheetId="18602">
        <row r="9">
          <cell r="A9" t="str">
            <v>A</v>
          </cell>
        </row>
      </sheetData>
      <sheetData sheetId="18603">
        <row r="9">
          <cell r="A9" t="str">
            <v>A</v>
          </cell>
        </row>
      </sheetData>
      <sheetData sheetId="18604">
        <row r="9">
          <cell r="A9" t="str">
            <v>A</v>
          </cell>
        </row>
      </sheetData>
      <sheetData sheetId="18605">
        <row r="9">
          <cell r="A9" t="str">
            <v>A</v>
          </cell>
        </row>
      </sheetData>
      <sheetData sheetId="18606">
        <row r="9">
          <cell r="A9" t="str">
            <v>A</v>
          </cell>
        </row>
      </sheetData>
      <sheetData sheetId="18607">
        <row r="9">
          <cell r="A9" t="str">
            <v>A</v>
          </cell>
        </row>
      </sheetData>
      <sheetData sheetId="18608">
        <row r="9">
          <cell r="A9" t="str">
            <v>A</v>
          </cell>
        </row>
      </sheetData>
      <sheetData sheetId="18609">
        <row r="9">
          <cell r="A9" t="str">
            <v>A</v>
          </cell>
        </row>
      </sheetData>
      <sheetData sheetId="18610">
        <row r="9">
          <cell r="A9" t="str">
            <v>A</v>
          </cell>
        </row>
      </sheetData>
      <sheetData sheetId="18611">
        <row r="9">
          <cell r="A9" t="str">
            <v>A</v>
          </cell>
        </row>
      </sheetData>
      <sheetData sheetId="18612">
        <row r="9">
          <cell r="A9" t="str">
            <v>A</v>
          </cell>
        </row>
      </sheetData>
      <sheetData sheetId="18613">
        <row r="9">
          <cell r="A9" t="str">
            <v>A</v>
          </cell>
        </row>
      </sheetData>
      <sheetData sheetId="18614">
        <row r="9">
          <cell r="A9" t="str">
            <v>A</v>
          </cell>
        </row>
      </sheetData>
      <sheetData sheetId="18615">
        <row r="9">
          <cell r="A9" t="str">
            <v>A</v>
          </cell>
        </row>
      </sheetData>
      <sheetData sheetId="18616">
        <row r="9">
          <cell r="A9" t="str">
            <v>A</v>
          </cell>
        </row>
      </sheetData>
      <sheetData sheetId="18617">
        <row r="9">
          <cell r="A9" t="str">
            <v>A</v>
          </cell>
        </row>
      </sheetData>
      <sheetData sheetId="18618">
        <row r="9">
          <cell r="A9" t="str">
            <v>A</v>
          </cell>
        </row>
      </sheetData>
      <sheetData sheetId="18619">
        <row r="9">
          <cell r="A9" t="str">
            <v>A</v>
          </cell>
        </row>
      </sheetData>
      <sheetData sheetId="18620">
        <row r="9">
          <cell r="A9" t="str">
            <v>A</v>
          </cell>
        </row>
      </sheetData>
      <sheetData sheetId="18621">
        <row r="9">
          <cell r="A9" t="str">
            <v>A</v>
          </cell>
        </row>
      </sheetData>
      <sheetData sheetId="18622">
        <row r="9">
          <cell r="A9" t="str">
            <v>A</v>
          </cell>
        </row>
      </sheetData>
      <sheetData sheetId="18623">
        <row r="9">
          <cell r="A9" t="str">
            <v>A</v>
          </cell>
        </row>
      </sheetData>
      <sheetData sheetId="18624">
        <row r="9">
          <cell r="A9" t="str">
            <v>A</v>
          </cell>
        </row>
      </sheetData>
      <sheetData sheetId="18625">
        <row r="9">
          <cell r="A9" t="str">
            <v>A</v>
          </cell>
        </row>
      </sheetData>
      <sheetData sheetId="18626">
        <row r="9">
          <cell r="A9" t="str">
            <v>A</v>
          </cell>
        </row>
      </sheetData>
      <sheetData sheetId="18627">
        <row r="9">
          <cell r="A9" t="str">
            <v>A</v>
          </cell>
        </row>
      </sheetData>
      <sheetData sheetId="18628">
        <row r="9">
          <cell r="A9" t="str">
            <v>A</v>
          </cell>
        </row>
      </sheetData>
      <sheetData sheetId="18629">
        <row r="9">
          <cell r="A9" t="str">
            <v>A</v>
          </cell>
        </row>
      </sheetData>
      <sheetData sheetId="18630">
        <row r="9">
          <cell r="A9" t="str">
            <v>A</v>
          </cell>
        </row>
      </sheetData>
      <sheetData sheetId="18631">
        <row r="9">
          <cell r="A9" t="str">
            <v>A</v>
          </cell>
        </row>
      </sheetData>
      <sheetData sheetId="18632">
        <row r="9">
          <cell r="A9" t="str">
            <v>A</v>
          </cell>
        </row>
      </sheetData>
      <sheetData sheetId="18633">
        <row r="9">
          <cell r="A9" t="str">
            <v>A</v>
          </cell>
        </row>
      </sheetData>
      <sheetData sheetId="18634">
        <row r="9">
          <cell r="A9" t="str">
            <v>A</v>
          </cell>
        </row>
      </sheetData>
      <sheetData sheetId="18635">
        <row r="9">
          <cell r="A9" t="str">
            <v>A</v>
          </cell>
        </row>
      </sheetData>
      <sheetData sheetId="18636">
        <row r="9">
          <cell r="A9" t="str">
            <v>A</v>
          </cell>
        </row>
      </sheetData>
      <sheetData sheetId="18637">
        <row r="9">
          <cell r="A9" t="str">
            <v>A</v>
          </cell>
        </row>
      </sheetData>
      <sheetData sheetId="18638">
        <row r="9">
          <cell r="A9" t="str">
            <v>A</v>
          </cell>
        </row>
      </sheetData>
      <sheetData sheetId="18639">
        <row r="9">
          <cell r="A9" t="str">
            <v>A</v>
          </cell>
        </row>
      </sheetData>
      <sheetData sheetId="18640">
        <row r="9">
          <cell r="A9" t="str">
            <v>A</v>
          </cell>
        </row>
      </sheetData>
      <sheetData sheetId="18641">
        <row r="9">
          <cell r="A9" t="str">
            <v>A</v>
          </cell>
        </row>
      </sheetData>
      <sheetData sheetId="18642">
        <row r="9">
          <cell r="A9" t="str">
            <v>A</v>
          </cell>
        </row>
      </sheetData>
      <sheetData sheetId="18643">
        <row r="9">
          <cell r="A9" t="str">
            <v>A</v>
          </cell>
        </row>
      </sheetData>
      <sheetData sheetId="18644">
        <row r="9">
          <cell r="A9" t="str">
            <v>A</v>
          </cell>
        </row>
      </sheetData>
      <sheetData sheetId="18645">
        <row r="9">
          <cell r="A9" t="str">
            <v>A</v>
          </cell>
        </row>
      </sheetData>
      <sheetData sheetId="18646">
        <row r="9">
          <cell r="A9" t="str">
            <v>A</v>
          </cell>
        </row>
      </sheetData>
      <sheetData sheetId="18647">
        <row r="9">
          <cell r="A9" t="str">
            <v>A</v>
          </cell>
        </row>
      </sheetData>
      <sheetData sheetId="18648">
        <row r="9">
          <cell r="A9" t="str">
            <v>A</v>
          </cell>
        </row>
      </sheetData>
      <sheetData sheetId="18649">
        <row r="9">
          <cell r="A9" t="str">
            <v>A</v>
          </cell>
        </row>
      </sheetData>
      <sheetData sheetId="18650">
        <row r="9">
          <cell r="A9" t="str">
            <v>A</v>
          </cell>
        </row>
      </sheetData>
      <sheetData sheetId="18651">
        <row r="9">
          <cell r="A9" t="str">
            <v>A</v>
          </cell>
        </row>
      </sheetData>
      <sheetData sheetId="18652">
        <row r="9">
          <cell r="A9" t="str">
            <v>A</v>
          </cell>
        </row>
      </sheetData>
      <sheetData sheetId="18653">
        <row r="9">
          <cell r="A9" t="str">
            <v>A</v>
          </cell>
        </row>
      </sheetData>
      <sheetData sheetId="18654">
        <row r="9">
          <cell r="A9" t="str">
            <v>A</v>
          </cell>
        </row>
      </sheetData>
      <sheetData sheetId="18655">
        <row r="9">
          <cell r="A9" t="str">
            <v>A</v>
          </cell>
        </row>
      </sheetData>
      <sheetData sheetId="18656">
        <row r="9">
          <cell r="A9" t="str">
            <v>A</v>
          </cell>
        </row>
      </sheetData>
      <sheetData sheetId="18657">
        <row r="9">
          <cell r="A9" t="str">
            <v>A</v>
          </cell>
        </row>
      </sheetData>
      <sheetData sheetId="18658">
        <row r="9">
          <cell r="A9" t="str">
            <v>A</v>
          </cell>
        </row>
      </sheetData>
      <sheetData sheetId="18659">
        <row r="9">
          <cell r="A9" t="str">
            <v>A</v>
          </cell>
        </row>
      </sheetData>
      <sheetData sheetId="18660">
        <row r="9">
          <cell r="A9" t="str">
            <v>A</v>
          </cell>
        </row>
      </sheetData>
      <sheetData sheetId="18661">
        <row r="9">
          <cell r="A9" t="str">
            <v>A</v>
          </cell>
        </row>
      </sheetData>
      <sheetData sheetId="18662">
        <row r="9">
          <cell r="A9" t="str">
            <v>A</v>
          </cell>
        </row>
      </sheetData>
      <sheetData sheetId="18663">
        <row r="9">
          <cell r="A9" t="str">
            <v>A</v>
          </cell>
        </row>
      </sheetData>
      <sheetData sheetId="18664">
        <row r="9">
          <cell r="A9" t="str">
            <v>A</v>
          </cell>
        </row>
      </sheetData>
      <sheetData sheetId="18665">
        <row r="9">
          <cell r="A9" t="str">
            <v>A</v>
          </cell>
        </row>
      </sheetData>
      <sheetData sheetId="18666">
        <row r="9">
          <cell r="A9" t="str">
            <v>A</v>
          </cell>
        </row>
      </sheetData>
      <sheetData sheetId="18667">
        <row r="9">
          <cell r="A9" t="str">
            <v>A</v>
          </cell>
        </row>
      </sheetData>
      <sheetData sheetId="18668">
        <row r="9">
          <cell r="A9" t="str">
            <v>A</v>
          </cell>
        </row>
      </sheetData>
      <sheetData sheetId="18669">
        <row r="9">
          <cell r="A9" t="str">
            <v>A</v>
          </cell>
        </row>
      </sheetData>
      <sheetData sheetId="18670">
        <row r="9">
          <cell r="A9" t="str">
            <v>A</v>
          </cell>
        </row>
      </sheetData>
      <sheetData sheetId="18671">
        <row r="9">
          <cell r="A9" t="str">
            <v>A</v>
          </cell>
        </row>
      </sheetData>
      <sheetData sheetId="18672">
        <row r="9">
          <cell r="A9" t="str">
            <v>A</v>
          </cell>
        </row>
      </sheetData>
      <sheetData sheetId="18673">
        <row r="9">
          <cell r="A9" t="str">
            <v>A</v>
          </cell>
        </row>
      </sheetData>
      <sheetData sheetId="18674">
        <row r="9">
          <cell r="A9" t="str">
            <v>A</v>
          </cell>
        </row>
      </sheetData>
      <sheetData sheetId="18675">
        <row r="9">
          <cell r="A9" t="str">
            <v>A</v>
          </cell>
        </row>
      </sheetData>
      <sheetData sheetId="18676">
        <row r="9">
          <cell r="A9" t="str">
            <v>A</v>
          </cell>
        </row>
      </sheetData>
      <sheetData sheetId="18677">
        <row r="9">
          <cell r="A9" t="str">
            <v>A</v>
          </cell>
        </row>
      </sheetData>
      <sheetData sheetId="18678">
        <row r="9">
          <cell r="A9" t="str">
            <v>A</v>
          </cell>
        </row>
      </sheetData>
      <sheetData sheetId="18679">
        <row r="9">
          <cell r="A9" t="str">
            <v>A</v>
          </cell>
        </row>
      </sheetData>
      <sheetData sheetId="18680">
        <row r="9">
          <cell r="A9" t="str">
            <v>A</v>
          </cell>
        </row>
      </sheetData>
      <sheetData sheetId="18681">
        <row r="9">
          <cell r="A9" t="str">
            <v>A</v>
          </cell>
        </row>
      </sheetData>
      <sheetData sheetId="18682">
        <row r="9">
          <cell r="A9" t="str">
            <v>A</v>
          </cell>
        </row>
      </sheetData>
      <sheetData sheetId="18683">
        <row r="9">
          <cell r="A9" t="str">
            <v>A</v>
          </cell>
        </row>
      </sheetData>
      <sheetData sheetId="18684">
        <row r="9">
          <cell r="A9" t="str">
            <v>A</v>
          </cell>
        </row>
      </sheetData>
      <sheetData sheetId="18685">
        <row r="9">
          <cell r="A9" t="str">
            <v>A</v>
          </cell>
        </row>
      </sheetData>
      <sheetData sheetId="18686">
        <row r="9">
          <cell r="A9" t="str">
            <v>A</v>
          </cell>
        </row>
      </sheetData>
      <sheetData sheetId="18687">
        <row r="9">
          <cell r="A9" t="str">
            <v>A</v>
          </cell>
        </row>
      </sheetData>
      <sheetData sheetId="18688">
        <row r="9">
          <cell r="A9" t="str">
            <v>A</v>
          </cell>
        </row>
      </sheetData>
      <sheetData sheetId="18689">
        <row r="9">
          <cell r="A9" t="str">
            <v>A</v>
          </cell>
        </row>
      </sheetData>
      <sheetData sheetId="18690">
        <row r="9">
          <cell r="A9" t="str">
            <v>A</v>
          </cell>
        </row>
      </sheetData>
      <sheetData sheetId="18691">
        <row r="9">
          <cell r="A9" t="str">
            <v>A</v>
          </cell>
        </row>
      </sheetData>
      <sheetData sheetId="18692">
        <row r="9">
          <cell r="A9" t="str">
            <v>A</v>
          </cell>
        </row>
      </sheetData>
      <sheetData sheetId="18693">
        <row r="9">
          <cell r="A9" t="str">
            <v>A</v>
          </cell>
        </row>
      </sheetData>
      <sheetData sheetId="18694">
        <row r="9">
          <cell r="A9" t="str">
            <v>A</v>
          </cell>
        </row>
      </sheetData>
      <sheetData sheetId="18695" refreshError="1"/>
      <sheetData sheetId="18696" refreshError="1"/>
      <sheetData sheetId="18697" refreshError="1"/>
      <sheetData sheetId="18698" refreshError="1"/>
      <sheetData sheetId="18699" refreshError="1"/>
      <sheetData sheetId="18700" refreshError="1"/>
      <sheetData sheetId="18701" refreshError="1"/>
      <sheetData sheetId="18702" refreshError="1"/>
      <sheetData sheetId="18703">
        <row r="9">
          <cell r="A9" t="str">
            <v>A</v>
          </cell>
        </row>
      </sheetData>
      <sheetData sheetId="18704">
        <row r="9">
          <cell r="A9" t="str">
            <v>A</v>
          </cell>
        </row>
      </sheetData>
      <sheetData sheetId="18705">
        <row r="9">
          <cell r="A9" t="str">
            <v>A</v>
          </cell>
        </row>
      </sheetData>
      <sheetData sheetId="18706">
        <row r="9">
          <cell r="A9" t="str">
            <v>A</v>
          </cell>
        </row>
      </sheetData>
      <sheetData sheetId="18707">
        <row r="9">
          <cell r="A9" t="str">
            <v>A</v>
          </cell>
        </row>
      </sheetData>
      <sheetData sheetId="18708">
        <row r="9">
          <cell r="A9" t="str">
            <v>A</v>
          </cell>
        </row>
      </sheetData>
      <sheetData sheetId="18709">
        <row r="9">
          <cell r="A9" t="str">
            <v>A</v>
          </cell>
        </row>
      </sheetData>
      <sheetData sheetId="18710">
        <row r="9">
          <cell r="A9" t="str">
            <v>A</v>
          </cell>
        </row>
      </sheetData>
      <sheetData sheetId="18711">
        <row r="9">
          <cell r="A9" t="str">
            <v>A</v>
          </cell>
        </row>
      </sheetData>
      <sheetData sheetId="18712" refreshError="1"/>
      <sheetData sheetId="18713" refreshError="1"/>
      <sheetData sheetId="18714" refreshError="1"/>
      <sheetData sheetId="18715" refreshError="1"/>
      <sheetData sheetId="18716" refreshError="1"/>
      <sheetData sheetId="18717" refreshError="1"/>
      <sheetData sheetId="18718" refreshError="1"/>
      <sheetData sheetId="18719" refreshError="1"/>
      <sheetData sheetId="18720" refreshError="1"/>
      <sheetData sheetId="18721">
        <row r="9">
          <cell r="A9" t="str">
            <v>A</v>
          </cell>
        </row>
      </sheetData>
      <sheetData sheetId="18722">
        <row r="9">
          <cell r="A9" t="str">
            <v>A</v>
          </cell>
        </row>
      </sheetData>
      <sheetData sheetId="18723">
        <row r="9">
          <cell r="A9" t="str">
            <v>A</v>
          </cell>
        </row>
      </sheetData>
      <sheetData sheetId="18724" refreshError="1"/>
      <sheetData sheetId="18725" refreshError="1"/>
      <sheetData sheetId="18726" refreshError="1"/>
      <sheetData sheetId="18727">
        <row r="9">
          <cell r="A9" t="str">
            <v>A</v>
          </cell>
        </row>
      </sheetData>
      <sheetData sheetId="18728">
        <row r="9">
          <cell r="A9" t="str">
            <v>A</v>
          </cell>
        </row>
      </sheetData>
      <sheetData sheetId="18729">
        <row r="9">
          <cell r="A9" t="str">
            <v>A</v>
          </cell>
        </row>
      </sheetData>
      <sheetData sheetId="18730">
        <row r="9">
          <cell r="A9" t="str">
            <v>A</v>
          </cell>
        </row>
      </sheetData>
      <sheetData sheetId="18731">
        <row r="9">
          <cell r="A9" t="str">
            <v>A</v>
          </cell>
        </row>
      </sheetData>
      <sheetData sheetId="18732">
        <row r="9">
          <cell r="A9" t="str">
            <v>A</v>
          </cell>
        </row>
      </sheetData>
      <sheetData sheetId="18733">
        <row r="9">
          <cell r="A9" t="str">
            <v>A</v>
          </cell>
        </row>
      </sheetData>
      <sheetData sheetId="18734">
        <row r="9">
          <cell r="A9" t="str">
            <v>A</v>
          </cell>
        </row>
      </sheetData>
      <sheetData sheetId="18735">
        <row r="9">
          <cell r="A9" t="str">
            <v>A</v>
          </cell>
        </row>
      </sheetData>
      <sheetData sheetId="18736">
        <row r="9">
          <cell r="A9" t="str">
            <v>A</v>
          </cell>
        </row>
      </sheetData>
      <sheetData sheetId="18737">
        <row r="9">
          <cell r="A9" t="str">
            <v>A</v>
          </cell>
        </row>
      </sheetData>
      <sheetData sheetId="18738">
        <row r="9">
          <cell r="A9" t="str">
            <v>A</v>
          </cell>
        </row>
      </sheetData>
      <sheetData sheetId="18739">
        <row r="9">
          <cell r="A9" t="str">
            <v>A</v>
          </cell>
        </row>
      </sheetData>
      <sheetData sheetId="18740">
        <row r="9">
          <cell r="A9" t="str">
            <v>A</v>
          </cell>
        </row>
      </sheetData>
      <sheetData sheetId="18741">
        <row r="9">
          <cell r="A9" t="str">
            <v>A</v>
          </cell>
        </row>
      </sheetData>
      <sheetData sheetId="18742">
        <row r="9">
          <cell r="A9" t="str">
            <v>A</v>
          </cell>
        </row>
      </sheetData>
      <sheetData sheetId="18743">
        <row r="9">
          <cell r="A9" t="str">
            <v>A</v>
          </cell>
        </row>
      </sheetData>
      <sheetData sheetId="18744">
        <row r="9">
          <cell r="A9" t="str">
            <v>A</v>
          </cell>
        </row>
      </sheetData>
      <sheetData sheetId="18745">
        <row r="9">
          <cell r="A9" t="str">
            <v>A</v>
          </cell>
        </row>
      </sheetData>
      <sheetData sheetId="18746">
        <row r="9">
          <cell r="A9" t="str">
            <v>A</v>
          </cell>
        </row>
      </sheetData>
      <sheetData sheetId="18747">
        <row r="9">
          <cell r="A9" t="str">
            <v>A</v>
          </cell>
        </row>
      </sheetData>
      <sheetData sheetId="18748">
        <row r="9">
          <cell r="A9" t="str">
            <v>A</v>
          </cell>
        </row>
      </sheetData>
      <sheetData sheetId="18749">
        <row r="9">
          <cell r="A9" t="str">
            <v>A</v>
          </cell>
        </row>
      </sheetData>
      <sheetData sheetId="18750">
        <row r="9">
          <cell r="A9" t="str">
            <v>A</v>
          </cell>
        </row>
      </sheetData>
      <sheetData sheetId="18751">
        <row r="9">
          <cell r="A9" t="str">
            <v>A</v>
          </cell>
        </row>
      </sheetData>
      <sheetData sheetId="18752">
        <row r="9">
          <cell r="A9" t="str">
            <v>A</v>
          </cell>
        </row>
      </sheetData>
      <sheetData sheetId="18753">
        <row r="9">
          <cell r="A9" t="str">
            <v>A</v>
          </cell>
        </row>
      </sheetData>
      <sheetData sheetId="18754">
        <row r="9">
          <cell r="A9" t="str">
            <v>A</v>
          </cell>
        </row>
      </sheetData>
      <sheetData sheetId="18755">
        <row r="9">
          <cell r="A9" t="str">
            <v>A</v>
          </cell>
        </row>
      </sheetData>
      <sheetData sheetId="18756">
        <row r="9">
          <cell r="A9" t="str">
            <v>A</v>
          </cell>
        </row>
      </sheetData>
      <sheetData sheetId="18757">
        <row r="9">
          <cell r="A9" t="str">
            <v>A</v>
          </cell>
        </row>
      </sheetData>
      <sheetData sheetId="18758">
        <row r="9">
          <cell r="A9" t="str">
            <v>A</v>
          </cell>
        </row>
      </sheetData>
      <sheetData sheetId="18759">
        <row r="9">
          <cell r="A9" t="str">
            <v>A</v>
          </cell>
        </row>
      </sheetData>
      <sheetData sheetId="18760">
        <row r="9">
          <cell r="A9" t="str">
            <v>A</v>
          </cell>
        </row>
      </sheetData>
      <sheetData sheetId="18761">
        <row r="9">
          <cell r="A9" t="str">
            <v>A</v>
          </cell>
        </row>
      </sheetData>
      <sheetData sheetId="18762">
        <row r="9">
          <cell r="A9" t="str">
            <v>A</v>
          </cell>
        </row>
      </sheetData>
      <sheetData sheetId="18763">
        <row r="9">
          <cell r="A9" t="str">
            <v>A</v>
          </cell>
        </row>
      </sheetData>
      <sheetData sheetId="18764">
        <row r="9">
          <cell r="A9" t="str">
            <v>A</v>
          </cell>
        </row>
      </sheetData>
      <sheetData sheetId="18765">
        <row r="9">
          <cell r="A9" t="str">
            <v>A</v>
          </cell>
        </row>
      </sheetData>
      <sheetData sheetId="18766">
        <row r="9">
          <cell r="A9" t="str">
            <v>A</v>
          </cell>
        </row>
      </sheetData>
      <sheetData sheetId="18767">
        <row r="9">
          <cell r="A9" t="str">
            <v>A</v>
          </cell>
        </row>
      </sheetData>
      <sheetData sheetId="18768">
        <row r="9">
          <cell r="A9" t="str">
            <v>A</v>
          </cell>
        </row>
      </sheetData>
      <sheetData sheetId="18769">
        <row r="9">
          <cell r="A9" t="str">
            <v>A</v>
          </cell>
        </row>
      </sheetData>
      <sheetData sheetId="18770">
        <row r="9">
          <cell r="A9" t="str">
            <v>A</v>
          </cell>
        </row>
      </sheetData>
      <sheetData sheetId="18771">
        <row r="9">
          <cell r="A9" t="str">
            <v>A</v>
          </cell>
        </row>
      </sheetData>
      <sheetData sheetId="18772">
        <row r="9">
          <cell r="A9" t="str">
            <v>A</v>
          </cell>
        </row>
      </sheetData>
      <sheetData sheetId="18773">
        <row r="9">
          <cell r="A9" t="str">
            <v>A</v>
          </cell>
        </row>
      </sheetData>
      <sheetData sheetId="18774">
        <row r="9">
          <cell r="A9" t="str">
            <v>A</v>
          </cell>
        </row>
      </sheetData>
      <sheetData sheetId="18775">
        <row r="9">
          <cell r="A9" t="str">
            <v>A</v>
          </cell>
        </row>
      </sheetData>
      <sheetData sheetId="18776">
        <row r="9">
          <cell r="A9" t="str">
            <v>A</v>
          </cell>
        </row>
      </sheetData>
      <sheetData sheetId="18777">
        <row r="9">
          <cell r="A9" t="str">
            <v>A</v>
          </cell>
        </row>
      </sheetData>
      <sheetData sheetId="18778">
        <row r="9">
          <cell r="A9" t="str">
            <v>A</v>
          </cell>
        </row>
      </sheetData>
      <sheetData sheetId="18779">
        <row r="9">
          <cell r="A9" t="str">
            <v>A</v>
          </cell>
        </row>
      </sheetData>
      <sheetData sheetId="18780">
        <row r="9">
          <cell r="A9" t="str">
            <v>A</v>
          </cell>
        </row>
      </sheetData>
      <sheetData sheetId="18781">
        <row r="9">
          <cell r="A9" t="str">
            <v>A</v>
          </cell>
        </row>
      </sheetData>
      <sheetData sheetId="18782">
        <row r="9">
          <cell r="A9" t="str">
            <v>A</v>
          </cell>
        </row>
      </sheetData>
      <sheetData sheetId="18783">
        <row r="9">
          <cell r="A9" t="str">
            <v>A</v>
          </cell>
        </row>
      </sheetData>
      <sheetData sheetId="18784">
        <row r="9">
          <cell r="A9" t="str">
            <v>A</v>
          </cell>
        </row>
      </sheetData>
      <sheetData sheetId="18785">
        <row r="9">
          <cell r="A9" t="str">
            <v>A</v>
          </cell>
        </row>
      </sheetData>
      <sheetData sheetId="18786">
        <row r="9">
          <cell r="A9" t="str">
            <v>A</v>
          </cell>
        </row>
      </sheetData>
      <sheetData sheetId="18787">
        <row r="9">
          <cell r="A9" t="str">
            <v>A</v>
          </cell>
        </row>
      </sheetData>
      <sheetData sheetId="18788">
        <row r="9">
          <cell r="A9" t="str">
            <v>A</v>
          </cell>
        </row>
      </sheetData>
      <sheetData sheetId="18789">
        <row r="9">
          <cell r="A9" t="str">
            <v>A</v>
          </cell>
        </row>
      </sheetData>
      <sheetData sheetId="18790">
        <row r="9">
          <cell r="A9" t="str">
            <v>A</v>
          </cell>
        </row>
      </sheetData>
      <sheetData sheetId="18791">
        <row r="9">
          <cell r="A9" t="str">
            <v>A</v>
          </cell>
        </row>
      </sheetData>
      <sheetData sheetId="18792">
        <row r="9">
          <cell r="A9" t="str">
            <v>A</v>
          </cell>
        </row>
      </sheetData>
      <sheetData sheetId="18793">
        <row r="9">
          <cell r="A9" t="str">
            <v>A</v>
          </cell>
        </row>
      </sheetData>
      <sheetData sheetId="18794">
        <row r="9">
          <cell r="A9" t="str">
            <v>A</v>
          </cell>
        </row>
      </sheetData>
      <sheetData sheetId="18795">
        <row r="9">
          <cell r="A9" t="str">
            <v>A</v>
          </cell>
        </row>
      </sheetData>
      <sheetData sheetId="18796">
        <row r="9">
          <cell r="A9" t="str">
            <v>A</v>
          </cell>
        </row>
      </sheetData>
      <sheetData sheetId="18797">
        <row r="9">
          <cell r="A9" t="str">
            <v>A</v>
          </cell>
        </row>
      </sheetData>
      <sheetData sheetId="18798">
        <row r="9">
          <cell r="A9" t="str">
            <v>A</v>
          </cell>
        </row>
      </sheetData>
      <sheetData sheetId="18799">
        <row r="9">
          <cell r="A9" t="str">
            <v>A</v>
          </cell>
        </row>
      </sheetData>
      <sheetData sheetId="18800">
        <row r="9">
          <cell r="A9" t="str">
            <v>A</v>
          </cell>
        </row>
      </sheetData>
      <sheetData sheetId="18801">
        <row r="9">
          <cell r="A9" t="str">
            <v>A</v>
          </cell>
        </row>
      </sheetData>
      <sheetData sheetId="18802">
        <row r="9">
          <cell r="A9" t="str">
            <v>A</v>
          </cell>
        </row>
      </sheetData>
      <sheetData sheetId="18803">
        <row r="9">
          <cell r="A9" t="str">
            <v>A</v>
          </cell>
        </row>
      </sheetData>
      <sheetData sheetId="18804">
        <row r="9">
          <cell r="A9" t="str">
            <v>A</v>
          </cell>
        </row>
      </sheetData>
      <sheetData sheetId="18805">
        <row r="9">
          <cell r="A9" t="str">
            <v>A</v>
          </cell>
        </row>
      </sheetData>
      <sheetData sheetId="18806">
        <row r="9">
          <cell r="A9" t="str">
            <v>A</v>
          </cell>
        </row>
      </sheetData>
      <sheetData sheetId="18807">
        <row r="9">
          <cell r="A9" t="str">
            <v>A</v>
          </cell>
        </row>
      </sheetData>
      <sheetData sheetId="18808">
        <row r="9">
          <cell r="A9" t="str">
            <v>A</v>
          </cell>
        </row>
      </sheetData>
      <sheetData sheetId="18809">
        <row r="9">
          <cell r="A9" t="str">
            <v>A</v>
          </cell>
        </row>
      </sheetData>
      <sheetData sheetId="18810">
        <row r="9">
          <cell r="A9" t="str">
            <v>A</v>
          </cell>
        </row>
      </sheetData>
      <sheetData sheetId="18811">
        <row r="9">
          <cell r="A9" t="str">
            <v>A</v>
          </cell>
        </row>
      </sheetData>
      <sheetData sheetId="18812">
        <row r="9">
          <cell r="A9" t="str">
            <v>A</v>
          </cell>
        </row>
      </sheetData>
      <sheetData sheetId="18813">
        <row r="9">
          <cell r="A9" t="str">
            <v>A</v>
          </cell>
        </row>
      </sheetData>
      <sheetData sheetId="18814">
        <row r="9">
          <cell r="A9" t="str">
            <v>A</v>
          </cell>
        </row>
      </sheetData>
      <sheetData sheetId="18815">
        <row r="9">
          <cell r="A9" t="str">
            <v>A</v>
          </cell>
        </row>
      </sheetData>
      <sheetData sheetId="18816">
        <row r="9">
          <cell r="A9" t="str">
            <v>A</v>
          </cell>
        </row>
      </sheetData>
      <sheetData sheetId="18817">
        <row r="9">
          <cell r="A9" t="str">
            <v>A</v>
          </cell>
        </row>
      </sheetData>
      <sheetData sheetId="18818">
        <row r="9">
          <cell r="A9" t="str">
            <v>A</v>
          </cell>
        </row>
      </sheetData>
      <sheetData sheetId="18819">
        <row r="9">
          <cell r="A9" t="str">
            <v>A</v>
          </cell>
        </row>
      </sheetData>
      <sheetData sheetId="18820">
        <row r="9">
          <cell r="A9" t="str">
            <v>A</v>
          </cell>
        </row>
      </sheetData>
      <sheetData sheetId="18821">
        <row r="9">
          <cell r="A9" t="str">
            <v>A</v>
          </cell>
        </row>
      </sheetData>
      <sheetData sheetId="18822">
        <row r="9">
          <cell r="A9" t="str">
            <v>A</v>
          </cell>
        </row>
      </sheetData>
      <sheetData sheetId="18823">
        <row r="9">
          <cell r="A9" t="str">
            <v>A</v>
          </cell>
        </row>
      </sheetData>
      <sheetData sheetId="18824">
        <row r="9">
          <cell r="A9" t="str">
            <v>A</v>
          </cell>
        </row>
      </sheetData>
      <sheetData sheetId="18825">
        <row r="9">
          <cell r="A9" t="str">
            <v>A</v>
          </cell>
        </row>
      </sheetData>
      <sheetData sheetId="18826">
        <row r="9">
          <cell r="A9" t="str">
            <v>A</v>
          </cell>
        </row>
      </sheetData>
      <sheetData sheetId="18827">
        <row r="9">
          <cell r="A9" t="str">
            <v>A</v>
          </cell>
        </row>
      </sheetData>
      <sheetData sheetId="18828">
        <row r="9">
          <cell r="A9" t="str">
            <v>A</v>
          </cell>
        </row>
      </sheetData>
      <sheetData sheetId="18829">
        <row r="9">
          <cell r="A9" t="str">
            <v>A</v>
          </cell>
        </row>
      </sheetData>
      <sheetData sheetId="18830">
        <row r="9">
          <cell r="A9" t="str">
            <v>A</v>
          </cell>
        </row>
      </sheetData>
      <sheetData sheetId="18831">
        <row r="9">
          <cell r="A9" t="str">
            <v>A</v>
          </cell>
        </row>
      </sheetData>
      <sheetData sheetId="18832">
        <row r="9">
          <cell r="A9" t="str">
            <v>A</v>
          </cell>
        </row>
      </sheetData>
      <sheetData sheetId="18833">
        <row r="9">
          <cell r="A9" t="str">
            <v>A</v>
          </cell>
        </row>
      </sheetData>
      <sheetData sheetId="18834">
        <row r="9">
          <cell r="A9" t="str">
            <v>A</v>
          </cell>
        </row>
      </sheetData>
      <sheetData sheetId="18835">
        <row r="9">
          <cell r="A9" t="str">
            <v>A</v>
          </cell>
        </row>
      </sheetData>
      <sheetData sheetId="18836">
        <row r="9">
          <cell r="A9" t="str">
            <v>A</v>
          </cell>
        </row>
      </sheetData>
      <sheetData sheetId="18837">
        <row r="9">
          <cell r="A9" t="str">
            <v>A</v>
          </cell>
        </row>
      </sheetData>
      <sheetData sheetId="18838">
        <row r="9">
          <cell r="A9" t="str">
            <v>A</v>
          </cell>
        </row>
      </sheetData>
      <sheetData sheetId="18839">
        <row r="9">
          <cell r="A9" t="str">
            <v>A</v>
          </cell>
        </row>
      </sheetData>
      <sheetData sheetId="18840">
        <row r="9">
          <cell r="A9" t="str">
            <v>A</v>
          </cell>
        </row>
      </sheetData>
      <sheetData sheetId="18841">
        <row r="9">
          <cell r="A9" t="str">
            <v>A</v>
          </cell>
        </row>
      </sheetData>
      <sheetData sheetId="18842">
        <row r="9">
          <cell r="A9" t="str">
            <v>A</v>
          </cell>
        </row>
      </sheetData>
      <sheetData sheetId="18843">
        <row r="9">
          <cell r="A9" t="str">
            <v>A</v>
          </cell>
        </row>
      </sheetData>
      <sheetData sheetId="18844">
        <row r="9">
          <cell r="A9" t="str">
            <v>A</v>
          </cell>
        </row>
      </sheetData>
      <sheetData sheetId="18845">
        <row r="9">
          <cell r="A9" t="str">
            <v>A</v>
          </cell>
        </row>
      </sheetData>
      <sheetData sheetId="18846">
        <row r="9">
          <cell r="A9" t="str">
            <v>A</v>
          </cell>
        </row>
      </sheetData>
      <sheetData sheetId="18847">
        <row r="9">
          <cell r="A9" t="str">
            <v>A</v>
          </cell>
        </row>
      </sheetData>
      <sheetData sheetId="18848">
        <row r="9">
          <cell r="A9" t="str">
            <v>A</v>
          </cell>
        </row>
      </sheetData>
      <sheetData sheetId="18849">
        <row r="9">
          <cell r="A9" t="str">
            <v>A</v>
          </cell>
        </row>
      </sheetData>
      <sheetData sheetId="18850">
        <row r="9">
          <cell r="A9" t="str">
            <v>A</v>
          </cell>
        </row>
      </sheetData>
      <sheetData sheetId="18851">
        <row r="9">
          <cell r="A9" t="str">
            <v>A</v>
          </cell>
        </row>
      </sheetData>
      <sheetData sheetId="18852">
        <row r="9">
          <cell r="A9" t="str">
            <v>A</v>
          </cell>
        </row>
      </sheetData>
      <sheetData sheetId="18853">
        <row r="9">
          <cell r="A9" t="str">
            <v>A</v>
          </cell>
        </row>
      </sheetData>
      <sheetData sheetId="18854">
        <row r="9">
          <cell r="A9" t="str">
            <v>A</v>
          </cell>
        </row>
      </sheetData>
      <sheetData sheetId="18855">
        <row r="9">
          <cell r="A9" t="str">
            <v>A</v>
          </cell>
        </row>
      </sheetData>
      <sheetData sheetId="18856">
        <row r="9">
          <cell r="A9" t="str">
            <v>A</v>
          </cell>
        </row>
      </sheetData>
      <sheetData sheetId="18857">
        <row r="9">
          <cell r="A9" t="str">
            <v>A</v>
          </cell>
        </row>
      </sheetData>
      <sheetData sheetId="18858">
        <row r="9">
          <cell r="A9" t="str">
            <v>A</v>
          </cell>
        </row>
      </sheetData>
      <sheetData sheetId="18859">
        <row r="9">
          <cell r="A9" t="str">
            <v>A</v>
          </cell>
        </row>
      </sheetData>
      <sheetData sheetId="18860">
        <row r="9">
          <cell r="A9" t="str">
            <v>A</v>
          </cell>
        </row>
      </sheetData>
      <sheetData sheetId="18861">
        <row r="9">
          <cell r="A9" t="str">
            <v>A</v>
          </cell>
        </row>
      </sheetData>
      <sheetData sheetId="18862">
        <row r="9">
          <cell r="A9" t="str">
            <v>A</v>
          </cell>
        </row>
      </sheetData>
      <sheetData sheetId="18863">
        <row r="9">
          <cell r="A9" t="str">
            <v>A</v>
          </cell>
        </row>
      </sheetData>
      <sheetData sheetId="18864">
        <row r="9">
          <cell r="A9" t="str">
            <v>A</v>
          </cell>
        </row>
      </sheetData>
      <sheetData sheetId="18865">
        <row r="9">
          <cell r="A9" t="str">
            <v>A</v>
          </cell>
        </row>
      </sheetData>
      <sheetData sheetId="18866">
        <row r="9">
          <cell r="A9" t="str">
            <v>A</v>
          </cell>
        </row>
      </sheetData>
      <sheetData sheetId="18867">
        <row r="9">
          <cell r="A9" t="str">
            <v>A</v>
          </cell>
        </row>
      </sheetData>
      <sheetData sheetId="18868">
        <row r="9">
          <cell r="A9" t="str">
            <v>A</v>
          </cell>
        </row>
      </sheetData>
      <sheetData sheetId="18869">
        <row r="9">
          <cell r="A9" t="str">
            <v>A</v>
          </cell>
        </row>
      </sheetData>
      <sheetData sheetId="18870">
        <row r="9">
          <cell r="A9" t="str">
            <v>A</v>
          </cell>
        </row>
      </sheetData>
      <sheetData sheetId="18871">
        <row r="9">
          <cell r="A9" t="str">
            <v>A</v>
          </cell>
        </row>
      </sheetData>
      <sheetData sheetId="18872">
        <row r="9">
          <cell r="A9" t="str">
            <v>A</v>
          </cell>
        </row>
      </sheetData>
      <sheetData sheetId="18873">
        <row r="9">
          <cell r="A9" t="str">
            <v>A</v>
          </cell>
        </row>
      </sheetData>
      <sheetData sheetId="18874">
        <row r="9">
          <cell r="A9" t="str">
            <v>A</v>
          </cell>
        </row>
      </sheetData>
      <sheetData sheetId="18875">
        <row r="9">
          <cell r="A9" t="str">
            <v>A</v>
          </cell>
        </row>
      </sheetData>
      <sheetData sheetId="18876">
        <row r="9">
          <cell r="A9" t="str">
            <v>A</v>
          </cell>
        </row>
      </sheetData>
      <sheetData sheetId="18877">
        <row r="9">
          <cell r="A9" t="str">
            <v>A</v>
          </cell>
        </row>
      </sheetData>
      <sheetData sheetId="18878">
        <row r="9">
          <cell r="A9" t="str">
            <v>A</v>
          </cell>
        </row>
      </sheetData>
      <sheetData sheetId="18879">
        <row r="9">
          <cell r="A9" t="str">
            <v>A</v>
          </cell>
        </row>
      </sheetData>
      <sheetData sheetId="18880">
        <row r="9">
          <cell r="A9" t="str">
            <v>A</v>
          </cell>
        </row>
      </sheetData>
      <sheetData sheetId="18881">
        <row r="9">
          <cell r="A9" t="str">
            <v>A</v>
          </cell>
        </row>
      </sheetData>
      <sheetData sheetId="18882">
        <row r="9">
          <cell r="A9" t="str">
            <v>A</v>
          </cell>
        </row>
      </sheetData>
      <sheetData sheetId="18883">
        <row r="9">
          <cell r="A9" t="str">
            <v>A</v>
          </cell>
        </row>
      </sheetData>
      <sheetData sheetId="18884">
        <row r="9">
          <cell r="A9" t="str">
            <v>A</v>
          </cell>
        </row>
      </sheetData>
      <sheetData sheetId="18885">
        <row r="9">
          <cell r="A9" t="str">
            <v>A</v>
          </cell>
        </row>
      </sheetData>
      <sheetData sheetId="18886">
        <row r="9">
          <cell r="A9" t="str">
            <v>A</v>
          </cell>
        </row>
      </sheetData>
      <sheetData sheetId="18887">
        <row r="9">
          <cell r="A9" t="str">
            <v>A</v>
          </cell>
        </row>
      </sheetData>
      <sheetData sheetId="18888">
        <row r="9">
          <cell r="A9" t="str">
            <v>A</v>
          </cell>
        </row>
      </sheetData>
      <sheetData sheetId="18889">
        <row r="9">
          <cell r="A9" t="str">
            <v>A</v>
          </cell>
        </row>
      </sheetData>
      <sheetData sheetId="18890">
        <row r="9">
          <cell r="A9" t="str">
            <v>A</v>
          </cell>
        </row>
      </sheetData>
      <sheetData sheetId="18891">
        <row r="9">
          <cell r="A9" t="str">
            <v>A</v>
          </cell>
        </row>
      </sheetData>
      <sheetData sheetId="18892">
        <row r="9">
          <cell r="A9" t="str">
            <v>A</v>
          </cell>
        </row>
      </sheetData>
      <sheetData sheetId="18893">
        <row r="9">
          <cell r="A9" t="str">
            <v>A</v>
          </cell>
        </row>
      </sheetData>
      <sheetData sheetId="18894">
        <row r="9">
          <cell r="A9" t="str">
            <v>A</v>
          </cell>
        </row>
      </sheetData>
      <sheetData sheetId="18895">
        <row r="9">
          <cell r="A9" t="str">
            <v>A</v>
          </cell>
        </row>
      </sheetData>
      <sheetData sheetId="18896">
        <row r="9">
          <cell r="A9" t="str">
            <v>A</v>
          </cell>
        </row>
      </sheetData>
      <sheetData sheetId="18897">
        <row r="9">
          <cell r="A9" t="str">
            <v>A</v>
          </cell>
        </row>
      </sheetData>
      <sheetData sheetId="18898">
        <row r="9">
          <cell r="A9" t="str">
            <v>A</v>
          </cell>
        </row>
      </sheetData>
      <sheetData sheetId="18899">
        <row r="9">
          <cell r="A9" t="str">
            <v>A</v>
          </cell>
        </row>
      </sheetData>
      <sheetData sheetId="18900">
        <row r="9">
          <cell r="A9" t="str">
            <v>A</v>
          </cell>
        </row>
      </sheetData>
      <sheetData sheetId="18901">
        <row r="9">
          <cell r="A9" t="str">
            <v>A</v>
          </cell>
        </row>
      </sheetData>
      <sheetData sheetId="18902">
        <row r="9">
          <cell r="A9" t="str">
            <v>A</v>
          </cell>
        </row>
      </sheetData>
      <sheetData sheetId="18903">
        <row r="9">
          <cell r="A9" t="str">
            <v>A</v>
          </cell>
        </row>
      </sheetData>
      <sheetData sheetId="18904">
        <row r="9">
          <cell r="A9" t="str">
            <v>A</v>
          </cell>
        </row>
      </sheetData>
      <sheetData sheetId="18905">
        <row r="9">
          <cell r="A9" t="str">
            <v>A</v>
          </cell>
        </row>
      </sheetData>
      <sheetData sheetId="18906">
        <row r="9">
          <cell r="A9" t="str">
            <v>A</v>
          </cell>
        </row>
      </sheetData>
      <sheetData sheetId="18907">
        <row r="9">
          <cell r="A9" t="str">
            <v>A</v>
          </cell>
        </row>
      </sheetData>
      <sheetData sheetId="18908">
        <row r="9">
          <cell r="A9" t="str">
            <v>A</v>
          </cell>
        </row>
      </sheetData>
      <sheetData sheetId="18909">
        <row r="9">
          <cell r="A9" t="str">
            <v>A</v>
          </cell>
        </row>
      </sheetData>
      <sheetData sheetId="18910">
        <row r="9">
          <cell r="A9" t="str">
            <v>A</v>
          </cell>
        </row>
      </sheetData>
      <sheetData sheetId="18911">
        <row r="9">
          <cell r="A9" t="str">
            <v>A</v>
          </cell>
        </row>
      </sheetData>
      <sheetData sheetId="18912">
        <row r="9">
          <cell r="A9" t="str">
            <v>A</v>
          </cell>
        </row>
      </sheetData>
      <sheetData sheetId="18913">
        <row r="9">
          <cell r="A9" t="str">
            <v>A</v>
          </cell>
        </row>
      </sheetData>
      <sheetData sheetId="18914">
        <row r="9">
          <cell r="A9" t="str">
            <v>A</v>
          </cell>
        </row>
      </sheetData>
      <sheetData sheetId="18915">
        <row r="9">
          <cell r="A9" t="str">
            <v>A</v>
          </cell>
        </row>
      </sheetData>
      <sheetData sheetId="18916">
        <row r="9">
          <cell r="A9" t="str">
            <v>A</v>
          </cell>
        </row>
      </sheetData>
      <sheetData sheetId="18917">
        <row r="9">
          <cell r="A9" t="str">
            <v>A</v>
          </cell>
        </row>
      </sheetData>
      <sheetData sheetId="18918">
        <row r="9">
          <cell r="A9" t="str">
            <v>A</v>
          </cell>
        </row>
      </sheetData>
      <sheetData sheetId="18919">
        <row r="9">
          <cell r="A9" t="str">
            <v>A</v>
          </cell>
        </row>
      </sheetData>
      <sheetData sheetId="18920">
        <row r="9">
          <cell r="A9" t="str">
            <v>A</v>
          </cell>
        </row>
      </sheetData>
      <sheetData sheetId="18921">
        <row r="9">
          <cell r="A9" t="str">
            <v>A</v>
          </cell>
        </row>
      </sheetData>
      <sheetData sheetId="18922">
        <row r="9">
          <cell r="A9" t="str">
            <v>A</v>
          </cell>
        </row>
      </sheetData>
      <sheetData sheetId="18923">
        <row r="9">
          <cell r="A9" t="str">
            <v>A</v>
          </cell>
        </row>
      </sheetData>
      <sheetData sheetId="18924">
        <row r="9">
          <cell r="A9" t="str">
            <v>A</v>
          </cell>
        </row>
      </sheetData>
      <sheetData sheetId="18925">
        <row r="9">
          <cell r="A9" t="str">
            <v>A</v>
          </cell>
        </row>
      </sheetData>
      <sheetData sheetId="18926">
        <row r="9">
          <cell r="A9" t="str">
            <v>A</v>
          </cell>
        </row>
      </sheetData>
      <sheetData sheetId="18927">
        <row r="9">
          <cell r="A9" t="str">
            <v>A</v>
          </cell>
        </row>
      </sheetData>
      <sheetData sheetId="18928">
        <row r="9">
          <cell r="A9" t="str">
            <v>A</v>
          </cell>
        </row>
      </sheetData>
      <sheetData sheetId="18929">
        <row r="9">
          <cell r="A9" t="str">
            <v>A</v>
          </cell>
        </row>
      </sheetData>
      <sheetData sheetId="18930">
        <row r="9">
          <cell r="A9" t="str">
            <v>A</v>
          </cell>
        </row>
      </sheetData>
      <sheetData sheetId="18931">
        <row r="9">
          <cell r="A9" t="str">
            <v>A</v>
          </cell>
        </row>
      </sheetData>
      <sheetData sheetId="18932">
        <row r="9">
          <cell r="A9" t="str">
            <v>A</v>
          </cell>
        </row>
      </sheetData>
      <sheetData sheetId="18933">
        <row r="9">
          <cell r="A9" t="str">
            <v>A</v>
          </cell>
        </row>
      </sheetData>
      <sheetData sheetId="18934">
        <row r="9">
          <cell r="A9" t="str">
            <v>A</v>
          </cell>
        </row>
      </sheetData>
      <sheetData sheetId="18935">
        <row r="9">
          <cell r="A9" t="str">
            <v>A</v>
          </cell>
        </row>
      </sheetData>
      <sheetData sheetId="18936">
        <row r="9">
          <cell r="A9" t="str">
            <v>A</v>
          </cell>
        </row>
      </sheetData>
      <sheetData sheetId="18937">
        <row r="9">
          <cell r="A9" t="str">
            <v>A</v>
          </cell>
        </row>
      </sheetData>
      <sheetData sheetId="18938">
        <row r="9">
          <cell r="A9" t="str">
            <v>A</v>
          </cell>
        </row>
      </sheetData>
      <sheetData sheetId="18939">
        <row r="9">
          <cell r="A9" t="str">
            <v>A</v>
          </cell>
        </row>
      </sheetData>
      <sheetData sheetId="18940">
        <row r="9">
          <cell r="A9" t="str">
            <v>A</v>
          </cell>
        </row>
      </sheetData>
      <sheetData sheetId="18941">
        <row r="9">
          <cell r="A9" t="str">
            <v>A</v>
          </cell>
        </row>
      </sheetData>
      <sheetData sheetId="18942">
        <row r="9">
          <cell r="A9" t="str">
            <v>A</v>
          </cell>
        </row>
      </sheetData>
      <sheetData sheetId="18943">
        <row r="9">
          <cell r="A9" t="str">
            <v>A</v>
          </cell>
        </row>
      </sheetData>
      <sheetData sheetId="18944">
        <row r="9">
          <cell r="A9" t="str">
            <v>A</v>
          </cell>
        </row>
      </sheetData>
      <sheetData sheetId="18945">
        <row r="9">
          <cell r="A9" t="str">
            <v>A</v>
          </cell>
        </row>
      </sheetData>
      <sheetData sheetId="18946">
        <row r="9">
          <cell r="A9" t="str">
            <v>A</v>
          </cell>
        </row>
      </sheetData>
      <sheetData sheetId="18947">
        <row r="9">
          <cell r="A9" t="str">
            <v>A</v>
          </cell>
        </row>
      </sheetData>
      <sheetData sheetId="18948">
        <row r="9">
          <cell r="A9" t="str">
            <v>A</v>
          </cell>
        </row>
      </sheetData>
      <sheetData sheetId="18949">
        <row r="9">
          <cell r="A9" t="str">
            <v>A</v>
          </cell>
        </row>
      </sheetData>
      <sheetData sheetId="18950">
        <row r="9">
          <cell r="A9" t="str">
            <v>A</v>
          </cell>
        </row>
      </sheetData>
      <sheetData sheetId="18951">
        <row r="9">
          <cell r="A9" t="str">
            <v>A</v>
          </cell>
        </row>
      </sheetData>
      <sheetData sheetId="18952">
        <row r="9">
          <cell r="A9" t="str">
            <v>A</v>
          </cell>
        </row>
      </sheetData>
      <sheetData sheetId="18953">
        <row r="9">
          <cell r="A9" t="str">
            <v>A</v>
          </cell>
        </row>
      </sheetData>
      <sheetData sheetId="18954">
        <row r="9">
          <cell r="A9" t="str">
            <v>A</v>
          </cell>
        </row>
      </sheetData>
      <sheetData sheetId="18955">
        <row r="9">
          <cell r="A9" t="str">
            <v>A</v>
          </cell>
        </row>
      </sheetData>
      <sheetData sheetId="18956">
        <row r="9">
          <cell r="A9" t="str">
            <v>A</v>
          </cell>
        </row>
      </sheetData>
      <sheetData sheetId="18957">
        <row r="9">
          <cell r="A9" t="str">
            <v>A</v>
          </cell>
        </row>
      </sheetData>
      <sheetData sheetId="18958">
        <row r="9">
          <cell r="A9" t="str">
            <v>A</v>
          </cell>
        </row>
      </sheetData>
      <sheetData sheetId="18959">
        <row r="9">
          <cell r="A9" t="str">
            <v>A</v>
          </cell>
        </row>
      </sheetData>
      <sheetData sheetId="18960">
        <row r="9">
          <cell r="A9" t="str">
            <v>A</v>
          </cell>
        </row>
      </sheetData>
      <sheetData sheetId="18961">
        <row r="9">
          <cell r="A9" t="str">
            <v>A</v>
          </cell>
        </row>
      </sheetData>
      <sheetData sheetId="18962">
        <row r="9">
          <cell r="A9" t="str">
            <v>A</v>
          </cell>
        </row>
      </sheetData>
      <sheetData sheetId="18963">
        <row r="9">
          <cell r="A9" t="str">
            <v>A</v>
          </cell>
        </row>
      </sheetData>
      <sheetData sheetId="18964">
        <row r="9">
          <cell r="A9" t="str">
            <v>A</v>
          </cell>
        </row>
      </sheetData>
      <sheetData sheetId="18965">
        <row r="9">
          <cell r="A9" t="str">
            <v>A</v>
          </cell>
        </row>
      </sheetData>
      <sheetData sheetId="18966">
        <row r="9">
          <cell r="A9" t="str">
            <v>A</v>
          </cell>
        </row>
      </sheetData>
      <sheetData sheetId="18967">
        <row r="9">
          <cell r="A9" t="str">
            <v>A</v>
          </cell>
        </row>
      </sheetData>
      <sheetData sheetId="18968">
        <row r="9">
          <cell r="A9" t="str">
            <v>A</v>
          </cell>
        </row>
      </sheetData>
      <sheetData sheetId="18969">
        <row r="9">
          <cell r="A9" t="str">
            <v>A</v>
          </cell>
        </row>
      </sheetData>
      <sheetData sheetId="18970">
        <row r="9">
          <cell r="A9" t="str">
            <v>A</v>
          </cell>
        </row>
      </sheetData>
      <sheetData sheetId="18971">
        <row r="9">
          <cell r="A9" t="str">
            <v>A</v>
          </cell>
        </row>
      </sheetData>
      <sheetData sheetId="18972">
        <row r="9">
          <cell r="A9" t="str">
            <v>A</v>
          </cell>
        </row>
      </sheetData>
      <sheetData sheetId="18973">
        <row r="9">
          <cell r="A9" t="str">
            <v>A</v>
          </cell>
        </row>
      </sheetData>
      <sheetData sheetId="18974">
        <row r="9">
          <cell r="A9" t="str">
            <v>A</v>
          </cell>
        </row>
      </sheetData>
      <sheetData sheetId="18975">
        <row r="9">
          <cell r="A9" t="str">
            <v>A</v>
          </cell>
        </row>
      </sheetData>
      <sheetData sheetId="18976">
        <row r="9">
          <cell r="A9" t="str">
            <v>A</v>
          </cell>
        </row>
      </sheetData>
      <sheetData sheetId="18977">
        <row r="9">
          <cell r="A9" t="str">
            <v>A</v>
          </cell>
        </row>
      </sheetData>
      <sheetData sheetId="18978">
        <row r="9">
          <cell r="A9" t="str">
            <v>A</v>
          </cell>
        </row>
      </sheetData>
      <sheetData sheetId="18979">
        <row r="9">
          <cell r="A9" t="str">
            <v>A</v>
          </cell>
        </row>
      </sheetData>
      <sheetData sheetId="18980">
        <row r="9">
          <cell r="A9" t="str">
            <v>A</v>
          </cell>
        </row>
      </sheetData>
      <sheetData sheetId="18981">
        <row r="9">
          <cell r="A9" t="str">
            <v>A</v>
          </cell>
        </row>
      </sheetData>
      <sheetData sheetId="18982">
        <row r="9">
          <cell r="A9" t="str">
            <v>A</v>
          </cell>
        </row>
      </sheetData>
      <sheetData sheetId="18983">
        <row r="9">
          <cell r="A9" t="str">
            <v>A</v>
          </cell>
        </row>
      </sheetData>
      <sheetData sheetId="18984">
        <row r="9">
          <cell r="A9" t="str">
            <v>A</v>
          </cell>
        </row>
      </sheetData>
      <sheetData sheetId="18985">
        <row r="9">
          <cell r="A9" t="str">
            <v>A</v>
          </cell>
        </row>
      </sheetData>
      <sheetData sheetId="18986">
        <row r="9">
          <cell r="A9" t="str">
            <v>A</v>
          </cell>
        </row>
      </sheetData>
      <sheetData sheetId="18987">
        <row r="9">
          <cell r="A9" t="str">
            <v>A</v>
          </cell>
        </row>
      </sheetData>
      <sheetData sheetId="18988">
        <row r="9">
          <cell r="A9" t="str">
            <v>A</v>
          </cell>
        </row>
      </sheetData>
      <sheetData sheetId="18989">
        <row r="9">
          <cell r="A9" t="str">
            <v>A</v>
          </cell>
        </row>
      </sheetData>
      <sheetData sheetId="18990">
        <row r="9">
          <cell r="A9" t="str">
            <v>A</v>
          </cell>
        </row>
      </sheetData>
      <sheetData sheetId="18991">
        <row r="9">
          <cell r="A9" t="str">
            <v>A</v>
          </cell>
        </row>
      </sheetData>
      <sheetData sheetId="18992">
        <row r="9">
          <cell r="A9" t="str">
            <v>A</v>
          </cell>
        </row>
      </sheetData>
      <sheetData sheetId="18993">
        <row r="9">
          <cell r="A9" t="str">
            <v>A</v>
          </cell>
        </row>
      </sheetData>
      <sheetData sheetId="18994">
        <row r="9">
          <cell r="A9" t="str">
            <v>A</v>
          </cell>
        </row>
      </sheetData>
      <sheetData sheetId="18995">
        <row r="9">
          <cell r="A9" t="str">
            <v>A</v>
          </cell>
        </row>
      </sheetData>
      <sheetData sheetId="18996">
        <row r="9">
          <cell r="A9" t="str">
            <v>A</v>
          </cell>
        </row>
      </sheetData>
      <sheetData sheetId="18997">
        <row r="9">
          <cell r="A9" t="str">
            <v>A</v>
          </cell>
        </row>
      </sheetData>
      <sheetData sheetId="18998">
        <row r="9">
          <cell r="A9" t="str">
            <v>A</v>
          </cell>
        </row>
      </sheetData>
      <sheetData sheetId="18999">
        <row r="9">
          <cell r="A9" t="str">
            <v>A</v>
          </cell>
        </row>
      </sheetData>
      <sheetData sheetId="19000">
        <row r="9">
          <cell r="A9" t="str">
            <v>A</v>
          </cell>
        </row>
      </sheetData>
      <sheetData sheetId="19001">
        <row r="9">
          <cell r="A9" t="str">
            <v>A</v>
          </cell>
        </row>
      </sheetData>
      <sheetData sheetId="19002">
        <row r="9">
          <cell r="A9" t="str">
            <v>A</v>
          </cell>
        </row>
      </sheetData>
      <sheetData sheetId="19003">
        <row r="9">
          <cell r="A9" t="str">
            <v>A</v>
          </cell>
        </row>
      </sheetData>
      <sheetData sheetId="19004">
        <row r="9">
          <cell r="A9" t="str">
            <v>A</v>
          </cell>
        </row>
      </sheetData>
      <sheetData sheetId="19005">
        <row r="9">
          <cell r="A9" t="str">
            <v>A</v>
          </cell>
        </row>
      </sheetData>
      <sheetData sheetId="19006">
        <row r="9">
          <cell r="A9" t="str">
            <v>A</v>
          </cell>
        </row>
      </sheetData>
      <sheetData sheetId="19007">
        <row r="9">
          <cell r="A9" t="str">
            <v>A</v>
          </cell>
        </row>
      </sheetData>
      <sheetData sheetId="19008">
        <row r="9">
          <cell r="A9" t="str">
            <v>A</v>
          </cell>
        </row>
      </sheetData>
      <sheetData sheetId="19009">
        <row r="9">
          <cell r="A9" t="str">
            <v>A</v>
          </cell>
        </row>
      </sheetData>
      <sheetData sheetId="19010">
        <row r="9">
          <cell r="A9" t="str">
            <v>A</v>
          </cell>
        </row>
      </sheetData>
      <sheetData sheetId="19011">
        <row r="9">
          <cell r="A9" t="str">
            <v>A</v>
          </cell>
        </row>
      </sheetData>
      <sheetData sheetId="19012">
        <row r="9">
          <cell r="A9" t="str">
            <v>A</v>
          </cell>
        </row>
      </sheetData>
      <sheetData sheetId="19013">
        <row r="9">
          <cell r="A9" t="str">
            <v>A</v>
          </cell>
        </row>
      </sheetData>
      <sheetData sheetId="19014">
        <row r="9">
          <cell r="A9" t="str">
            <v>A</v>
          </cell>
        </row>
      </sheetData>
      <sheetData sheetId="19015">
        <row r="9">
          <cell r="A9" t="str">
            <v>A</v>
          </cell>
        </row>
      </sheetData>
      <sheetData sheetId="19016">
        <row r="9">
          <cell r="A9" t="str">
            <v>A</v>
          </cell>
        </row>
      </sheetData>
      <sheetData sheetId="19017">
        <row r="9">
          <cell r="A9" t="str">
            <v>A</v>
          </cell>
        </row>
      </sheetData>
      <sheetData sheetId="19018">
        <row r="9">
          <cell r="A9" t="str">
            <v>A</v>
          </cell>
        </row>
      </sheetData>
      <sheetData sheetId="19019">
        <row r="9">
          <cell r="A9" t="str">
            <v>A</v>
          </cell>
        </row>
      </sheetData>
      <sheetData sheetId="19020">
        <row r="9">
          <cell r="A9" t="str">
            <v>A</v>
          </cell>
        </row>
      </sheetData>
      <sheetData sheetId="19021">
        <row r="9">
          <cell r="A9" t="str">
            <v>A</v>
          </cell>
        </row>
      </sheetData>
      <sheetData sheetId="19022">
        <row r="9">
          <cell r="A9" t="str">
            <v>A</v>
          </cell>
        </row>
      </sheetData>
      <sheetData sheetId="19023">
        <row r="9">
          <cell r="A9" t="str">
            <v>A</v>
          </cell>
        </row>
      </sheetData>
      <sheetData sheetId="19024">
        <row r="9">
          <cell r="A9" t="str">
            <v>A</v>
          </cell>
        </row>
      </sheetData>
      <sheetData sheetId="19025">
        <row r="9">
          <cell r="A9" t="str">
            <v>A</v>
          </cell>
        </row>
      </sheetData>
      <sheetData sheetId="19026">
        <row r="9">
          <cell r="A9" t="str">
            <v>A</v>
          </cell>
        </row>
      </sheetData>
      <sheetData sheetId="19027">
        <row r="9">
          <cell r="A9" t="str">
            <v>A</v>
          </cell>
        </row>
      </sheetData>
      <sheetData sheetId="19028">
        <row r="9">
          <cell r="A9" t="str">
            <v>A</v>
          </cell>
        </row>
      </sheetData>
      <sheetData sheetId="19029">
        <row r="9">
          <cell r="A9" t="str">
            <v>A</v>
          </cell>
        </row>
      </sheetData>
      <sheetData sheetId="19030">
        <row r="9">
          <cell r="A9" t="str">
            <v>A</v>
          </cell>
        </row>
      </sheetData>
      <sheetData sheetId="19031">
        <row r="9">
          <cell r="A9" t="str">
            <v>A</v>
          </cell>
        </row>
      </sheetData>
      <sheetData sheetId="19032">
        <row r="9">
          <cell r="A9" t="str">
            <v>A</v>
          </cell>
        </row>
      </sheetData>
      <sheetData sheetId="19033">
        <row r="9">
          <cell r="A9" t="str">
            <v>A</v>
          </cell>
        </row>
      </sheetData>
      <sheetData sheetId="19034">
        <row r="9">
          <cell r="A9" t="str">
            <v>A</v>
          </cell>
        </row>
      </sheetData>
      <sheetData sheetId="19035">
        <row r="9">
          <cell r="A9" t="str">
            <v>A</v>
          </cell>
        </row>
      </sheetData>
      <sheetData sheetId="19036">
        <row r="9">
          <cell r="A9" t="str">
            <v>A</v>
          </cell>
        </row>
      </sheetData>
      <sheetData sheetId="19037">
        <row r="9">
          <cell r="A9" t="str">
            <v>A</v>
          </cell>
        </row>
      </sheetData>
      <sheetData sheetId="19038">
        <row r="9">
          <cell r="A9" t="str">
            <v>A</v>
          </cell>
        </row>
      </sheetData>
      <sheetData sheetId="19039">
        <row r="9">
          <cell r="A9" t="str">
            <v>A</v>
          </cell>
        </row>
      </sheetData>
      <sheetData sheetId="19040">
        <row r="9">
          <cell r="A9" t="str">
            <v>A</v>
          </cell>
        </row>
      </sheetData>
      <sheetData sheetId="19041">
        <row r="9">
          <cell r="A9" t="str">
            <v>A</v>
          </cell>
        </row>
      </sheetData>
      <sheetData sheetId="19042">
        <row r="9">
          <cell r="A9" t="str">
            <v>A</v>
          </cell>
        </row>
      </sheetData>
      <sheetData sheetId="19043">
        <row r="9">
          <cell r="A9" t="str">
            <v>A</v>
          </cell>
        </row>
      </sheetData>
      <sheetData sheetId="19044">
        <row r="9">
          <cell r="A9" t="str">
            <v>A</v>
          </cell>
        </row>
      </sheetData>
      <sheetData sheetId="19045">
        <row r="9">
          <cell r="A9" t="str">
            <v>A</v>
          </cell>
        </row>
      </sheetData>
      <sheetData sheetId="19046">
        <row r="9">
          <cell r="A9" t="str">
            <v>A</v>
          </cell>
        </row>
      </sheetData>
      <sheetData sheetId="19047">
        <row r="9">
          <cell r="A9" t="str">
            <v>A</v>
          </cell>
        </row>
      </sheetData>
      <sheetData sheetId="19048">
        <row r="9">
          <cell r="A9" t="str">
            <v>A</v>
          </cell>
        </row>
      </sheetData>
      <sheetData sheetId="19049">
        <row r="9">
          <cell r="A9" t="str">
            <v>A</v>
          </cell>
        </row>
      </sheetData>
      <sheetData sheetId="19050">
        <row r="9">
          <cell r="A9" t="str">
            <v>A</v>
          </cell>
        </row>
      </sheetData>
      <sheetData sheetId="19051">
        <row r="9">
          <cell r="A9" t="str">
            <v>A</v>
          </cell>
        </row>
      </sheetData>
      <sheetData sheetId="19052">
        <row r="9">
          <cell r="A9" t="str">
            <v>A</v>
          </cell>
        </row>
      </sheetData>
      <sheetData sheetId="19053">
        <row r="9">
          <cell r="A9" t="str">
            <v>A</v>
          </cell>
        </row>
      </sheetData>
      <sheetData sheetId="19054">
        <row r="9">
          <cell r="A9" t="str">
            <v>A</v>
          </cell>
        </row>
      </sheetData>
      <sheetData sheetId="19055">
        <row r="9">
          <cell r="A9" t="str">
            <v>A</v>
          </cell>
        </row>
      </sheetData>
      <sheetData sheetId="19056">
        <row r="9">
          <cell r="A9" t="str">
            <v>A</v>
          </cell>
        </row>
      </sheetData>
      <sheetData sheetId="19057">
        <row r="9">
          <cell r="A9" t="str">
            <v>A</v>
          </cell>
        </row>
      </sheetData>
      <sheetData sheetId="19058">
        <row r="9">
          <cell r="A9" t="str">
            <v>A</v>
          </cell>
        </row>
      </sheetData>
      <sheetData sheetId="19059">
        <row r="9">
          <cell r="A9" t="str">
            <v>A</v>
          </cell>
        </row>
      </sheetData>
      <sheetData sheetId="19060">
        <row r="9">
          <cell r="A9" t="str">
            <v>A</v>
          </cell>
        </row>
      </sheetData>
      <sheetData sheetId="19061" refreshError="1"/>
      <sheetData sheetId="19062">
        <row r="9">
          <cell r="A9" t="str">
            <v>A</v>
          </cell>
        </row>
      </sheetData>
      <sheetData sheetId="19063">
        <row r="9">
          <cell r="A9" t="str">
            <v>A</v>
          </cell>
        </row>
      </sheetData>
      <sheetData sheetId="19064">
        <row r="9">
          <cell r="A9" t="str">
            <v>A</v>
          </cell>
        </row>
      </sheetData>
      <sheetData sheetId="19065">
        <row r="9">
          <cell r="A9" t="str">
            <v>A</v>
          </cell>
        </row>
      </sheetData>
      <sheetData sheetId="19066">
        <row r="9">
          <cell r="A9" t="str">
            <v>A</v>
          </cell>
        </row>
      </sheetData>
      <sheetData sheetId="19067">
        <row r="9">
          <cell r="A9" t="str">
            <v>A</v>
          </cell>
        </row>
      </sheetData>
      <sheetData sheetId="19068">
        <row r="9">
          <cell r="A9" t="str">
            <v>A</v>
          </cell>
        </row>
      </sheetData>
      <sheetData sheetId="19069">
        <row r="9">
          <cell r="A9" t="str">
            <v>A</v>
          </cell>
        </row>
      </sheetData>
      <sheetData sheetId="19070">
        <row r="9">
          <cell r="A9" t="str">
            <v>A</v>
          </cell>
        </row>
      </sheetData>
      <sheetData sheetId="19071">
        <row r="9">
          <cell r="A9" t="str">
            <v>A</v>
          </cell>
        </row>
      </sheetData>
      <sheetData sheetId="19072">
        <row r="9">
          <cell r="A9" t="str">
            <v>A</v>
          </cell>
        </row>
      </sheetData>
      <sheetData sheetId="19073">
        <row r="9">
          <cell r="A9" t="str">
            <v>A</v>
          </cell>
        </row>
      </sheetData>
      <sheetData sheetId="19074">
        <row r="9">
          <cell r="A9" t="str">
            <v>A</v>
          </cell>
        </row>
      </sheetData>
      <sheetData sheetId="19075">
        <row r="9">
          <cell r="A9" t="str">
            <v>A</v>
          </cell>
        </row>
      </sheetData>
      <sheetData sheetId="19076">
        <row r="9">
          <cell r="A9" t="str">
            <v>A</v>
          </cell>
        </row>
      </sheetData>
      <sheetData sheetId="19077">
        <row r="9">
          <cell r="A9" t="str">
            <v>A</v>
          </cell>
        </row>
      </sheetData>
      <sheetData sheetId="19078">
        <row r="9">
          <cell r="A9" t="str">
            <v>A</v>
          </cell>
        </row>
      </sheetData>
      <sheetData sheetId="19079">
        <row r="9">
          <cell r="A9" t="str">
            <v>A</v>
          </cell>
        </row>
      </sheetData>
      <sheetData sheetId="19080">
        <row r="9">
          <cell r="A9" t="str">
            <v>A</v>
          </cell>
        </row>
      </sheetData>
      <sheetData sheetId="19081">
        <row r="9">
          <cell r="A9" t="str">
            <v>A</v>
          </cell>
        </row>
      </sheetData>
      <sheetData sheetId="19082">
        <row r="9">
          <cell r="A9" t="str">
            <v>A</v>
          </cell>
        </row>
      </sheetData>
      <sheetData sheetId="19083">
        <row r="9">
          <cell r="A9" t="str">
            <v>A</v>
          </cell>
        </row>
      </sheetData>
      <sheetData sheetId="19084">
        <row r="9">
          <cell r="A9" t="str">
            <v>A</v>
          </cell>
        </row>
      </sheetData>
      <sheetData sheetId="19085">
        <row r="9">
          <cell r="A9" t="str">
            <v>A</v>
          </cell>
        </row>
      </sheetData>
      <sheetData sheetId="19086">
        <row r="9">
          <cell r="A9" t="str">
            <v>A</v>
          </cell>
        </row>
      </sheetData>
      <sheetData sheetId="19087">
        <row r="9">
          <cell r="A9" t="str">
            <v>A</v>
          </cell>
        </row>
      </sheetData>
      <sheetData sheetId="19088">
        <row r="9">
          <cell r="A9" t="str">
            <v>A</v>
          </cell>
        </row>
      </sheetData>
      <sheetData sheetId="19089">
        <row r="9">
          <cell r="A9" t="str">
            <v>A</v>
          </cell>
        </row>
      </sheetData>
      <sheetData sheetId="19090">
        <row r="9">
          <cell r="A9" t="str">
            <v>A</v>
          </cell>
        </row>
      </sheetData>
      <sheetData sheetId="19091">
        <row r="9">
          <cell r="A9" t="str">
            <v>A</v>
          </cell>
        </row>
      </sheetData>
      <sheetData sheetId="19092">
        <row r="9">
          <cell r="A9" t="str">
            <v>A</v>
          </cell>
        </row>
      </sheetData>
      <sheetData sheetId="19093">
        <row r="9">
          <cell r="A9" t="str">
            <v>A</v>
          </cell>
        </row>
      </sheetData>
      <sheetData sheetId="19094">
        <row r="9">
          <cell r="A9" t="str">
            <v>A</v>
          </cell>
        </row>
      </sheetData>
      <sheetData sheetId="19095">
        <row r="9">
          <cell r="A9" t="str">
            <v>A</v>
          </cell>
        </row>
      </sheetData>
      <sheetData sheetId="19096">
        <row r="9">
          <cell r="A9" t="str">
            <v>A</v>
          </cell>
        </row>
      </sheetData>
      <sheetData sheetId="19097">
        <row r="9">
          <cell r="A9" t="str">
            <v>A</v>
          </cell>
        </row>
      </sheetData>
      <sheetData sheetId="19098">
        <row r="9">
          <cell r="A9" t="str">
            <v>A</v>
          </cell>
        </row>
      </sheetData>
      <sheetData sheetId="19099">
        <row r="9">
          <cell r="A9" t="str">
            <v>A</v>
          </cell>
        </row>
      </sheetData>
      <sheetData sheetId="19100">
        <row r="9">
          <cell r="A9" t="str">
            <v>A</v>
          </cell>
        </row>
      </sheetData>
      <sheetData sheetId="19101" refreshError="1"/>
      <sheetData sheetId="19102" refreshError="1"/>
      <sheetData sheetId="19103" refreshError="1"/>
      <sheetData sheetId="19104"/>
      <sheetData sheetId="19105">
        <row r="9">
          <cell r="A9" t="str">
            <v>A</v>
          </cell>
        </row>
      </sheetData>
      <sheetData sheetId="19106">
        <row r="9">
          <cell r="A9" t="str">
            <v>A</v>
          </cell>
        </row>
      </sheetData>
      <sheetData sheetId="19107">
        <row r="9">
          <cell r="A9" t="str">
            <v>A</v>
          </cell>
        </row>
      </sheetData>
      <sheetData sheetId="19108">
        <row r="9">
          <cell r="A9" t="str">
            <v>A</v>
          </cell>
        </row>
      </sheetData>
      <sheetData sheetId="19109">
        <row r="9">
          <cell r="A9" t="str">
            <v>A</v>
          </cell>
        </row>
      </sheetData>
      <sheetData sheetId="19110">
        <row r="9">
          <cell r="A9" t="str">
            <v>A</v>
          </cell>
        </row>
      </sheetData>
      <sheetData sheetId="19111">
        <row r="9">
          <cell r="A9" t="str">
            <v>A</v>
          </cell>
        </row>
      </sheetData>
      <sheetData sheetId="19112">
        <row r="9">
          <cell r="A9" t="str">
            <v>A</v>
          </cell>
        </row>
      </sheetData>
      <sheetData sheetId="19113">
        <row r="9">
          <cell r="A9" t="str">
            <v>A</v>
          </cell>
        </row>
      </sheetData>
      <sheetData sheetId="19114">
        <row r="9">
          <cell r="A9" t="str">
            <v>A</v>
          </cell>
        </row>
      </sheetData>
      <sheetData sheetId="19115">
        <row r="9">
          <cell r="A9" t="str">
            <v>A</v>
          </cell>
        </row>
      </sheetData>
      <sheetData sheetId="19116">
        <row r="9">
          <cell r="A9" t="str">
            <v>A</v>
          </cell>
        </row>
      </sheetData>
      <sheetData sheetId="19117">
        <row r="9">
          <cell r="A9" t="str">
            <v>A</v>
          </cell>
        </row>
      </sheetData>
      <sheetData sheetId="19118">
        <row r="9">
          <cell r="A9" t="str">
            <v>A</v>
          </cell>
        </row>
      </sheetData>
      <sheetData sheetId="19119">
        <row r="9">
          <cell r="A9" t="str">
            <v>A</v>
          </cell>
        </row>
      </sheetData>
      <sheetData sheetId="19120">
        <row r="9">
          <cell r="A9" t="str">
            <v>A</v>
          </cell>
        </row>
      </sheetData>
      <sheetData sheetId="19121">
        <row r="9">
          <cell r="A9" t="str">
            <v>A</v>
          </cell>
        </row>
      </sheetData>
      <sheetData sheetId="19122">
        <row r="9">
          <cell r="A9" t="str">
            <v>A</v>
          </cell>
        </row>
      </sheetData>
      <sheetData sheetId="19123">
        <row r="9">
          <cell r="A9" t="str">
            <v>A</v>
          </cell>
        </row>
      </sheetData>
      <sheetData sheetId="19124">
        <row r="9">
          <cell r="A9" t="str">
            <v>A</v>
          </cell>
        </row>
      </sheetData>
      <sheetData sheetId="19125">
        <row r="9">
          <cell r="A9" t="str">
            <v>A</v>
          </cell>
        </row>
      </sheetData>
      <sheetData sheetId="19126">
        <row r="9">
          <cell r="A9" t="str">
            <v>A</v>
          </cell>
        </row>
      </sheetData>
      <sheetData sheetId="19127">
        <row r="9">
          <cell r="A9" t="str">
            <v>A</v>
          </cell>
        </row>
      </sheetData>
      <sheetData sheetId="19128">
        <row r="9">
          <cell r="A9" t="str">
            <v>A</v>
          </cell>
        </row>
      </sheetData>
      <sheetData sheetId="19129">
        <row r="9">
          <cell r="A9" t="str">
            <v>A</v>
          </cell>
        </row>
      </sheetData>
      <sheetData sheetId="19130">
        <row r="9">
          <cell r="A9" t="str">
            <v>A</v>
          </cell>
        </row>
      </sheetData>
      <sheetData sheetId="19131">
        <row r="9">
          <cell r="A9" t="str">
            <v>A</v>
          </cell>
        </row>
      </sheetData>
      <sheetData sheetId="19132">
        <row r="9">
          <cell r="A9" t="str">
            <v>A</v>
          </cell>
        </row>
      </sheetData>
      <sheetData sheetId="19133">
        <row r="9">
          <cell r="A9" t="str">
            <v>A</v>
          </cell>
        </row>
      </sheetData>
      <sheetData sheetId="19134">
        <row r="9">
          <cell r="A9" t="str">
            <v>A</v>
          </cell>
        </row>
      </sheetData>
      <sheetData sheetId="19135">
        <row r="9">
          <cell r="A9" t="str">
            <v>A</v>
          </cell>
        </row>
      </sheetData>
      <sheetData sheetId="19136">
        <row r="9">
          <cell r="A9" t="str">
            <v>A</v>
          </cell>
        </row>
      </sheetData>
      <sheetData sheetId="19137">
        <row r="9">
          <cell r="A9" t="str">
            <v>A</v>
          </cell>
        </row>
      </sheetData>
      <sheetData sheetId="19138">
        <row r="9">
          <cell r="A9" t="str">
            <v>A</v>
          </cell>
        </row>
      </sheetData>
      <sheetData sheetId="19139">
        <row r="9">
          <cell r="A9" t="str">
            <v>A</v>
          </cell>
        </row>
      </sheetData>
      <sheetData sheetId="19140">
        <row r="9">
          <cell r="A9" t="str">
            <v>A</v>
          </cell>
        </row>
      </sheetData>
      <sheetData sheetId="19141">
        <row r="9">
          <cell r="A9" t="str">
            <v>A</v>
          </cell>
        </row>
      </sheetData>
      <sheetData sheetId="19142">
        <row r="9">
          <cell r="A9" t="str">
            <v>A</v>
          </cell>
        </row>
      </sheetData>
      <sheetData sheetId="19143">
        <row r="9">
          <cell r="A9" t="str">
            <v>A</v>
          </cell>
        </row>
      </sheetData>
      <sheetData sheetId="19144">
        <row r="9">
          <cell r="A9" t="str">
            <v>A</v>
          </cell>
        </row>
      </sheetData>
      <sheetData sheetId="19145">
        <row r="9">
          <cell r="A9" t="str">
            <v>A</v>
          </cell>
        </row>
      </sheetData>
      <sheetData sheetId="19146">
        <row r="9">
          <cell r="A9" t="str">
            <v>A</v>
          </cell>
        </row>
      </sheetData>
      <sheetData sheetId="19147">
        <row r="9">
          <cell r="A9" t="str">
            <v>A</v>
          </cell>
        </row>
      </sheetData>
      <sheetData sheetId="19148">
        <row r="9">
          <cell r="A9" t="str">
            <v>A</v>
          </cell>
        </row>
      </sheetData>
      <sheetData sheetId="19149">
        <row r="9">
          <cell r="A9" t="str">
            <v>A</v>
          </cell>
        </row>
      </sheetData>
      <sheetData sheetId="19150">
        <row r="9">
          <cell r="A9" t="str">
            <v>A</v>
          </cell>
        </row>
      </sheetData>
      <sheetData sheetId="19151">
        <row r="9">
          <cell r="A9" t="str">
            <v>A</v>
          </cell>
        </row>
      </sheetData>
      <sheetData sheetId="19152">
        <row r="9">
          <cell r="A9" t="str">
            <v>A</v>
          </cell>
        </row>
      </sheetData>
      <sheetData sheetId="19153">
        <row r="9">
          <cell r="A9" t="str">
            <v>A</v>
          </cell>
        </row>
      </sheetData>
      <sheetData sheetId="19154">
        <row r="9">
          <cell r="A9" t="str">
            <v>A</v>
          </cell>
        </row>
      </sheetData>
      <sheetData sheetId="19155">
        <row r="9">
          <cell r="A9" t="str">
            <v>A</v>
          </cell>
        </row>
      </sheetData>
      <sheetData sheetId="19156">
        <row r="9">
          <cell r="A9" t="str">
            <v>A</v>
          </cell>
        </row>
      </sheetData>
      <sheetData sheetId="19157">
        <row r="9">
          <cell r="A9" t="str">
            <v>A</v>
          </cell>
        </row>
      </sheetData>
      <sheetData sheetId="19158">
        <row r="9">
          <cell r="A9" t="str">
            <v>A</v>
          </cell>
        </row>
      </sheetData>
      <sheetData sheetId="19159">
        <row r="9">
          <cell r="A9" t="str">
            <v>A</v>
          </cell>
        </row>
      </sheetData>
      <sheetData sheetId="19160">
        <row r="9">
          <cell r="A9" t="str">
            <v>A</v>
          </cell>
        </row>
      </sheetData>
      <sheetData sheetId="19161">
        <row r="9">
          <cell r="A9" t="str">
            <v>A</v>
          </cell>
        </row>
      </sheetData>
      <sheetData sheetId="19162">
        <row r="9">
          <cell r="A9" t="str">
            <v>A</v>
          </cell>
        </row>
      </sheetData>
      <sheetData sheetId="19163">
        <row r="9">
          <cell r="A9" t="str">
            <v>A</v>
          </cell>
        </row>
      </sheetData>
      <sheetData sheetId="19164">
        <row r="9">
          <cell r="A9" t="str">
            <v>A</v>
          </cell>
        </row>
      </sheetData>
      <sheetData sheetId="19165">
        <row r="9">
          <cell r="A9" t="str">
            <v>A</v>
          </cell>
        </row>
      </sheetData>
      <sheetData sheetId="19166">
        <row r="9">
          <cell r="A9" t="str">
            <v>A</v>
          </cell>
        </row>
      </sheetData>
      <sheetData sheetId="19167">
        <row r="9">
          <cell r="A9" t="str">
            <v>A</v>
          </cell>
        </row>
      </sheetData>
      <sheetData sheetId="19168">
        <row r="9">
          <cell r="A9" t="str">
            <v>A</v>
          </cell>
        </row>
      </sheetData>
      <sheetData sheetId="19169">
        <row r="9">
          <cell r="A9" t="str">
            <v>A</v>
          </cell>
        </row>
      </sheetData>
      <sheetData sheetId="19170">
        <row r="9">
          <cell r="A9" t="str">
            <v>A</v>
          </cell>
        </row>
      </sheetData>
      <sheetData sheetId="19171">
        <row r="9">
          <cell r="A9" t="str">
            <v>A</v>
          </cell>
        </row>
      </sheetData>
      <sheetData sheetId="19172">
        <row r="9">
          <cell r="A9" t="str">
            <v>A</v>
          </cell>
        </row>
      </sheetData>
      <sheetData sheetId="19173">
        <row r="9">
          <cell r="A9" t="str">
            <v>A</v>
          </cell>
        </row>
      </sheetData>
      <sheetData sheetId="19174">
        <row r="9">
          <cell r="A9" t="str">
            <v>A</v>
          </cell>
        </row>
      </sheetData>
      <sheetData sheetId="19175">
        <row r="9">
          <cell r="A9" t="str">
            <v>A</v>
          </cell>
        </row>
      </sheetData>
      <sheetData sheetId="19176">
        <row r="9">
          <cell r="A9" t="str">
            <v>A</v>
          </cell>
        </row>
      </sheetData>
      <sheetData sheetId="19177">
        <row r="9">
          <cell r="A9" t="str">
            <v>A</v>
          </cell>
        </row>
      </sheetData>
      <sheetData sheetId="19178">
        <row r="9">
          <cell r="A9" t="str">
            <v>A</v>
          </cell>
        </row>
      </sheetData>
      <sheetData sheetId="19179">
        <row r="9">
          <cell r="A9" t="str">
            <v>A</v>
          </cell>
        </row>
      </sheetData>
      <sheetData sheetId="19180">
        <row r="9">
          <cell r="A9" t="str">
            <v>A</v>
          </cell>
        </row>
      </sheetData>
      <sheetData sheetId="19181">
        <row r="9">
          <cell r="A9" t="str">
            <v>A</v>
          </cell>
        </row>
      </sheetData>
      <sheetData sheetId="19182">
        <row r="9">
          <cell r="A9" t="str">
            <v>A</v>
          </cell>
        </row>
      </sheetData>
      <sheetData sheetId="19183">
        <row r="9">
          <cell r="A9" t="str">
            <v>A</v>
          </cell>
        </row>
      </sheetData>
      <sheetData sheetId="19184">
        <row r="9">
          <cell r="A9" t="str">
            <v>A</v>
          </cell>
        </row>
      </sheetData>
      <sheetData sheetId="19185">
        <row r="9">
          <cell r="A9" t="str">
            <v>A</v>
          </cell>
        </row>
      </sheetData>
      <sheetData sheetId="19186">
        <row r="9">
          <cell r="A9" t="str">
            <v>A</v>
          </cell>
        </row>
      </sheetData>
      <sheetData sheetId="19187">
        <row r="9">
          <cell r="A9" t="str">
            <v>A</v>
          </cell>
        </row>
      </sheetData>
      <sheetData sheetId="19188">
        <row r="9">
          <cell r="A9" t="str">
            <v>A</v>
          </cell>
        </row>
      </sheetData>
      <sheetData sheetId="19189">
        <row r="9">
          <cell r="A9" t="str">
            <v>A</v>
          </cell>
        </row>
      </sheetData>
      <sheetData sheetId="19190">
        <row r="9">
          <cell r="A9" t="str">
            <v>A</v>
          </cell>
        </row>
      </sheetData>
      <sheetData sheetId="19191">
        <row r="9">
          <cell r="A9" t="str">
            <v>A</v>
          </cell>
        </row>
      </sheetData>
      <sheetData sheetId="19192">
        <row r="9">
          <cell r="A9" t="str">
            <v>A</v>
          </cell>
        </row>
      </sheetData>
      <sheetData sheetId="19193">
        <row r="9">
          <cell r="A9" t="str">
            <v>A</v>
          </cell>
        </row>
      </sheetData>
      <sheetData sheetId="19194">
        <row r="9">
          <cell r="A9" t="str">
            <v>A</v>
          </cell>
        </row>
      </sheetData>
      <sheetData sheetId="19195">
        <row r="9">
          <cell r="A9" t="str">
            <v>A</v>
          </cell>
        </row>
      </sheetData>
      <sheetData sheetId="19196">
        <row r="9">
          <cell r="A9" t="str">
            <v>A</v>
          </cell>
        </row>
      </sheetData>
      <sheetData sheetId="19197">
        <row r="9">
          <cell r="A9" t="str">
            <v>A</v>
          </cell>
        </row>
      </sheetData>
      <sheetData sheetId="19198">
        <row r="9">
          <cell r="A9" t="str">
            <v>A</v>
          </cell>
        </row>
      </sheetData>
      <sheetData sheetId="19199">
        <row r="9">
          <cell r="A9" t="str">
            <v>A</v>
          </cell>
        </row>
      </sheetData>
      <sheetData sheetId="19200">
        <row r="9">
          <cell r="A9" t="str">
            <v>A</v>
          </cell>
        </row>
      </sheetData>
      <sheetData sheetId="19201">
        <row r="9">
          <cell r="A9" t="str">
            <v>A</v>
          </cell>
        </row>
      </sheetData>
      <sheetData sheetId="19202">
        <row r="9">
          <cell r="A9" t="str">
            <v>A</v>
          </cell>
        </row>
      </sheetData>
      <sheetData sheetId="19203">
        <row r="9">
          <cell r="A9" t="str">
            <v>A</v>
          </cell>
        </row>
      </sheetData>
      <sheetData sheetId="19204">
        <row r="9">
          <cell r="A9" t="str">
            <v>A</v>
          </cell>
        </row>
      </sheetData>
      <sheetData sheetId="19205">
        <row r="9">
          <cell r="A9" t="str">
            <v>A</v>
          </cell>
        </row>
      </sheetData>
      <sheetData sheetId="19206">
        <row r="9">
          <cell r="A9" t="str">
            <v>A</v>
          </cell>
        </row>
      </sheetData>
      <sheetData sheetId="19207">
        <row r="9">
          <cell r="A9" t="str">
            <v>A</v>
          </cell>
        </row>
      </sheetData>
      <sheetData sheetId="19208">
        <row r="9">
          <cell r="A9" t="str">
            <v>A</v>
          </cell>
        </row>
      </sheetData>
      <sheetData sheetId="19209">
        <row r="9">
          <cell r="A9" t="str">
            <v>A</v>
          </cell>
        </row>
      </sheetData>
      <sheetData sheetId="19210">
        <row r="9">
          <cell r="A9" t="str">
            <v>A</v>
          </cell>
        </row>
      </sheetData>
      <sheetData sheetId="19211">
        <row r="9">
          <cell r="A9" t="str">
            <v>A</v>
          </cell>
        </row>
      </sheetData>
      <sheetData sheetId="19212">
        <row r="9">
          <cell r="A9" t="str">
            <v>A</v>
          </cell>
        </row>
      </sheetData>
      <sheetData sheetId="19213">
        <row r="9">
          <cell r="A9" t="str">
            <v>A</v>
          </cell>
        </row>
      </sheetData>
      <sheetData sheetId="19214">
        <row r="9">
          <cell r="A9" t="str">
            <v>A</v>
          </cell>
        </row>
      </sheetData>
      <sheetData sheetId="19215">
        <row r="9">
          <cell r="A9" t="str">
            <v>A</v>
          </cell>
        </row>
      </sheetData>
      <sheetData sheetId="19216">
        <row r="9">
          <cell r="A9" t="str">
            <v>A</v>
          </cell>
        </row>
      </sheetData>
      <sheetData sheetId="19217">
        <row r="9">
          <cell r="A9" t="str">
            <v>A</v>
          </cell>
        </row>
      </sheetData>
      <sheetData sheetId="19218">
        <row r="9">
          <cell r="A9" t="str">
            <v>A</v>
          </cell>
        </row>
      </sheetData>
      <sheetData sheetId="19219">
        <row r="9">
          <cell r="A9" t="str">
            <v>A</v>
          </cell>
        </row>
      </sheetData>
      <sheetData sheetId="19220">
        <row r="9">
          <cell r="A9" t="str">
            <v>A</v>
          </cell>
        </row>
      </sheetData>
      <sheetData sheetId="19221">
        <row r="9">
          <cell r="A9" t="str">
            <v>A</v>
          </cell>
        </row>
      </sheetData>
      <sheetData sheetId="19222">
        <row r="9">
          <cell r="A9" t="str">
            <v>A</v>
          </cell>
        </row>
      </sheetData>
      <sheetData sheetId="19223">
        <row r="9">
          <cell r="A9" t="str">
            <v>A</v>
          </cell>
        </row>
      </sheetData>
      <sheetData sheetId="19224">
        <row r="9">
          <cell r="A9" t="str">
            <v>A</v>
          </cell>
        </row>
      </sheetData>
      <sheetData sheetId="19225">
        <row r="9">
          <cell r="A9" t="str">
            <v>A</v>
          </cell>
        </row>
      </sheetData>
      <sheetData sheetId="19226">
        <row r="9">
          <cell r="A9" t="str">
            <v>A</v>
          </cell>
        </row>
      </sheetData>
      <sheetData sheetId="19227">
        <row r="9">
          <cell r="A9" t="str">
            <v>A</v>
          </cell>
        </row>
      </sheetData>
      <sheetData sheetId="19228">
        <row r="9">
          <cell r="A9" t="str">
            <v>A</v>
          </cell>
        </row>
      </sheetData>
      <sheetData sheetId="19229">
        <row r="9">
          <cell r="A9" t="str">
            <v>A</v>
          </cell>
        </row>
      </sheetData>
      <sheetData sheetId="19230">
        <row r="9">
          <cell r="A9" t="str">
            <v>A</v>
          </cell>
        </row>
      </sheetData>
      <sheetData sheetId="19231">
        <row r="9">
          <cell r="A9" t="str">
            <v>A</v>
          </cell>
        </row>
      </sheetData>
      <sheetData sheetId="19232">
        <row r="9">
          <cell r="A9" t="str">
            <v>A</v>
          </cell>
        </row>
      </sheetData>
      <sheetData sheetId="19233">
        <row r="9">
          <cell r="A9" t="str">
            <v>A</v>
          </cell>
        </row>
      </sheetData>
      <sheetData sheetId="19234">
        <row r="9">
          <cell r="A9" t="str">
            <v>A</v>
          </cell>
        </row>
      </sheetData>
      <sheetData sheetId="19235">
        <row r="9">
          <cell r="A9" t="str">
            <v>A</v>
          </cell>
        </row>
      </sheetData>
      <sheetData sheetId="19236">
        <row r="9">
          <cell r="A9" t="str">
            <v>A</v>
          </cell>
        </row>
      </sheetData>
      <sheetData sheetId="19237">
        <row r="9">
          <cell r="A9" t="str">
            <v>A</v>
          </cell>
        </row>
      </sheetData>
      <sheetData sheetId="19238">
        <row r="9">
          <cell r="A9" t="str">
            <v>A</v>
          </cell>
        </row>
      </sheetData>
      <sheetData sheetId="19239">
        <row r="9">
          <cell r="A9" t="str">
            <v>A</v>
          </cell>
        </row>
      </sheetData>
      <sheetData sheetId="19240">
        <row r="9">
          <cell r="A9" t="str">
            <v>A</v>
          </cell>
        </row>
      </sheetData>
      <sheetData sheetId="19241">
        <row r="9">
          <cell r="A9" t="str">
            <v>A</v>
          </cell>
        </row>
      </sheetData>
      <sheetData sheetId="19242">
        <row r="9">
          <cell r="A9" t="str">
            <v>A</v>
          </cell>
        </row>
      </sheetData>
      <sheetData sheetId="19243">
        <row r="9">
          <cell r="A9" t="str">
            <v>A</v>
          </cell>
        </row>
      </sheetData>
      <sheetData sheetId="19244">
        <row r="9">
          <cell r="A9" t="str">
            <v>A</v>
          </cell>
        </row>
      </sheetData>
      <sheetData sheetId="19245">
        <row r="9">
          <cell r="A9" t="str">
            <v>A</v>
          </cell>
        </row>
      </sheetData>
      <sheetData sheetId="19246">
        <row r="9">
          <cell r="A9" t="str">
            <v>A</v>
          </cell>
        </row>
      </sheetData>
      <sheetData sheetId="19247">
        <row r="9">
          <cell r="A9" t="str">
            <v>A</v>
          </cell>
        </row>
      </sheetData>
      <sheetData sheetId="19248">
        <row r="9">
          <cell r="A9" t="str">
            <v>A</v>
          </cell>
        </row>
      </sheetData>
      <sheetData sheetId="19249">
        <row r="9">
          <cell r="A9" t="str">
            <v>A</v>
          </cell>
        </row>
      </sheetData>
      <sheetData sheetId="19250">
        <row r="9">
          <cell r="A9" t="str">
            <v>A</v>
          </cell>
        </row>
      </sheetData>
      <sheetData sheetId="19251">
        <row r="9">
          <cell r="A9" t="str">
            <v>A</v>
          </cell>
        </row>
      </sheetData>
      <sheetData sheetId="19252">
        <row r="9">
          <cell r="A9" t="str">
            <v>A</v>
          </cell>
        </row>
      </sheetData>
      <sheetData sheetId="19253">
        <row r="9">
          <cell r="A9" t="str">
            <v>A</v>
          </cell>
        </row>
      </sheetData>
      <sheetData sheetId="19254">
        <row r="9">
          <cell r="A9" t="str">
            <v>A</v>
          </cell>
        </row>
      </sheetData>
      <sheetData sheetId="19255">
        <row r="9">
          <cell r="A9" t="str">
            <v>A</v>
          </cell>
        </row>
      </sheetData>
      <sheetData sheetId="19256">
        <row r="9">
          <cell r="A9" t="str">
            <v>A</v>
          </cell>
        </row>
      </sheetData>
      <sheetData sheetId="19257">
        <row r="9">
          <cell r="A9" t="str">
            <v>A</v>
          </cell>
        </row>
      </sheetData>
      <sheetData sheetId="19258">
        <row r="9">
          <cell r="A9" t="str">
            <v>A</v>
          </cell>
        </row>
      </sheetData>
      <sheetData sheetId="19259">
        <row r="9">
          <cell r="A9" t="str">
            <v>A</v>
          </cell>
        </row>
      </sheetData>
      <sheetData sheetId="19260">
        <row r="9">
          <cell r="A9" t="str">
            <v>A</v>
          </cell>
        </row>
      </sheetData>
      <sheetData sheetId="19261">
        <row r="9">
          <cell r="A9" t="str">
            <v>A</v>
          </cell>
        </row>
      </sheetData>
      <sheetData sheetId="19262">
        <row r="9">
          <cell r="A9" t="str">
            <v>A</v>
          </cell>
        </row>
      </sheetData>
      <sheetData sheetId="19263">
        <row r="9">
          <cell r="A9" t="str">
            <v>A</v>
          </cell>
        </row>
      </sheetData>
      <sheetData sheetId="19264">
        <row r="9">
          <cell r="A9" t="str">
            <v>A</v>
          </cell>
        </row>
      </sheetData>
      <sheetData sheetId="19265">
        <row r="9">
          <cell r="A9" t="str">
            <v>A</v>
          </cell>
        </row>
      </sheetData>
      <sheetData sheetId="19266">
        <row r="9">
          <cell r="A9" t="str">
            <v>A</v>
          </cell>
        </row>
      </sheetData>
      <sheetData sheetId="19267">
        <row r="9">
          <cell r="A9" t="str">
            <v>A</v>
          </cell>
        </row>
      </sheetData>
      <sheetData sheetId="19268">
        <row r="9">
          <cell r="A9" t="str">
            <v>A</v>
          </cell>
        </row>
      </sheetData>
      <sheetData sheetId="19269">
        <row r="9">
          <cell r="A9" t="str">
            <v>A</v>
          </cell>
        </row>
      </sheetData>
      <sheetData sheetId="19270">
        <row r="9">
          <cell r="A9" t="str">
            <v>A</v>
          </cell>
        </row>
      </sheetData>
      <sheetData sheetId="19271">
        <row r="9">
          <cell r="A9" t="str">
            <v>A</v>
          </cell>
        </row>
      </sheetData>
      <sheetData sheetId="19272">
        <row r="9">
          <cell r="A9" t="str">
            <v>A</v>
          </cell>
        </row>
      </sheetData>
      <sheetData sheetId="19273">
        <row r="9">
          <cell r="A9" t="str">
            <v>A</v>
          </cell>
        </row>
      </sheetData>
      <sheetData sheetId="19274">
        <row r="9">
          <cell r="A9" t="str">
            <v>A</v>
          </cell>
        </row>
      </sheetData>
      <sheetData sheetId="19275">
        <row r="9">
          <cell r="A9" t="str">
            <v>A</v>
          </cell>
        </row>
      </sheetData>
      <sheetData sheetId="19276">
        <row r="9">
          <cell r="A9" t="str">
            <v>A</v>
          </cell>
        </row>
      </sheetData>
      <sheetData sheetId="19277">
        <row r="9">
          <cell r="A9" t="str">
            <v>A</v>
          </cell>
        </row>
      </sheetData>
      <sheetData sheetId="19278">
        <row r="9">
          <cell r="A9" t="str">
            <v>A</v>
          </cell>
        </row>
      </sheetData>
      <sheetData sheetId="19279">
        <row r="9">
          <cell r="A9" t="str">
            <v>A</v>
          </cell>
        </row>
      </sheetData>
      <sheetData sheetId="19280">
        <row r="9">
          <cell r="A9" t="str">
            <v>A</v>
          </cell>
        </row>
      </sheetData>
      <sheetData sheetId="19281">
        <row r="9">
          <cell r="A9" t="str">
            <v>A</v>
          </cell>
        </row>
      </sheetData>
      <sheetData sheetId="19282">
        <row r="9">
          <cell r="A9" t="str">
            <v>A</v>
          </cell>
        </row>
      </sheetData>
      <sheetData sheetId="19283">
        <row r="9">
          <cell r="A9" t="str">
            <v>A</v>
          </cell>
        </row>
      </sheetData>
      <sheetData sheetId="19284">
        <row r="9">
          <cell r="A9" t="str">
            <v>A</v>
          </cell>
        </row>
      </sheetData>
      <sheetData sheetId="19285">
        <row r="9">
          <cell r="A9" t="str">
            <v>A</v>
          </cell>
        </row>
      </sheetData>
      <sheetData sheetId="19286">
        <row r="9">
          <cell r="A9" t="str">
            <v>A</v>
          </cell>
        </row>
      </sheetData>
      <sheetData sheetId="19287">
        <row r="9">
          <cell r="A9" t="str">
            <v>A</v>
          </cell>
        </row>
      </sheetData>
      <sheetData sheetId="19288">
        <row r="9">
          <cell r="A9" t="str">
            <v>A</v>
          </cell>
        </row>
      </sheetData>
      <sheetData sheetId="19289">
        <row r="9">
          <cell r="A9" t="str">
            <v>A</v>
          </cell>
        </row>
      </sheetData>
      <sheetData sheetId="19290">
        <row r="9">
          <cell r="A9" t="str">
            <v>A</v>
          </cell>
        </row>
      </sheetData>
      <sheetData sheetId="19291">
        <row r="9">
          <cell r="A9" t="str">
            <v>A</v>
          </cell>
        </row>
      </sheetData>
      <sheetData sheetId="19292">
        <row r="9">
          <cell r="A9" t="str">
            <v>A</v>
          </cell>
        </row>
      </sheetData>
      <sheetData sheetId="19293">
        <row r="9">
          <cell r="A9" t="str">
            <v>A</v>
          </cell>
        </row>
      </sheetData>
      <sheetData sheetId="19294">
        <row r="9">
          <cell r="A9" t="str">
            <v>A</v>
          </cell>
        </row>
      </sheetData>
      <sheetData sheetId="19295">
        <row r="9">
          <cell r="A9" t="str">
            <v>A</v>
          </cell>
        </row>
      </sheetData>
      <sheetData sheetId="19296">
        <row r="9">
          <cell r="A9" t="str">
            <v>A</v>
          </cell>
        </row>
      </sheetData>
      <sheetData sheetId="19297">
        <row r="9">
          <cell r="A9" t="str">
            <v>A</v>
          </cell>
        </row>
      </sheetData>
      <sheetData sheetId="19298">
        <row r="9">
          <cell r="A9" t="str">
            <v>A</v>
          </cell>
        </row>
      </sheetData>
      <sheetData sheetId="19299">
        <row r="9">
          <cell r="A9" t="str">
            <v>A</v>
          </cell>
        </row>
      </sheetData>
      <sheetData sheetId="19300">
        <row r="9">
          <cell r="A9" t="str">
            <v>A</v>
          </cell>
        </row>
      </sheetData>
      <sheetData sheetId="19301">
        <row r="9">
          <cell r="A9" t="str">
            <v>A</v>
          </cell>
        </row>
      </sheetData>
      <sheetData sheetId="19302">
        <row r="9">
          <cell r="A9" t="str">
            <v>A</v>
          </cell>
        </row>
      </sheetData>
      <sheetData sheetId="19303">
        <row r="9">
          <cell r="A9" t="str">
            <v>A</v>
          </cell>
        </row>
      </sheetData>
      <sheetData sheetId="19304">
        <row r="9">
          <cell r="A9" t="str">
            <v>A</v>
          </cell>
        </row>
      </sheetData>
      <sheetData sheetId="19305">
        <row r="9">
          <cell r="A9" t="str">
            <v>A</v>
          </cell>
        </row>
      </sheetData>
      <sheetData sheetId="19306">
        <row r="9">
          <cell r="A9" t="str">
            <v>A</v>
          </cell>
        </row>
      </sheetData>
      <sheetData sheetId="19307">
        <row r="9">
          <cell r="A9" t="str">
            <v>A</v>
          </cell>
        </row>
      </sheetData>
      <sheetData sheetId="19308">
        <row r="9">
          <cell r="A9" t="str">
            <v>A</v>
          </cell>
        </row>
      </sheetData>
      <sheetData sheetId="19309">
        <row r="9">
          <cell r="A9" t="str">
            <v>A</v>
          </cell>
        </row>
      </sheetData>
      <sheetData sheetId="19310">
        <row r="9">
          <cell r="A9" t="str">
            <v>A</v>
          </cell>
        </row>
      </sheetData>
      <sheetData sheetId="19311">
        <row r="9">
          <cell r="A9" t="str">
            <v>A</v>
          </cell>
        </row>
      </sheetData>
      <sheetData sheetId="19312">
        <row r="9">
          <cell r="A9" t="str">
            <v>A</v>
          </cell>
        </row>
      </sheetData>
      <sheetData sheetId="19313">
        <row r="9">
          <cell r="A9" t="str">
            <v>A</v>
          </cell>
        </row>
      </sheetData>
      <sheetData sheetId="19314">
        <row r="9">
          <cell r="A9" t="str">
            <v>A</v>
          </cell>
        </row>
      </sheetData>
      <sheetData sheetId="19315">
        <row r="9">
          <cell r="A9" t="str">
            <v>A</v>
          </cell>
        </row>
      </sheetData>
      <sheetData sheetId="19316">
        <row r="9">
          <cell r="A9" t="str">
            <v>A</v>
          </cell>
        </row>
      </sheetData>
      <sheetData sheetId="19317">
        <row r="9">
          <cell r="A9" t="str">
            <v>A</v>
          </cell>
        </row>
      </sheetData>
      <sheetData sheetId="19318">
        <row r="9">
          <cell r="A9" t="str">
            <v>A</v>
          </cell>
        </row>
      </sheetData>
      <sheetData sheetId="19319">
        <row r="9">
          <cell r="A9" t="str">
            <v>A</v>
          </cell>
        </row>
      </sheetData>
      <sheetData sheetId="19320">
        <row r="9">
          <cell r="A9" t="str">
            <v>A</v>
          </cell>
        </row>
      </sheetData>
      <sheetData sheetId="19321">
        <row r="9">
          <cell r="A9" t="str">
            <v>A</v>
          </cell>
        </row>
      </sheetData>
      <sheetData sheetId="19322">
        <row r="9">
          <cell r="A9" t="str">
            <v>A</v>
          </cell>
        </row>
      </sheetData>
      <sheetData sheetId="19323">
        <row r="9">
          <cell r="A9" t="str">
            <v>A</v>
          </cell>
        </row>
      </sheetData>
      <sheetData sheetId="19324">
        <row r="9">
          <cell r="A9" t="str">
            <v>A</v>
          </cell>
        </row>
      </sheetData>
      <sheetData sheetId="19325">
        <row r="9">
          <cell r="A9" t="str">
            <v>A</v>
          </cell>
        </row>
      </sheetData>
      <sheetData sheetId="19326">
        <row r="9">
          <cell r="A9" t="str">
            <v>A</v>
          </cell>
        </row>
      </sheetData>
      <sheetData sheetId="19327">
        <row r="9">
          <cell r="A9" t="str">
            <v>A</v>
          </cell>
        </row>
      </sheetData>
      <sheetData sheetId="19328">
        <row r="9">
          <cell r="A9" t="str">
            <v>A</v>
          </cell>
        </row>
      </sheetData>
      <sheetData sheetId="19329">
        <row r="9">
          <cell r="A9" t="str">
            <v>A</v>
          </cell>
        </row>
      </sheetData>
      <sheetData sheetId="19330">
        <row r="9">
          <cell r="A9" t="str">
            <v>A</v>
          </cell>
        </row>
      </sheetData>
      <sheetData sheetId="19331">
        <row r="9">
          <cell r="A9" t="str">
            <v>A</v>
          </cell>
        </row>
      </sheetData>
      <sheetData sheetId="19332">
        <row r="9">
          <cell r="A9" t="str">
            <v>A</v>
          </cell>
        </row>
      </sheetData>
      <sheetData sheetId="19333">
        <row r="9">
          <cell r="A9" t="str">
            <v>A</v>
          </cell>
        </row>
      </sheetData>
      <sheetData sheetId="19334">
        <row r="9">
          <cell r="A9" t="str">
            <v>A</v>
          </cell>
        </row>
      </sheetData>
      <sheetData sheetId="19335">
        <row r="9">
          <cell r="A9" t="str">
            <v>A</v>
          </cell>
        </row>
      </sheetData>
      <sheetData sheetId="19336">
        <row r="9">
          <cell r="A9" t="str">
            <v>A</v>
          </cell>
        </row>
      </sheetData>
      <sheetData sheetId="19337">
        <row r="9">
          <cell r="A9" t="str">
            <v>A</v>
          </cell>
        </row>
      </sheetData>
      <sheetData sheetId="19338">
        <row r="9">
          <cell r="A9" t="str">
            <v>A</v>
          </cell>
        </row>
      </sheetData>
      <sheetData sheetId="19339">
        <row r="9">
          <cell r="A9" t="str">
            <v>A</v>
          </cell>
        </row>
      </sheetData>
      <sheetData sheetId="19340">
        <row r="9">
          <cell r="A9" t="str">
            <v>A</v>
          </cell>
        </row>
      </sheetData>
      <sheetData sheetId="19341">
        <row r="9">
          <cell r="A9" t="str">
            <v>A</v>
          </cell>
        </row>
      </sheetData>
      <sheetData sheetId="19342">
        <row r="9">
          <cell r="A9" t="str">
            <v>A</v>
          </cell>
        </row>
      </sheetData>
      <sheetData sheetId="19343">
        <row r="9">
          <cell r="A9" t="str">
            <v>A</v>
          </cell>
        </row>
      </sheetData>
      <sheetData sheetId="19344">
        <row r="9">
          <cell r="A9" t="str">
            <v>A</v>
          </cell>
        </row>
      </sheetData>
      <sheetData sheetId="19345">
        <row r="9">
          <cell r="A9" t="str">
            <v>A</v>
          </cell>
        </row>
      </sheetData>
      <sheetData sheetId="19346">
        <row r="9">
          <cell r="A9" t="str">
            <v>A</v>
          </cell>
        </row>
      </sheetData>
      <sheetData sheetId="19347">
        <row r="9">
          <cell r="A9" t="str">
            <v>A</v>
          </cell>
        </row>
      </sheetData>
      <sheetData sheetId="19348">
        <row r="9">
          <cell r="A9" t="str">
            <v>A</v>
          </cell>
        </row>
      </sheetData>
      <sheetData sheetId="19349">
        <row r="9">
          <cell r="A9" t="str">
            <v>A</v>
          </cell>
        </row>
      </sheetData>
      <sheetData sheetId="19350">
        <row r="9">
          <cell r="A9" t="str">
            <v>A</v>
          </cell>
        </row>
      </sheetData>
      <sheetData sheetId="19351">
        <row r="9">
          <cell r="A9" t="str">
            <v>A</v>
          </cell>
        </row>
      </sheetData>
      <sheetData sheetId="19352">
        <row r="9">
          <cell r="A9" t="str">
            <v>A</v>
          </cell>
        </row>
      </sheetData>
      <sheetData sheetId="19353">
        <row r="9">
          <cell r="A9" t="str">
            <v>A</v>
          </cell>
        </row>
      </sheetData>
      <sheetData sheetId="19354">
        <row r="9">
          <cell r="A9" t="str">
            <v>A</v>
          </cell>
        </row>
      </sheetData>
      <sheetData sheetId="19355">
        <row r="9">
          <cell r="A9" t="str">
            <v>A</v>
          </cell>
        </row>
      </sheetData>
      <sheetData sheetId="19356">
        <row r="9">
          <cell r="A9" t="str">
            <v>A</v>
          </cell>
        </row>
      </sheetData>
      <sheetData sheetId="19357">
        <row r="9">
          <cell r="A9" t="str">
            <v>A</v>
          </cell>
        </row>
      </sheetData>
      <sheetData sheetId="19358">
        <row r="9">
          <cell r="A9" t="str">
            <v>A</v>
          </cell>
        </row>
      </sheetData>
      <sheetData sheetId="19359">
        <row r="9">
          <cell r="A9" t="str">
            <v>A</v>
          </cell>
        </row>
      </sheetData>
      <sheetData sheetId="19360">
        <row r="9">
          <cell r="A9" t="str">
            <v>A</v>
          </cell>
        </row>
      </sheetData>
      <sheetData sheetId="19361">
        <row r="9">
          <cell r="A9" t="str">
            <v>A</v>
          </cell>
        </row>
      </sheetData>
      <sheetData sheetId="19362">
        <row r="9">
          <cell r="A9" t="str">
            <v>A</v>
          </cell>
        </row>
      </sheetData>
      <sheetData sheetId="19363">
        <row r="9">
          <cell r="A9" t="str">
            <v>A</v>
          </cell>
        </row>
      </sheetData>
      <sheetData sheetId="19364">
        <row r="9">
          <cell r="A9" t="str">
            <v>A</v>
          </cell>
        </row>
      </sheetData>
      <sheetData sheetId="19365">
        <row r="9">
          <cell r="A9" t="str">
            <v>A</v>
          </cell>
        </row>
      </sheetData>
      <sheetData sheetId="19366">
        <row r="9">
          <cell r="A9" t="str">
            <v>A</v>
          </cell>
        </row>
      </sheetData>
      <sheetData sheetId="19367">
        <row r="9">
          <cell r="A9" t="str">
            <v>A</v>
          </cell>
        </row>
      </sheetData>
      <sheetData sheetId="19368">
        <row r="9">
          <cell r="A9" t="str">
            <v>A</v>
          </cell>
        </row>
      </sheetData>
      <sheetData sheetId="19369">
        <row r="9">
          <cell r="A9" t="str">
            <v>A</v>
          </cell>
        </row>
      </sheetData>
      <sheetData sheetId="19370">
        <row r="9">
          <cell r="A9" t="str">
            <v>A</v>
          </cell>
        </row>
      </sheetData>
      <sheetData sheetId="19371">
        <row r="9">
          <cell r="A9" t="str">
            <v>A</v>
          </cell>
        </row>
      </sheetData>
      <sheetData sheetId="19372">
        <row r="9">
          <cell r="A9" t="str">
            <v>A</v>
          </cell>
        </row>
      </sheetData>
      <sheetData sheetId="19373">
        <row r="9">
          <cell r="A9" t="str">
            <v>A</v>
          </cell>
        </row>
      </sheetData>
      <sheetData sheetId="19374">
        <row r="9">
          <cell r="A9" t="str">
            <v>A</v>
          </cell>
        </row>
      </sheetData>
      <sheetData sheetId="19375">
        <row r="9">
          <cell r="A9" t="str">
            <v>A</v>
          </cell>
        </row>
      </sheetData>
      <sheetData sheetId="19376">
        <row r="9">
          <cell r="A9" t="str">
            <v>A</v>
          </cell>
        </row>
      </sheetData>
      <sheetData sheetId="19377">
        <row r="9">
          <cell r="A9" t="str">
            <v>A</v>
          </cell>
        </row>
      </sheetData>
      <sheetData sheetId="19378">
        <row r="9">
          <cell r="A9" t="str">
            <v>A</v>
          </cell>
        </row>
      </sheetData>
      <sheetData sheetId="19379">
        <row r="9">
          <cell r="A9" t="str">
            <v>A</v>
          </cell>
        </row>
      </sheetData>
      <sheetData sheetId="19380">
        <row r="9">
          <cell r="A9" t="str">
            <v>A</v>
          </cell>
        </row>
      </sheetData>
      <sheetData sheetId="19381">
        <row r="9">
          <cell r="A9" t="str">
            <v>A</v>
          </cell>
        </row>
      </sheetData>
      <sheetData sheetId="19382">
        <row r="9">
          <cell r="A9" t="str">
            <v>A</v>
          </cell>
        </row>
      </sheetData>
      <sheetData sheetId="19383">
        <row r="9">
          <cell r="A9" t="str">
            <v>A</v>
          </cell>
        </row>
      </sheetData>
      <sheetData sheetId="19384">
        <row r="9">
          <cell r="A9" t="str">
            <v>A</v>
          </cell>
        </row>
      </sheetData>
      <sheetData sheetId="19385">
        <row r="9">
          <cell r="A9" t="str">
            <v>A</v>
          </cell>
        </row>
      </sheetData>
      <sheetData sheetId="19386">
        <row r="9">
          <cell r="A9" t="str">
            <v>A</v>
          </cell>
        </row>
      </sheetData>
      <sheetData sheetId="19387">
        <row r="9">
          <cell r="A9" t="str">
            <v>A</v>
          </cell>
        </row>
      </sheetData>
      <sheetData sheetId="19388">
        <row r="9">
          <cell r="A9" t="str">
            <v>A</v>
          </cell>
        </row>
      </sheetData>
      <sheetData sheetId="19389">
        <row r="9">
          <cell r="A9" t="str">
            <v>A</v>
          </cell>
        </row>
      </sheetData>
      <sheetData sheetId="19390">
        <row r="9">
          <cell r="A9" t="str">
            <v>A</v>
          </cell>
        </row>
      </sheetData>
      <sheetData sheetId="19391">
        <row r="9">
          <cell r="A9" t="str">
            <v>A</v>
          </cell>
        </row>
      </sheetData>
      <sheetData sheetId="19392">
        <row r="9">
          <cell r="A9" t="str">
            <v>A</v>
          </cell>
        </row>
      </sheetData>
      <sheetData sheetId="19393">
        <row r="9">
          <cell r="A9" t="str">
            <v>A</v>
          </cell>
        </row>
      </sheetData>
      <sheetData sheetId="19394">
        <row r="9">
          <cell r="A9" t="str">
            <v>A</v>
          </cell>
        </row>
      </sheetData>
      <sheetData sheetId="19395">
        <row r="9">
          <cell r="A9" t="str">
            <v>A</v>
          </cell>
        </row>
      </sheetData>
      <sheetData sheetId="19396">
        <row r="9">
          <cell r="A9" t="str">
            <v>A</v>
          </cell>
        </row>
      </sheetData>
      <sheetData sheetId="19397">
        <row r="9">
          <cell r="A9" t="str">
            <v>A</v>
          </cell>
        </row>
      </sheetData>
      <sheetData sheetId="19398">
        <row r="9">
          <cell r="A9" t="str">
            <v>A</v>
          </cell>
        </row>
      </sheetData>
      <sheetData sheetId="19399">
        <row r="9">
          <cell r="A9" t="str">
            <v>A</v>
          </cell>
        </row>
      </sheetData>
      <sheetData sheetId="19400">
        <row r="9">
          <cell r="A9" t="str">
            <v>A</v>
          </cell>
        </row>
      </sheetData>
      <sheetData sheetId="19401">
        <row r="9">
          <cell r="A9" t="str">
            <v>A</v>
          </cell>
        </row>
      </sheetData>
      <sheetData sheetId="19402">
        <row r="9">
          <cell r="A9" t="str">
            <v>A</v>
          </cell>
        </row>
      </sheetData>
      <sheetData sheetId="19403">
        <row r="9">
          <cell r="A9" t="str">
            <v>A</v>
          </cell>
        </row>
      </sheetData>
      <sheetData sheetId="19404">
        <row r="9">
          <cell r="A9" t="str">
            <v>A</v>
          </cell>
        </row>
      </sheetData>
      <sheetData sheetId="19405">
        <row r="9">
          <cell r="A9" t="str">
            <v>A</v>
          </cell>
        </row>
      </sheetData>
      <sheetData sheetId="19406">
        <row r="9">
          <cell r="A9" t="str">
            <v>A</v>
          </cell>
        </row>
      </sheetData>
      <sheetData sheetId="19407">
        <row r="9">
          <cell r="A9" t="str">
            <v>A</v>
          </cell>
        </row>
      </sheetData>
      <sheetData sheetId="19408">
        <row r="9">
          <cell r="A9" t="str">
            <v>A</v>
          </cell>
        </row>
      </sheetData>
      <sheetData sheetId="19409">
        <row r="9">
          <cell r="A9" t="str">
            <v>A</v>
          </cell>
        </row>
      </sheetData>
      <sheetData sheetId="19410">
        <row r="9">
          <cell r="A9" t="str">
            <v>A</v>
          </cell>
        </row>
      </sheetData>
      <sheetData sheetId="19411">
        <row r="9">
          <cell r="A9" t="str">
            <v>A</v>
          </cell>
        </row>
      </sheetData>
      <sheetData sheetId="19412">
        <row r="9">
          <cell r="A9" t="str">
            <v>A</v>
          </cell>
        </row>
      </sheetData>
      <sheetData sheetId="19413">
        <row r="9">
          <cell r="A9" t="str">
            <v>A</v>
          </cell>
        </row>
      </sheetData>
      <sheetData sheetId="19414">
        <row r="9">
          <cell r="A9" t="str">
            <v>A</v>
          </cell>
        </row>
      </sheetData>
      <sheetData sheetId="19415">
        <row r="9">
          <cell r="A9" t="str">
            <v>A</v>
          </cell>
        </row>
      </sheetData>
      <sheetData sheetId="19416">
        <row r="9">
          <cell r="A9" t="str">
            <v>A</v>
          </cell>
        </row>
      </sheetData>
      <sheetData sheetId="19417">
        <row r="9">
          <cell r="A9" t="str">
            <v>A</v>
          </cell>
        </row>
      </sheetData>
      <sheetData sheetId="19418">
        <row r="9">
          <cell r="A9" t="str">
            <v>A</v>
          </cell>
        </row>
      </sheetData>
      <sheetData sheetId="19419">
        <row r="9">
          <cell r="A9" t="str">
            <v>A</v>
          </cell>
        </row>
      </sheetData>
      <sheetData sheetId="19420">
        <row r="9">
          <cell r="A9" t="str">
            <v>A</v>
          </cell>
        </row>
      </sheetData>
      <sheetData sheetId="19421">
        <row r="9">
          <cell r="A9" t="str">
            <v>A</v>
          </cell>
        </row>
      </sheetData>
      <sheetData sheetId="19422">
        <row r="9">
          <cell r="A9" t="str">
            <v>A</v>
          </cell>
        </row>
      </sheetData>
      <sheetData sheetId="19423">
        <row r="9">
          <cell r="A9" t="str">
            <v>A</v>
          </cell>
        </row>
      </sheetData>
      <sheetData sheetId="19424">
        <row r="9">
          <cell r="A9" t="str">
            <v>A</v>
          </cell>
        </row>
      </sheetData>
      <sheetData sheetId="19425">
        <row r="9">
          <cell r="A9" t="str">
            <v>A</v>
          </cell>
        </row>
      </sheetData>
      <sheetData sheetId="19426">
        <row r="9">
          <cell r="A9" t="str">
            <v>A</v>
          </cell>
        </row>
      </sheetData>
      <sheetData sheetId="19427">
        <row r="9">
          <cell r="A9" t="str">
            <v>A</v>
          </cell>
        </row>
      </sheetData>
      <sheetData sheetId="19428">
        <row r="9">
          <cell r="A9" t="str">
            <v>A</v>
          </cell>
        </row>
      </sheetData>
      <sheetData sheetId="19429">
        <row r="9">
          <cell r="A9" t="str">
            <v>A</v>
          </cell>
        </row>
      </sheetData>
      <sheetData sheetId="19430">
        <row r="9">
          <cell r="A9" t="str">
            <v>A</v>
          </cell>
        </row>
      </sheetData>
      <sheetData sheetId="19431">
        <row r="9">
          <cell r="A9" t="str">
            <v>A</v>
          </cell>
        </row>
      </sheetData>
      <sheetData sheetId="19432">
        <row r="9">
          <cell r="A9" t="str">
            <v>A</v>
          </cell>
        </row>
      </sheetData>
      <sheetData sheetId="19433">
        <row r="9">
          <cell r="A9" t="str">
            <v>A</v>
          </cell>
        </row>
      </sheetData>
      <sheetData sheetId="19434">
        <row r="9">
          <cell r="A9" t="str">
            <v>A</v>
          </cell>
        </row>
      </sheetData>
      <sheetData sheetId="19435">
        <row r="9">
          <cell r="A9" t="str">
            <v>A</v>
          </cell>
        </row>
      </sheetData>
      <sheetData sheetId="19436">
        <row r="9">
          <cell r="A9" t="str">
            <v>A</v>
          </cell>
        </row>
      </sheetData>
      <sheetData sheetId="19437">
        <row r="9">
          <cell r="A9" t="str">
            <v>A</v>
          </cell>
        </row>
      </sheetData>
      <sheetData sheetId="19438">
        <row r="9">
          <cell r="A9" t="str">
            <v>A</v>
          </cell>
        </row>
      </sheetData>
      <sheetData sheetId="19439">
        <row r="9">
          <cell r="A9" t="str">
            <v>A</v>
          </cell>
        </row>
      </sheetData>
      <sheetData sheetId="19440">
        <row r="9">
          <cell r="A9" t="str">
            <v>A</v>
          </cell>
        </row>
      </sheetData>
      <sheetData sheetId="19441">
        <row r="9">
          <cell r="A9" t="str">
            <v>A</v>
          </cell>
        </row>
      </sheetData>
      <sheetData sheetId="19442">
        <row r="9">
          <cell r="A9" t="str">
            <v>A</v>
          </cell>
        </row>
      </sheetData>
      <sheetData sheetId="19443">
        <row r="9">
          <cell r="A9" t="str">
            <v>A</v>
          </cell>
        </row>
      </sheetData>
      <sheetData sheetId="19444">
        <row r="9">
          <cell r="A9" t="str">
            <v>A</v>
          </cell>
        </row>
      </sheetData>
      <sheetData sheetId="19445">
        <row r="9">
          <cell r="A9" t="str">
            <v>A</v>
          </cell>
        </row>
      </sheetData>
      <sheetData sheetId="19446">
        <row r="9">
          <cell r="A9" t="str">
            <v>A</v>
          </cell>
        </row>
      </sheetData>
      <sheetData sheetId="19447">
        <row r="9">
          <cell r="A9" t="str">
            <v>A</v>
          </cell>
        </row>
      </sheetData>
      <sheetData sheetId="19448">
        <row r="9">
          <cell r="A9" t="str">
            <v>A</v>
          </cell>
        </row>
      </sheetData>
      <sheetData sheetId="19449">
        <row r="9">
          <cell r="A9" t="str">
            <v>A</v>
          </cell>
        </row>
      </sheetData>
      <sheetData sheetId="19450">
        <row r="9">
          <cell r="A9" t="str">
            <v>A</v>
          </cell>
        </row>
      </sheetData>
      <sheetData sheetId="19451">
        <row r="9">
          <cell r="A9" t="str">
            <v>A</v>
          </cell>
        </row>
      </sheetData>
      <sheetData sheetId="19452">
        <row r="9">
          <cell r="A9" t="str">
            <v>A</v>
          </cell>
        </row>
      </sheetData>
      <sheetData sheetId="19453">
        <row r="9">
          <cell r="A9" t="str">
            <v>A</v>
          </cell>
        </row>
      </sheetData>
      <sheetData sheetId="19454">
        <row r="9">
          <cell r="A9" t="str">
            <v>A</v>
          </cell>
        </row>
      </sheetData>
      <sheetData sheetId="19455">
        <row r="9">
          <cell r="A9" t="str">
            <v>A</v>
          </cell>
        </row>
      </sheetData>
      <sheetData sheetId="19456">
        <row r="9">
          <cell r="A9" t="str">
            <v>A</v>
          </cell>
        </row>
      </sheetData>
      <sheetData sheetId="19457">
        <row r="9">
          <cell r="A9" t="str">
            <v>A</v>
          </cell>
        </row>
      </sheetData>
      <sheetData sheetId="19458">
        <row r="9">
          <cell r="A9" t="str">
            <v>A</v>
          </cell>
        </row>
      </sheetData>
      <sheetData sheetId="19459">
        <row r="9">
          <cell r="A9" t="str">
            <v>A</v>
          </cell>
        </row>
      </sheetData>
      <sheetData sheetId="19460">
        <row r="9">
          <cell r="A9" t="str">
            <v>A</v>
          </cell>
        </row>
      </sheetData>
      <sheetData sheetId="19461">
        <row r="9">
          <cell r="A9" t="str">
            <v>A</v>
          </cell>
        </row>
      </sheetData>
      <sheetData sheetId="19462">
        <row r="9">
          <cell r="A9" t="str">
            <v>A</v>
          </cell>
        </row>
      </sheetData>
      <sheetData sheetId="19463">
        <row r="9">
          <cell r="A9" t="str">
            <v>A</v>
          </cell>
        </row>
      </sheetData>
      <sheetData sheetId="19464">
        <row r="9">
          <cell r="A9" t="str">
            <v>A</v>
          </cell>
        </row>
      </sheetData>
      <sheetData sheetId="19465">
        <row r="9">
          <cell r="A9" t="str">
            <v>A</v>
          </cell>
        </row>
      </sheetData>
      <sheetData sheetId="19466">
        <row r="9">
          <cell r="A9" t="str">
            <v>A</v>
          </cell>
        </row>
      </sheetData>
      <sheetData sheetId="19467">
        <row r="9">
          <cell r="A9" t="str">
            <v>A</v>
          </cell>
        </row>
      </sheetData>
      <sheetData sheetId="19468">
        <row r="9">
          <cell r="A9" t="str">
            <v>A</v>
          </cell>
        </row>
      </sheetData>
      <sheetData sheetId="19469">
        <row r="9">
          <cell r="A9" t="str">
            <v>A</v>
          </cell>
        </row>
      </sheetData>
      <sheetData sheetId="19470">
        <row r="9">
          <cell r="A9" t="str">
            <v>A</v>
          </cell>
        </row>
      </sheetData>
      <sheetData sheetId="19471">
        <row r="9">
          <cell r="A9" t="str">
            <v>A</v>
          </cell>
        </row>
      </sheetData>
      <sheetData sheetId="19472">
        <row r="9">
          <cell r="A9" t="str">
            <v>A</v>
          </cell>
        </row>
      </sheetData>
      <sheetData sheetId="19473">
        <row r="9">
          <cell r="A9" t="str">
            <v>A</v>
          </cell>
        </row>
      </sheetData>
      <sheetData sheetId="19474">
        <row r="9">
          <cell r="A9" t="str">
            <v>A</v>
          </cell>
        </row>
      </sheetData>
      <sheetData sheetId="19475">
        <row r="9">
          <cell r="A9" t="str">
            <v>A</v>
          </cell>
        </row>
      </sheetData>
      <sheetData sheetId="19476">
        <row r="9">
          <cell r="A9" t="str">
            <v>A</v>
          </cell>
        </row>
      </sheetData>
      <sheetData sheetId="19477">
        <row r="9">
          <cell r="A9" t="str">
            <v>A</v>
          </cell>
        </row>
      </sheetData>
      <sheetData sheetId="19478">
        <row r="9">
          <cell r="A9" t="str">
            <v>A</v>
          </cell>
        </row>
      </sheetData>
      <sheetData sheetId="19479">
        <row r="9">
          <cell r="A9" t="str">
            <v>A</v>
          </cell>
        </row>
      </sheetData>
      <sheetData sheetId="19480">
        <row r="9">
          <cell r="A9" t="str">
            <v>A</v>
          </cell>
        </row>
      </sheetData>
      <sheetData sheetId="19481">
        <row r="9">
          <cell r="A9" t="str">
            <v>A</v>
          </cell>
        </row>
      </sheetData>
      <sheetData sheetId="19482">
        <row r="9">
          <cell r="A9" t="str">
            <v>A</v>
          </cell>
        </row>
      </sheetData>
      <sheetData sheetId="19483">
        <row r="9">
          <cell r="A9" t="str">
            <v>A</v>
          </cell>
        </row>
      </sheetData>
      <sheetData sheetId="19484">
        <row r="9">
          <cell r="A9" t="str">
            <v>A</v>
          </cell>
        </row>
      </sheetData>
      <sheetData sheetId="19485">
        <row r="9">
          <cell r="A9" t="str">
            <v>A</v>
          </cell>
        </row>
      </sheetData>
      <sheetData sheetId="19486">
        <row r="9">
          <cell r="A9" t="str">
            <v>A</v>
          </cell>
        </row>
      </sheetData>
      <sheetData sheetId="19487">
        <row r="9">
          <cell r="A9" t="str">
            <v>A</v>
          </cell>
        </row>
      </sheetData>
      <sheetData sheetId="19488">
        <row r="9">
          <cell r="A9" t="str">
            <v>A</v>
          </cell>
        </row>
      </sheetData>
      <sheetData sheetId="19489">
        <row r="9">
          <cell r="A9" t="str">
            <v>A</v>
          </cell>
        </row>
      </sheetData>
      <sheetData sheetId="19490">
        <row r="9">
          <cell r="A9" t="str">
            <v>A</v>
          </cell>
        </row>
      </sheetData>
      <sheetData sheetId="19491">
        <row r="9">
          <cell r="A9" t="str">
            <v>A</v>
          </cell>
        </row>
      </sheetData>
      <sheetData sheetId="19492">
        <row r="9">
          <cell r="A9" t="str">
            <v>A</v>
          </cell>
        </row>
      </sheetData>
      <sheetData sheetId="19493">
        <row r="9">
          <cell r="A9" t="str">
            <v>A</v>
          </cell>
        </row>
      </sheetData>
      <sheetData sheetId="19494">
        <row r="9">
          <cell r="A9" t="str">
            <v>A</v>
          </cell>
        </row>
      </sheetData>
      <sheetData sheetId="19495">
        <row r="9">
          <cell r="A9" t="str">
            <v>A</v>
          </cell>
        </row>
      </sheetData>
      <sheetData sheetId="19496">
        <row r="9">
          <cell r="A9" t="str">
            <v>A</v>
          </cell>
        </row>
      </sheetData>
      <sheetData sheetId="19497">
        <row r="9">
          <cell r="A9" t="str">
            <v>A</v>
          </cell>
        </row>
      </sheetData>
      <sheetData sheetId="19498">
        <row r="9">
          <cell r="A9" t="str">
            <v>A</v>
          </cell>
        </row>
      </sheetData>
      <sheetData sheetId="19499">
        <row r="9">
          <cell r="A9" t="str">
            <v>A</v>
          </cell>
        </row>
      </sheetData>
      <sheetData sheetId="19500">
        <row r="9">
          <cell r="A9" t="str">
            <v>A</v>
          </cell>
        </row>
      </sheetData>
      <sheetData sheetId="19501">
        <row r="9">
          <cell r="A9" t="str">
            <v>A</v>
          </cell>
        </row>
      </sheetData>
      <sheetData sheetId="19502">
        <row r="9">
          <cell r="A9" t="str">
            <v>A</v>
          </cell>
        </row>
      </sheetData>
      <sheetData sheetId="19503">
        <row r="9">
          <cell r="A9" t="str">
            <v>A</v>
          </cell>
        </row>
      </sheetData>
      <sheetData sheetId="19504">
        <row r="9">
          <cell r="A9" t="str">
            <v>A</v>
          </cell>
        </row>
      </sheetData>
      <sheetData sheetId="19505">
        <row r="9">
          <cell r="A9" t="str">
            <v>A</v>
          </cell>
        </row>
      </sheetData>
      <sheetData sheetId="19506">
        <row r="9">
          <cell r="A9" t="str">
            <v>A</v>
          </cell>
        </row>
      </sheetData>
      <sheetData sheetId="19507">
        <row r="9">
          <cell r="A9" t="str">
            <v>A</v>
          </cell>
        </row>
      </sheetData>
      <sheetData sheetId="19508">
        <row r="9">
          <cell r="A9" t="str">
            <v>A</v>
          </cell>
        </row>
      </sheetData>
      <sheetData sheetId="19509">
        <row r="9">
          <cell r="A9" t="str">
            <v>A</v>
          </cell>
        </row>
      </sheetData>
      <sheetData sheetId="19510">
        <row r="9">
          <cell r="A9" t="str">
            <v>A</v>
          </cell>
        </row>
      </sheetData>
      <sheetData sheetId="19511">
        <row r="9">
          <cell r="A9" t="str">
            <v>A</v>
          </cell>
        </row>
      </sheetData>
      <sheetData sheetId="19512">
        <row r="9">
          <cell r="A9" t="str">
            <v>A</v>
          </cell>
        </row>
      </sheetData>
      <sheetData sheetId="19513">
        <row r="9">
          <cell r="A9" t="str">
            <v>A</v>
          </cell>
        </row>
      </sheetData>
      <sheetData sheetId="19514">
        <row r="9">
          <cell r="A9" t="str">
            <v>A</v>
          </cell>
        </row>
      </sheetData>
      <sheetData sheetId="19515">
        <row r="9">
          <cell r="A9" t="str">
            <v>A</v>
          </cell>
        </row>
      </sheetData>
      <sheetData sheetId="19516">
        <row r="9">
          <cell r="A9" t="str">
            <v>A</v>
          </cell>
        </row>
      </sheetData>
      <sheetData sheetId="19517">
        <row r="9">
          <cell r="A9" t="str">
            <v>A</v>
          </cell>
        </row>
      </sheetData>
      <sheetData sheetId="19518">
        <row r="9">
          <cell r="A9" t="str">
            <v>A</v>
          </cell>
        </row>
      </sheetData>
      <sheetData sheetId="19519">
        <row r="9">
          <cell r="A9" t="str">
            <v>A</v>
          </cell>
        </row>
      </sheetData>
      <sheetData sheetId="19520">
        <row r="9">
          <cell r="A9" t="str">
            <v>A</v>
          </cell>
        </row>
      </sheetData>
      <sheetData sheetId="19521">
        <row r="9">
          <cell r="A9" t="str">
            <v>A</v>
          </cell>
        </row>
      </sheetData>
      <sheetData sheetId="19522">
        <row r="9">
          <cell r="A9" t="str">
            <v>A</v>
          </cell>
        </row>
      </sheetData>
      <sheetData sheetId="19523">
        <row r="9">
          <cell r="A9" t="str">
            <v>A</v>
          </cell>
        </row>
      </sheetData>
      <sheetData sheetId="19524">
        <row r="9">
          <cell r="A9" t="str">
            <v>A</v>
          </cell>
        </row>
      </sheetData>
      <sheetData sheetId="19525">
        <row r="9">
          <cell r="A9" t="str">
            <v>A</v>
          </cell>
        </row>
      </sheetData>
      <sheetData sheetId="19526">
        <row r="9">
          <cell r="A9" t="str">
            <v>A</v>
          </cell>
        </row>
      </sheetData>
      <sheetData sheetId="19527">
        <row r="9">
          <cell r="A9" t="str">
            <v>A</v>
          </cell>
        </row>
      </sheetData>
      <sheetData sheetId="19528">
        <row r="9">
          <cell r="A9" t="str">
            <v>A</v>
          </cell>
        </row>
      </sheetData>
      <sheetData sheetId="19529">
        <row r="9">
          <cell r="A9" t="str">
            <v>A</v>
          </cell>
        </row>
      </sheetData>
      <sheetData sheetId="19530">
        <row r="9">
          <cell r="A9" t="str">
            <v>A</v>
          </cell>
        </row>
      </sheetData>
      <sheetData sheetId="19531">
        <row r="9">
          <cell r="A9" t="str">
            <v>A</v>
          </cell>
        </row>
      </sheetData>
      <sheetData sheetId="19532">
        <row r="9">
          <cell r="A9" t="str">
            <v>A</v>
          </cell>
        </row>
      </sheetData>
      <sheetData sheetId="19533">
        <row r="9">
          <cell r="A9" t="str">
            <v>A</v>
          </cell>
        </row>
      </sheetData>
      <sheetData sheetId="19534">
        <row r="9">
          <cell r="A9" t="str">
            <v>A</v>
          </cell>
        </row>
      </sheetData>
      <sheetData sheetId="19535">
        <row r="9">
          <cell r="A9" t="str">
            <v>A</v>
          </cell>
        </row>
      </sheetData>
      <sheetData sheetId="19536">
        <row r="9">
          <cell r="A9" t="str">
            <v>A</v>
          </cell>
        </row>
      </sheetData>
      <sheetData sheetId="19537">
        <row r="9">
          <cell r="A9" t="str">
            <v>A</v>
          </cell>
        </row>
      </sheetData>
      <sheetData sheetId="19538">
        <row r="9">
          <cell r="A9" t="str">
            <v>A</v>
          </cell>
        </row>
      </sheetData>
      <sheetData sheetId="19539">
        <row r="9">
          <cell r="A9" t="str">
            <v>A</v>
          </cell>
        </row>
      </sheetData>
      <sheetData sheetId="19540">
        <row r="9">
          <cell r="A9" t="str">
            <v>A</v>
          </cell>
        </row>
      </sheetData>
      <sheetData sheetId="19541">
        <row r="9">
          <cell r="A9" t="str">
            <v>A</v>
          </cell>
        </row>
      </sheetData>
      <sheetData sheetId="19542">
        <row r="9">
          <cell r="A9" t="str">
            <v>A</v>
          </cell>
        </row>
      </sheetData>
      <sheetData sheetId="19543">
        <row r="9">
          <cell r="A9" t="str">
            <v>A</v>
          </cell>
        </row>
      </sheetData>
      <sheetData sheetId="19544">
        <row r="9">
          <cell r="A9" t="str">
            <v>A</v>
          </cell>
        </row>
      </sheetData>
      <sheetData sheetId="19545">
        <row r="9">
          <cell r="A9" t="str">
            <v>A</v>
          </cell>
        </row>
      </sheetData>
      <sheetData sheetId="19546">
        <row r="9">
          <cell r="A9" t="str">
            <v>A</v>
          </cell>
        </row>
      </sheetData>
      <sheetData sheetId="19547">
        <row r="9">
          <cell r="A9" t="str">
            <v>A</v>
          </cell>
        </row>
      </sheetData>
      <sheetData sheetId="19548">
        <row r="9">
          <cell r="A9" t="str">
            <v>A</v>
          </cell>
        </row>
      </sheetData>
      <sheetData sheetId="19549">
        <row r="9">
          <cell r="A9" t="str">
            <v>A</v>
          </cell>
        </row>
      </sheetData>
      <sheetData sheetId="19550">
        <row r="9">
          <cell r="A9" t="str">
            <v>A</v>
          </cell>
        </row>
      </sheetData>
      <sheetData sheetId="19551">
        <row r="9">
          <cell r="A9" t="str">
            <v>A</v>
          </cell>
        </row>
      </sheetData>
      <sheetData sheetId="19552">
        <row r="9">
          <cell r="A9" t="str">
            <v>A</v>
          </cell>
        </row>
      </sheetData>
      <sheetData sheetId="19553">
        <row r="9">
          <cell r="A9" t="str">
            <v>A</v>
          </cell>
        </row>
      </sheetData>
      <sheetData sheetId="19554">
        <row r="9">
          <cell r="A9" t="str">
            <v>A</v>
          </cell>
        </row>
      </sheetData>
      <sheetData sheetId="19555">
        <row r="9">
          <cell r="A9" t="str">
            <v>A</v>
          </cell>
        </row>
      </sheetData>
      <sheetData sheetId="19556">
        <row r="9">
          <cell r="A9" t="str">
            <v>A</v>
          </cell>
        </row>
      </sheetData>
      <sheetData sheetId="19557">
        <row r="9">
          <cell r="A9" t="str">
            <v>A</v>
          </cell>
        </row>
      </sheetData>
      <sheetData sheetId="19558">
        <row r="9">
          <cell r="A9" t="str">
            <v>A</v>
          </cell>
        </row>
      </sheetData>
      <sheetData sheetId="19559">
        <row r="9">
          <cell r="A9" t="str">
            <v>A</v>
          </cell>
        </row>
      </sheetData>
      <sheetData sheetId="19560">
        <row r="9">
          <cell r="A9" t="str">
            <v>A</v>
          </cell>
        </row>
      </sheetData>
      <sheetData sheetId="19561">
        <row r="9">
          <cell r="A9" t="str">
            <v>A</v>
          </cell>
        </row>
      </sheetData>
      <sheetData sheetId="19562">
        <row r="9">
          <cell r="A9" t="str">
            <v>A</v>
          </cell>
        </row>
      </sheetData>
      <sheetData sheetId="19563">
        <row r="9">
          <cell r="A9" t="str">
            <v>A</v>
          </cell>
        </row>
      </sheetData>
      <sheetData sheetId="19564">
        <row r="9">
          <cell r="A9" t="str">
            <v>A</v>
          </cell>
        </row>
      </sheetData>
      <sheetData sheetId="19565">
        <row r="9">
          <cell r="A9" t="str">
            <v>A</v>
          </cell>
        </row>
      </sheetData>
      <sheetData sheetId="19566">
        <row r="9">
          <cell r="A9" t="str">
            <v>A</v>
          </cell>
        </row>
      </sheetData>
      <sheetData sheetId="19567">
        <row r="9">
          <cell r="A9" t="str">
            <v>A</v>
          </cell>
        </row>
      </sheetData>
      <sheetData sheetId="19568">
        <row r="9">
          <cell r="A9" t="str">
            <v>A</v>
          </cell>
        </row>
      </sheetData>
      <sheetData sheetId="19569">
        <row r="9">
          <cell r="A9" t="str">
            <v>A</v>
          </cell>
        </row>
      </sheetData>
      <sheetData sheetId="19570">
        <row r="9">
          <cell r="A9" t="str">
            <v>A</v>
          </cell>
        </row>
      </sheetData>
      <sheetData sheetId="19571">
        <row r="9">
          <cell r="A9" t="str">
            <v>A</v>
          </cell>
        </row>
      </sheetData>
      <sheetData sheetId="19572">
        <row r="9">
          <cell r="A9" t="str">
            <v>A</v>
          </cell>
        </row>
      </sheetData>
      <sheetData sheetId="19573">
        <row r="9">
          <cell r="A9" t="str">
            <v>A</v>
          </cell>
        </row>
      </sheetData>
      <sheetData sheetId="19574">
        <row r="9">
          <cell r="A9" t="str">
            <v>A</v>
          </cell>
        </row>
      </sheetData>
      <sheetData sheetId="19575">
        <row r="9">
          <cell r="A9" t="str">
            <v>A</v>
          </cell>
        </row>
      </sheetData>
      <sheetData sheetId="19576">
        <row r="9">
          <cell r="A9" t="str">
            <v>A</v>
          </cell>
        </row>
      </sheetData>
      <sheetData sheetId="19577">
        <row r="9">
          <cell r="A9" t="str">
            <v>A</v>
          </cell>
        </row>
      </sheetData>
      <sheetData sheetId="19578">
        <row r="9">
          <cell r="A9" t="str">
            <v>A</v>
          </cell>
        </row>
      </sheetData>
      <sheetData sheetId="19579">
        <row r="9">
          <cell r="A9" t="str">
            <v>A</v>
          </cell>
        </row>
      </sheetData>
      <sheetData sheetId="19580">
        <row r="9">
          <cell r="A9" t="str">
            <v>A</v>
          </cell>
        </row>
      </sheetData>
      <sheetData sheetId="19581">
        <row r="9">
          <cell r="A9" t="str">
            <v>A</v>
          </cell>
        </row>
      </sheetData>
      <sheetData sheetId="19582">
        <row r="9">
          <cell r="A9" t="str">
            <v>A</v>
          </cell>
        </row>
      </sheetData>
      <sheetData sheetId="19583">
        <row r="9">
          <cell r="A9" t="str">
            <v>A</v>
          </cell>
        </row>
      </sheetData>
      <sheetData sheetId="19584">
        <row r="9">
          <cell r="A9" t="str">
            <v>A</v>
          </cell>
        </row>
      </sheetData>
      <sheetData sheetId="19585">
        <row r="9">
          <cell r="A9" t="str">
            <v>A</v>
          </cell>
        </row>
      </sheetData>
      <sheetData sheetId="19586">
        <row r="9">
          <cell r="A9" t="str">
            <v>A</v>
          </cell>
        </row>
      </sheetData>
      <sheetData sheetId="19587">
        <row r="9">
          <cell r="A9" t="str">
            <v>A</v>
          </cell>
        </row>
      </sheetData>
      <sheetData sheetId="19588">
        <row r="9">
          <cell r="A9" t="str">
            <v>A</v>
          </cell>
        </row>
      </sheetData>
      <sheetData sheetId="19589">
        <row r="9">
          <cell r="A9" t="str">
            <v>A</v>
          </cell>
        </row>
      </sheetData>
      <sheetData sheetId="19590">
        <row r="9">
          <cell r="A9" t="str">
            <v>A</v>
          </cell>
        </row>
      </sheetData>
      <sheetData sheetId="19591">
        <row r="9">
          <cell r="A9" t="str">
            <v>A</v>
          </cell>
        </row>
      </sheetData>
      <sheetData sheetId="19592">
        <row r="9">
          <cell r="A9" t="str">
            <v>A</v>
          </cell>
        </row>
      </sheetData>
      <sheetData sheetId="19593">
        <row r="9">
          <cell r="A9" t="str">
            <v>A</v>
          </cell>
        </row>
      </sheetData>
      <sheetData sheetId="19594">
        <row r="9">
          <cell r="A9" t="str">
            <v>A</v>
          </cell>
        </row>
      </sheetData>
      <sheetData sheetId="19595">
        <row r="9">
          <cell r="A9" t="str">
            <v>A</v>
          </cell>
        </row>
      </sheetData>
      <sheetData sheetId="19596">
        <row r="9">
          <cell r="A9" t="str">
            <v>A</v>
          </cell>
        </row>
      </sheetData>
      <sheetData sheetId="19597">
        <row r="9">
          <cell r="A9" t="str">
            <v>A</v>
          </cell>
        </row>
      </sheetData>
      <sheetData sheetId="19598">
        <row r="9">
          <cell r="A9" t="str">
            <v>A</v>
          </cell>
        </row>
      </sheetData>
      <sheetData sheetId="19599">
        <row r="9">
          <cell r="A9" t="str">
            <v>A</v>
          </cell>
        </row>
      </sheetData>
      <sheetData sheetId="19600">
        <row r="9">
          <cell r="A9" t="str">
            <v>A</v>
          </cell>
        </row>
      </sheetData>
      <sheetData sheetId="19601">
        <row r="9">
          <cell r="A9" t="str">
            <v>A</v>
          </cell>
        </row>
      </sheetData>
      <sheetData sheetId="19602">
        <row r="9">
          <cell r="A9" t="str">
            <v>A</v>
          </cell>
        </row>
      </sheetData>
      <sheetData sheetId="19603">
        <row r="9">
          <cell r="A9" t="str">
            <v>A</v>
          </cell>
        </row>
      </sheetData>
      <sheetData sheetId="19604">
        <row r="9">
          <cell r="A9" t="str">
            <v>A</v>
          </cell>
        </row>
      </sheetData>
      <sheetData sheetId="19605">
        <row r="9">
          <cell r="A9" t="str">
            <v>A</v>
          </cell>
        </row>
      </sheetData>
      <sheetData sheetId="19606">
        <row r="9">
          <cell r="A9" t="str">
            <v>A</v>
          </cell>
        </row>
      </sheetData>
      <sheetData sheetId="19607">
        <row r="9">
          <cell r="A9" t="str">
            <v>A</v>
          </cell>
        </row>
      </sheetData>
      <sheetData sheetId="19608">
        <row r="9">
          <cell r="A9" t="str">
            <v>A</v>
          </cell>
        </row>
      </sheetData>
      <sheetData sheetId="19609">
        <row r="9">
          <cell r="A9" t="str">
            <v>A</v>
          </cell>
        </row>
      </sheetData>
      <sheetData sheetId="19610">
        <row r="9">
          <cell r="A9" t="str">
            <v>A</v>
          </cell>
        </row>
      </sheetData>
      <sheetData sheetId="19611">
        <row r="9">
          <cell r="A9" t="str">
            <v>A</v>
          </cell>
        </row>
      </sheetData>
      <sheetData sheetId="19612">
        <row r="9">
          <cell r="A9" t="str">
            <v>A</v>
          </cell>
        </row>
      </sheetData>
      <sheetData sheetId="19613">
        <row r="9">
          <cell r="A9" t="str">
            <v>A</v>
          </cell>
        </row>
      </sheetData>
      <sheetData sheetId="19614">
        <row r="9">
          <cell r="A9" t="str">
            <v>A</v>
          </cell>
        </row>
      </sheetData>
      <sheetData sheetId="19615">
        <row r="9">
          <cell r="A9" t="str">
            <v>A</v>
          </cell>
        </row>
      </sheetData>
      <sheetData sheetId="19616">
        <row r="9">
          <cell r="A9" t="str">
            <v>A</v>
          </cell>
        </row>
      </sheetData>
      <sheetData sheetId="19617">
        <row r="9">
          <cell r="A9" t="str">
            <v>A</v>
          </cell>
        </row>
      </sheetData>
      <sheetData sheetId="19618">
        <row r="9">
          <cell r="A9" t="str">
            <v>A</v>
          </cell>
        </row>
      </sheetData>
      <sheetData sheetId="19619">
        <row r="9">
          <cell r="A9" t="str">
            <v>A</v>
          </cell>
        </row>
      </sheetData>
      <sheetData sheetId="19620">
        <row r="9">
          <cell r="A9" t="str">
            <v>A</v>
          </cell>
        </row>
      </sheetData>
      <sheetData sheetId="19621">
        <row r="9">
          <cell r="A9" t="str">
            <v>A</v>
          </cell>
        </row>
      </sheetData>
      <sheetData sheetId="19622">
        <row r="9">
          <cell r="A9" t="str">
            <v>A</v>
          </cell>
        </row>
      </sheetData>
      <sheetData sheetId="19623">
        <row r="9">
          <cell r="A9" t="str">
            <v>A</v>
          </cell>
        </row>
      </sheetData>
      <sheetData sheetId="19624">
        <row r="9">
          <cell r="A9" t="str">
            <v>A</v>
          </cell>
        </row>
      </sheetData>
      <sheetData sheetId="19625">
        <row r="9">
          <cell r="A9" t="str">
            <v>A</v>
          </cell>
        </row>
      </sheetData>
      <sheetData sheetId="19626">
        <row r="9">
          <cell r="A9" t="str">
            <v>A</v>
          </cell>
        </row>
      </sheetData>
      <sheetData sheetId="19627">
        <row r="9">
          <cell r="A9" t="str">
            <v>A</v>
          </cell>
        </row>
      </sheetData>
      <sheetData sheetId="19628">
        <row r="9">
          <cell r="A9" t="str">
            <v>A</v>
          </cell>
        </row>
      </sheetData>
      <sheetData sheetId="19629">
        <row r="9">
          <cell r="A9" t="str">
            <v>A</v>
          </cell>
        </row>
      </sheetData>
      <sheetData sheetId="19630">
        <row r="9">
          <cell r="A9" t="str">
            <v>A</v>
          </cell>
        </row>
      </sheetData>
      <sheetData sheetId="19631">
        <row r="9">
          <cell r="A9" t="str">
            <v>A</v>
          </cell>
        </row>
      </sheetData>
      <sheetData sheetId="19632">
        <row r="9">
          <cell r="A9" t="str">
            <v>A</v>
          </cell>
        </row>
      </sheetData>
      <sheetData sheetId="19633">
        <row r="9">
          <cell r="A9" t="str">
            <v>A</v>
          </cell>
        </row>
      </sheetData>
      <sheetData sheetId="19634">
        <row r="9">
          <cell r="A9" t="str">
            <v>A</v>
          </cell>
        </row>
      </sheetData>
      <sheetData sheetId="19635">
        <row r="9">
          <cell r="A9" t="str">
            <v>A</v>
          </cell>
        </row>
      </sheetData>
      <sheetData sheetId="19636">
        <row r="9">
          <cell r="A9" t="str">
            <v>A</v>
          </cell>
        </row>
      </sheetData>
      <sheetData sheetId="19637">
        <row r="9">
          <cell r="A9" t="str">
            <v>A</v>
          </cell>
        </row>
      </sheetData>
      <sheetData sheetId="19638">
        <row r="9">
          <cell r="A9" t="str">
            <v>A</v>
          </cell>
        </row>
      </sheetData>
      <sheetData sheetId="19639">
        <row r="9">
          <cell r="A9" t="str">
            <v>A</v>
          </cell>
        </row>
      </sheetData>
      <sheetData sheetId="19640">
        <row r="9">
          <cell r="A9" t="str">
            <v>A</v>
          </cell>
        </row>
      </sheetData>
      <sheetData sheetId="19641">
        <row r="9">
          <cell r="A9" t="str">
            <v>A</v>
          </cell>
        </row>
      </sheetData>
      <sheetData sheetId="19642">
        <row r="9">
          <cell r="A9" t="str">
            <v>A</v>
          </cell>
        </row>
      </sheetData>
      <sheetData sheetId="19643">
        <row r="9">
          <cell r="A9" t="str">
            <v>A</v>
          </cell>
        </row>
      </sheetData>
      <sheetData sheetId="19644">
        <row r="9">
          <cell r="A9" t="str">
            <v>A</v>
          </cell>
        </row>
      </sheetData>
      <sheetData sheetId="19645">
        <row r="9">
          <cell r="A9" t="str">
            <v>A</v>
          </cell>
        </row>
      </sheetData>
      <sheetData sheetId="19646">
        <row r="9">
          <cell r="A9" t="str">
            <v>A</v>
          </cell>
        </row>
      </sheetData>
      <sheetData sheetId="19647">
        <row r="9">
          <cell r="A9" t="str">
            <v>A</v>
          </cell>
        </row>
      </sheetData>
      <sheetData sheetId="19648">
        <row r="9">
          <cell r="A9" t="str">
            <v>A</v>
          </cell>
        </row>
      </sheetData>
      <sheetData sheetId="19649">
        <row r="9">
          <cell r="A9" t="str">
            <v>A</v>
          </cell>
        </row>
      </sheetData>
      <sheetData sheetId="19650">
        <row r="9">
          <cell r="A9" t="str">
            <v>A</v>
          </cell>
        </row>
      </sheetData>
      <sheetData sheetId="19651">
        <row r="9">
          <cell r="A9" t="str">
            <v>A</v>
          </cell>
        </row>
      </sheetData>
      <sheetData sheetId="19652">
        <row r="9">
          <cell r="A9" t="str">
            <v>A</v>
          </cell>
        </row>
      </sheetData>
      <sheetData sheetId="19653">
        <row r="9">
          <cell r="A9" t="str">
            <v>A</v>
          </cell>
        </row>
      </sheetData>
      <sheetData sheetId="19654">
        <row r="9">
          <cell r="A9" t="str">
            <v>A</v>
          </cell>
        </row>
      </sheetData>
      <sheetData sheetId="19655">
        <row r="9">
          <cell r="A9" t="str">
            <v>A</v>
          </cell>
        </row>
      </sheetData>
      <sheetData sheetId="19656">
        <row r="9">
          <cell r="A9" t="str">
            <v>A</v>
          </cell>
        </row>
      </sheetData>
      <sheetData sheetId="19657">
        <row r="9">
          <cell r="A9" t="str">
            <v>A</v>
          </cell>
        </row>
      </sheetData>
      <sheetData sheetId="19658">
        <row r="9">
          <cell r="A9" t="str">
            <v>A</v>
          </cell>
        </row>
      </sheetData>
      <sheetData sheetId="19659">
        <row r="9">
          <cell r="A9" t="str">
            <v>A</v>
          </cell>
        </row>
      </sheetData>
      <sheetData sheetId="19660">
        <row r="9">
          <cell r="A9" t="str">
            <v>A</v>
          </cell>
        </row>
      </sheetData>
      <sheetData sheetId="19661">
        <row r="9">
          <cell r="A9" t="str">
            <v>A</v>
          </cell>
        </row>
      </sheetData>
      <sheetData sheetId="19662">
        <row r="9">
          <cell r="A9" t="str">
            <v>A</v>
          </cell>
        </row>
      </sheetData>
      <sheetData sheetId="19663">
        <row r="9">
          <cell r="A9" t="str">
            <v>A</v>
          </cell>
        </row>
      </sheetData>
      <sheetData sheetId="19664">
        <row r="9">
          <cell r="A9" t="str">
            <v>A</v>
          </cell>
        </row>
      </sheetData>
      <sheetData sheetId="19665">
        <row r="9">
          <cell r="A9" t="str">
            <v>A</v>
          </cell>
        </row>
      </sheetData>
      <sheetData sheetId="19666">
        <row r="9">
          <cell r="A9" t="str">
            <v>A</v>
          </cell>
        </row>
      </sheetData>
      <sheetData sheetId="19667">
        <row r="9">
          <cell r="A9" t="str">
            <v>A</v>
          </cell>
        </row>
      </sheetData>
      <sheetData sheetId="19668">
        <row r="9">
          <cell r="A9" t="str">
            <v>A</v>
          </cell>
        </row>
      </sheetData>
      <sheetData sheetId="19669">
        <row r="9">
          <cell r="A9" t="str">
            <v>A</v>
          </cell>
        </row>
      </sheetData>
      <sheetData sheetId="19670">
        <row r="9">
          <cell r="A9" t="str">
            <v>A</v>
          </cell>
        </row>
      </sheetData>
      <sheetData sheetId="19671">
        <row r="9">
          <cell r="A9" t="str">
            <v>A</v>
          </cell>
        </row>
      </sheetData>
      <sheetData sheetId="19672">
        <row r="9">
          <cell r="A9" t="str">
            <v>A</v>
          </cell>
        </row>
      </sheetData>
      <sheetData sheetId="19673">
        <row r="9">
          <cell r="A9" t="str">
            <v>A</v>
          </cell>
        </row>
      </sheetData>
      <sheetData sheetId="19674">
        <row r="9">
          <cell r="A9" t="str">
            <v>A</v>
          </cell>
        </row>
      </sheetData>
      <sheetData sheetId="19675">
        <row r="9">
          <cell r="A9" t="str">
            <v>A</v>
          </cell>
        </row>
      </sheetData>
      <sheetData sheetId="19676">
        <row r="9">
          <cell r="A9" t="str">
            <v>A</v>
          </cell>
        </row>
      </sheetData>
      <sheetData sheetId="19677">
        <row r="9">
          <cell r="A9" t="str">
            <v>A</v>
          </cell>
        </row>
      </sheetData>
      <sheetData sheetId="19678">
        <row r="9">
          <cell r="A9" t="str">
            <v>A</v>
          </cell>
        </row>
      </sheetData>
      <sheetData sheetId="19679">
        <row r="9">
          <cell r="A9" t="str">
            <v>A</v>
          </cell>
        </row>
      </sheetData>
      <sheetData sheetId="19680">
        <row r="9">
          <cell r="A9" t="str">
            <v>A</v>
          </cell>
        </row>
      </sheetData>
      <sheetData sheetId="19681">
        <row r="9">
          <cell r="A9" t="str">
            <v>A</v>
          </cell>
        </row>
      </sheetData>
      <sheetData sheetId="19682">
        <row r="9">
          <cell r="A9" t="str">
            <v>A</v>
          </cell>
        </row>
      </sheetData>
      <sheetData sheetId="19683">
        <row r="9">
          <cell r="A9" t="str">
            <v>A</v>
          </cell>
        </row>
      </sheetData>
      <sheetData sheetId="19684">
        <row r="9">
          <cell r="A9" t="str">
            <v>A</v>
          </cell>
        </row>
      </sheetData>
      <sheetData sheetId="19685">
        <row r="9">
          <cell r="A9" t="str">
            <v>A</v>
          </cell>
        </row>
      </sheetData>
      <sheetData sheetId="19686">
        <row r="9">
          <cell r="A9" t="str">
            <v>A</v>
          </cell>
        </row>
      </sheetData>
      <sheetData sheetId="19687">
        <row r="9">
          <cell r="A9" t="str">
            <v>A</v>
          </cell>
        </row>
      </sheetData>
      <sheetData sheetId="19688">
        <row r="9">
          <cell r="A9" t="str">
            <v>A</v>
          </cell>
        </row>
      </sheetData>
      <sheetData sheetId="19689">
        <row r="9">
          <cell r="A9" t="str">
            <v>A</v>
          </cell>
        </row>
      </sheetData>
      <sheetData sheetId="19690">
        <row r="9">
          <cell r="A9" t="str">
            <v>A</v>
          </cell>
        </row>
      </sheetData>
      <sheetData sheetId="19691">
        <row r="9">
          <cell r="A9" t="str">
            <v>A</v>
          </cell>
        </row>
      </sheetData>
      <sheetData sheetId="19692">
        <row r="9">
          <cell r="A9" t="str">
            <v>A</v>
          </cell>
        </row>
      </sheetData>
      <sheetData sheetId="19693">
        <row r="9">
          <cell r="A9" t="str">
            <v>A</v>
          </cell>
        </row>
      </sheetData>
      <sheetData sheetId="19694">
        <row r="9">
          <cell r="A9" t="str">
            <v>A</v>
          </cell>
        </row>
      </sheetData>
      <sheetData sheetId="19695">
        <row r="9">
          <cell r="A9" t="str">
            <v>A</v>
          </cell>
        </row>
      </sheetData>
      <sheetData sheetId="19696">
        <row r="9">
          <cell r="A9" t="str">
            <v>A</v>
          </cell>
        </row>
      </sheetData>
      <sheetData sheetId="19697">
        <row r="9">
          <cell r="A9" t="str">
            <v>A</v>
          </cell>
        </row>
      </sheetData>
      <sheetData sheetId="19698">
        <row r="9">
          <cell r="A9" t="str">
            <v>A</v>
          </cell>
        </row>
      </sheetData>
      <sheetData sheetId="19699">
        <row r="9">
          <cell r="A9" t="str">
            <v>A</v>
          </cell>
        </row>
      </sheetData>
      <sheetData sheetId="19700">
        <row r="9">
          <cell r="A9" t="str">
            <v>A</v>
          </cell>
        </row>
      </sheetData>
      <sheetData sheetId="19701">
        <row r="9">
          <cell r="A9" t="str">
            <v>A</v>
          </cell>
        </row>
      </sheetData>
      <sheetData sheetId="19702">
        <row r="9">
          <cell r="A9" t="str">
            <v>A</v>
          </cell>
        </row>
      </sheetData>
      <sheetData sheetId="19703">
        <row r="9">
          <cell r="A9" t="str">
            <v>A</v>
          </cell>
        </row>
      </sheetData>
      <sheetData sheetId="19704">
        <row r="9">
          <cell r="A9" t="str">
            <v>A</v>
          </cell>
        </row>
      </sheetData>
      <sheetData sheetId="19705">
        <row r="9">
          <cell r="A9" t="str">
            <v>A</v>
          </cell>
        </row>
      </sheetData>
      <sheetData sheetId="19706">
        <row r="9">
          <cell r="A9" t="str">
            <v>A</v>
          </cell>
        </row>
      </sheetData>
      <sheetData sheetId="19707">
        <row r="9">
          <cell r="A9" t="str">
            <v>A</v>
          </cell>
        </row>
      </sheetData>
      <sheetData sheetId="19708">
        <row r="9">
          <cell r="A9" t="str">
            <v>A</v>
          </cell>
        </row>
      </sheetData>
      <sheetData sheetId="19709">
        <row r="9">
          <cell r="A9" t="str">
            <v>A</v>
          </cell>
        </row>
      </sheetData>
      <sheetData sheetId="19710">
        <row r="9">
          <cell r="A9" t="str">
            <v>A</v>
          </cell>
        </row>
      </sheetData>
      <sheetData sheetId="19711">
        <row r="9">
          <cell r="A9" t="str">
            <v>A</v>
          </cell>
        </row>
      </sheetData>
      <sheetData sheetId="19712">
        <row r="9">
          <cell r="A9" t="str">
            <v>A</v>
          </cell>
        </row>
      </sheetData>
      <sheetData sheetId="19713">
        <row r="9">
          <cell r="A9" t="str">
            <v>A</v>
          </cell>
        </row>
      </sheetData>
      <sheetData sheetId="19714">
        <row r="9">
          <cell r="A9" t="str">
            <v>A</v>
          </cell>
        </row>
      </sheetData>
      <sheetData sheetId="19715">
        <row r="9">
          <cell r="A9" t="str">
            <v>A</v>
          </cell>
        </row>
      </sheetData>
      <sheetData sheetId="19716">
        <row r="9">
          <cell r="A9" t="str">
            <v>A</v>
          </cell>
        </row>
      </sheetData>
      <sheetData sheetId="19717">
        <row r="9">
          <cell r="A9" t="str">
            <v>A</v>
          </cell>
        </row>
      </sheetData>
      <sheetData sheetId="19718">
        <row r="9">
          <cell r="A9" t="str">
            <v>A</v>
          </cell>
        </row>
      </sheetData>
      <sheetData sheetId="19719">
        <row r="9">
          <cell r="A9" t="str">
            <v>A</v>
          </cell>
        </row>
      </sheetData>
      <sheetData sheetId="19720">
        <row r="9">
          <cell r="A9" t="str">
            <v>A</v>
          </cell>
        </row>
      </sheetData>
      <sheetData sheetId="19721">
        <row r="9">
          <cell r="A9" t="str">
            <v>A</v>
          </cell>
        </row>
      </sheetData>
      <sheetData sheetId="19722">
        <row r="9">
          <cell r="A9" t="str">
            <v>A</v>
          </cell>
        </row>
      </sheetData>
      <sheetData sheetId="19723">
        <row r="9">
          <cell r="A9" t="str">
            <v>A</v>
          </cell>
        </row>
      </sheetData>
      <sheetData sheetId="19724">
        <row r="9">
          <cell r="A9" t="str">
            <v>A</v>
          </cell>
        </row>
      </sheetData>
      <sheetData sheetId="19725">
        <row r="9">
          <cell r="A9" t="str">
            <v>A</v>
          </cell>
        </row>
      </sheetData>
      <sheetData sheetId="19726">
        <row r="9">
          <cell r="A9" t="str">
            <v>A</v>
          </cell>
        </row>
      </sheetData>
      <sheetData sheetId="19727">
        <row r="9">
          <cell r="A9" t="str">
            <v>A</v>
          </cell>
        </row>
      </sheetData>
      <sheetData sheetId="19728">
        <row r="9">
          <cell r="A9" t="str">
            <v>A</v>
          </cell>
        </row>
      </sheetData>
      <sheetData sheetId="19729">
        <row r="9">
          <cell r="A9" t="str">
            <v>A</v>
          </cell>
        </row>
      </sheetData>
      <sheetData sheetId="19730">
        <row r="9">
          <cell r="A9" t="str">
            <v>A</v>
          </cell>
        </row>
      </sheetData>
      <sheetData sheetId="19731">
        <row r="9">
          <cell r="A9" t="str">
            <v>A</v>
          </cell>
        </row>
      </sheetData>
      <sheetData sheetId="19732">
        <row r="9">
          <cell r="A9" t="str">
            <v>A</v>
          </cell>
        </row>
      </sheetData>
      <sheetData sheetId="19733">
        <row r="9">
          <cell r="A9" t="str">
            <v>A</v>
          </cell>
        </row>
      </sheetData>
      <sheetData sheetId="19734">
        <row r="9">
          <cell r="A9" t="str">
            <v>A</v>
          </cell>
        </row>
      </sheetData>
      <sheetData sheetId="19735">
        <row r="9">
          <cell r="A9" t="str">
            <v>A</v>
          </cell>
        </row>
      </sheetData>
      <sheetData sheetId="19736">
        <row r="9">
          <cell r="A9" t="str">
            <v>A</v>
          </cell>
        </row>
      </sheetData>
      <sheetData sheetId="19737">
        <row r="9">
          <cell r="A9" t="str">
            <v>A</v>
          </cell>
        </row>
      </sheetData>
      <sheetData sheetId="19738">
        <row r="9">
          <cell r="A9" t="str">
            <v>A</v>
          </cell>
        </row>
      </sheetData>
      <sheetData sheetId="19739">
        <row r="9">
          <cell r="A9" t="str">
            <v>A</v>
          </cell>
        </row>
      </sheetData>
      <sheetData sheetId="19740">
        <row r="9">
          <cell r="A9" t="str">
            <v>A</v>
          </cell>
        </row>
      </sheetData>
      <sheetData sheetId="19741">
        <row r="9">
          <cell r="A9" t="str">
            <v>A</v>
          </cell>
        </row>
      </sheetData>
      <sheetData sheetId="19742">
        <row r="9">
          <cell r="A9" t="str">
            <v>A</v>
          </cell>
        </row>
      </sheetData>
      <sheetData sheetId="19743">
        <row r="9">
          <cell r="A9" t="str">
            <v>A</v>
          </cell>
        </row>
      </sheetData>
      <sheetData sheetId="19744">
        <row r="9">
          <cell r="A9" t="str">
            <v>A</v>
          </cell>
        </row>
      </sheetData>
      <sheetData sheetId="19745">
        <row r="9">
          <cell r="A9" t="str">
            <v>A</v>
          </cell>
        </row>
      </sheetData>
      <sheetData sheetId="19746">
        <row r="9">
          <cell r="A9" t="str">
            <v>A</v>
          </cell>
        </row>
      </sheetData>
      <sheetData sheetId="19747">
        <row r="9">
          <cell r="A9" t="str">
            <v>A</v>
          </cell>
        </row>
      </sheetData>
      <sheetData sheetId="19748">
        <row r="9">
          <cell r="A9" t="str">
            <v>A</v>
          </cell>
        </row>
      </sheetData>
      <sheetData sheetId="19749">
        <row r="9">
          <cell r="A9" t="str">
            <v>A</v>
          </cell>
        </row>
      </sheetData>
      <sheetData sheetId="19750">
        <row r="9">
          <cell r="A9" t="str">
            <v>A</v>
          </cell>
        </row>
      </sheetData>
      <sheetData sheetId="19751">
        <row r="9">
          <cell r="A9" t="str">
            <v>A</v>
          </cell>
        </row>
      </sheetData>
      <sheetData sheetId="19752">
        <row r="9">
          <cell r="A9" t="str">
            <v>A</v>
          </cell>
        </row>
      </sheetData>
      <sheetData sheetId="19753">
        <row r="9">
          <cell r="A9" t="str">
            <v>A</v>
          </cell>
        </row>
      </sheetData>
      <sheetData sheetId="19754">
        <row r="9">
          <cell r="A9" t="str">
            <v>A</v>
          </cell>
        </row>
      </sheetData>
      <sheetData sheetId="19755">
        <row r="9">
          <cell r="A9" t="str">
            <v>A</v>
          </cell>
        </row>
      </sheetData>
      <sheetData sheetId="19756">
        <row r="9">
          <cell r="A9" t="str">
            <v>A</v>
          </cell>
        </row>
      </sheetData>
      <sheetData sheetId="19757">
        <row r="9">
          <cell r="A9" t="str">
            <v>A</v>
          </cell>
        </row>
      </sheetData>
      <sheetData sheetId="19758">
        <row r="9">
          <cell r="A9" t="str">
            <v>A</v>
          </cell>
        </row>
      </sheetData>
      <sheetData sheetId="19759">
        <row r="9">
          <cell r="A9" t="str">
            <v>A</v>
          </cell>
        </row>
      </sheetData>
      <sheetData sheetId="19760">
        <row r="9">
          <cell r="A9" t="str">
            <v>A</v>
          </cell>
        </row>
      </sheetData>
      <sheetData sheetId="19761">
        <row r="9">
          <cell r="A9" t="str">
            <v>A</v>
          </cell>
        </row>
      </sheetData>
      <sheetData sheetId="19762">
        <row r="9">
          <cell r="A9" t="str">
            <v>A</v>
          </cell>
        </row>
      </sheetData>
      <sheetData sheetId="19763">
        <row r="9">
          <cell r="A9" t="str">
            <v>A</v>
          </cell>
        </row>
      </sheetData>
      <sheetData sheetId="19764">
        <row r="9">
          <cell r="A9" t="str">
            <v>A</v>
          </cell>
        </row>
      </sheetData>
      <sheetData sheetId="19765">
        <row r="9">
          <cell r="A9" t="str">
            <v>A</v>
          </cell>
        </row>
      </sheetData>
      <sheetData sheetId="19766">
        <row r="9">
          <cell r="A9" t="str">
            <v>A</v>
          </cell>
        </row>
      </sheetData>
      <sheetData sheetId="19767">
        <row r="9">
          <cell r="A9" t="str">
            <v>A</v>
          </cell>
        </row>
      </sheetData>
      <sheetData sheetId="19768">
        <row r="9">
          <cell r="A9" t="str">
            <v>A</v>
          </cell>
        </row>
      </sheetData>
      <sheetData sheetId="19769">
        <row r="9">
          <cell r="A9" t="str">
            <v>A</v>
          </cell>
        </row>
      </sheetData>
      <sheetData sheetId="19770">
        <row r="9">
          <cell r="A9" t="str">
            <v>A</v>
          </cell>
        </row>
      </sheetData>
      <sheetData sheetId="19771">
        <row r="9">
          <cell r="A9" t="str">
            <v>A</v>
          </cell>
        </row>
      </sheetData>
      <sheetData sheetId="19772">
        <row r="9">
          <cell r="A9" t="str">
            <v>A</v>
          </cell>
        </row>
      </sheetData>
      <sheetData sheetId="19773">
        <row r="9">
          <cell r="A9" t="str">
            <v>A</v>
          </cell>
        </row>
      </sheetData>
      <sheetData sheetId="19774">
        <row r="9">
          <cell r="A9" t="str">
            <v>A</v>
          </cell>
        </row>
      </sheetData>
      <sheetData sheetId="19775">
        <row r="9">
          <cell r="A9" t="str">
            <v>A</v>
          </cell>
        </row>
      </sheetData>
      <sheetData sheetId="19776">
        <row r="9">
          <cell r="A9" t="str">
            <v>A</v>
          </cell>
        </row>
      </sheetData>
      <sheetData sheetId="19777">
        <row r="9">
          <cell r="A9" t="str">
            <v>A</v>
          </cell>
        </row>
      </sheetData>
      <sheetData sheetId="19778">
        <row r="9">
          <cell r="A9" t="str">
            <v>A</v>
          </cell>
        </row>
      </sheetData>
      <sheetData sheetId="19779">
        <row r="9">
          <cell r="A9" t="str">
            <v>A</v>
          </cell>
        </row>
      </sheetData>
      <sheetData sheetId="19780">
        <row r="9">
          <cell r="A9" t="str">
            <v>A</v>
          </cell>
        </row>
      </sheetData>
      <sheetData sheetId="19781">
        <row r="9">
          <cell r="A9" t="str">
            <v>A</v>
          </cell>
        </row>
      </sheetData>
      <sheetData sheetId="19782">
        <row r="9">
          <cell r="A9" t="str">
            <v>A</v>
          </cell>
        </row>
      </sheetData>
      <sheetData sheetId="19783">
        <row r="9">
          <cell r="A9" t="str">
            <v>A</v>
          </cell>
        </row>
      </sheetData>
      <sheetData sheetId="19784">
        <row r="9">
          <cell r="A9" t="str">
            <v>A</v>
          </cell>
        </row>
      </sheetData>
      <sheetData sheetId="19785">
        <row r="9">
          <cell r="A9" t="str">
            <v>A</v>
          </cell>
        </row>
      </sheetData>
      <sheetData sheetId="19786">
        <row r="9">
          <cell r="A9" t="str">
            <v>A</v>
          </cell>
        </row>
      </sheetData>
      <sheetData sheetId="19787">
        <row r="9">
          <cell r="A9" t="str">
            <v>A</v>
          </cell>
        </row>
      </sheetData>
      <sheetData sheetId="19788">
        <row r="9">
          <cell r="A9" t="str">
            <v>A</v>
          </cell>
        </row>
      </sheetData>
      <sheetData sheetId="19789">
        <row r="9">
          <cell r="A9" t="str">
            <v>A</v>
          </cell>
        </row>
      </sheetData>
      <sheetData sheetId="19790">
        <row r="9">
          <cell r="A9" t="str">
            <v>A</v>
          </cell>
        </row>
      </sheetData>
      <sheetData sheetId="19791">
        <row r="9">
          <cell r="A9" t="str">
            <v>A</v>
          </cell>
        </row>
      </sheetData>
      <sheetData sheetId="19792">
        <row r="9">
          <cell r="A9" t="str">
            <v>A</v>
          </cell>
        </row>
      </sheetData>
      <sheetData sheetId="19793">
        <row r="9">
          <cell r="A9" t="str">
            <v>A</v>
          </cell>
        </row>
      </sheetData>
      <sheetData sheetId="19794">
        <row r="9">
          <cell r="A9" t="str">
            <v>A</v>
          </cell>
        </row>
      </sheetData>
      <sheetData sheetId="19795">
        <row r="9">
          <cell r="A9" t="str">
            <v>A</v>
          </cell>
        </row>
      </sheetData>
      <sheetData sheetId="19796">
        <row r="9">
          <cell r="A9" t="str">
            <v>A</v>
          </cell>
        </row>
      </sheetData>
      <sheetData sheetId="19797">
        <row r="9">
          <cell r="A9" t="str">
            <v>A</v>
          </cell>
        </row>
      </sheetData>
      <sheetData sheetId="19798">
        <row r="9">
          <cell r="A9" t="str">
            <v>A</v>
          </cell>
        </row>
      </sheetData>
      <sheetData sheetId="19799">
        <row r="9">
          <cell r="A9" t="str">
            <v>A</v>
          </cell>
        </row>
      </sheetData>
      <sheetData sheetId="19800">
        <row r="9">
          <cell r="A9" t="str">
            <v>A</v>
          </cell>
        </row>
      </sheetData>
      <sheetData sheetId="19801">
        <row r="9">
          <cell r="A9" t="str">
            <v>A</v>
          </cell>
        </row>
      </sheetData>
      <sheetData sheetId="19802">
        <row r="9">
          <cell r="A9" t="str">
            <v>A</v>
          </cell>
        </row>
      </sheetData>
      <sheetData sheetId="19803">
        <row r="9">
          <cell r="A9" t="str">
            <v>A</v>
          </cell>
        </row>
      </sheetData>
      <sheetData sheetId="19804">
        <row r="9">
          <cell r="A9" t="str">
            <v>A</v>
          </cell>
        </row>
      </sheetData>
      <sheetData sheetId="19805">
        <row r="9">
          <cell r="A9" t="str">
            <v>A</v>
          </cell>
        </row>
      </sheetData>
      <sheetData sheetId="19806">
        <row r="9">
          <cell r="A9" t="str">
            <v>A</v>
          </cell>
        </row>
      </sheetData>
      <sheetData sheetId="19807">
        <row r="9">
          <cell r="A9" t="str">
            <v>A</v>
          </cell>
        </row>
      </sheetData>
      <sheetData sheetId="19808">
        <row r="9">
          <cell r="A9" t="str">
            <v>A</v>
          </cell>
        </row>
      </sheetData>
      <sheetData sheetId="19809">
        <row r="9">
          <cell r="A9" t="str">
            <v>A</v>
          </cell>
        </row>
      </sheetData>
      <sheetData sheetId="19810">
        <row r="9">
          <cell r="A9" t="str">
            <v>A</v>
          </cell>
        </row>
      </sheetData>
      <sheetData sheetId="19811">
        <row r="9">
          <cell r="A9" t="str">
            <v>A</v>
          </cell>
        </row>
      </sheetData>
      <sheetData sheetId="19812">
        <row r="9">
          <cell r="A9" t="str">
            <v>A</v>
          </cell>
        </row>
      </sheetData>
      <sheetData sheetId="19813">
        <row r="9">
          <cell r="A9" t="str">
            <v>A</v>
          </cell>
        </row>
      </sheetData>
      <sheetData sheetId="19814">
        <row r="9">
          <cell r="A9" t="str">
            <v>A</v>
          </cell>
        </row>
      </sheetData>
      <sheetData sheetId="19815">
        <row r="9">
          <cell r="A9" t="str">
            <v>A</v>
          </cell>
        </row>
      </sheetData>
      <sheetData sheetId="19816">
        <row r="9">
          <cell r="A9" t="str">
            <v>A</v>
          </cell>
        </row>
      </sheetData>
      <sheetData sheetId="19817">
        <row r="9">
          <cell r="A9" t="str">
            <v>A</v>
          </cell>
        </row>
      </sheetData>
      <sheetData sheetId="19818">
        <row r="9">
          <cell r="A9" t="str">
            <v>A</v>
          </cell>
        </row>
      </sheetData>
      <sheetData sheetId="19819">
        <row r="9">
          <cell r="A9" t="str">
            <v>A</v>
          </cell>
        </row>
      </sheetData>
      <sheetData sheetId="19820">
        <row r="9">
          <cell r="A9" t="str">
            <v>A</v>
          </cell>
        </row>
      </sheetData>
      <sheetData sheetId="19821">
        <row r="9">
          <cell r="A9" t="str">
            <v>A</v>
          </cell>
        </row>
      </sheetData>
      <sheetData sheetId="19822">
        <row r="9">
          <cell r="A9" t="str">
            <v>A</v>
          </cell>
        </row>
      </sheetData>
      <sheetData sheetId="19823">
        <row r="9">
          <cell r="A9" t="str">
            <v>A</v>
          </cell>
        </row>
      </sheetData>
      <sheetData sheetId="19824">
        <row r="9">
          <cell r="A9" t="str">
            <v>A</v>
          </cell>
        </row>
      </sheetData>
      <sheetData sheetId="19825">
        <row r="9">
          <cell r="A9" t="str">
            <v>A</v>
          </cell>
        </row>
      </sheetData>
      <sheetData sheetId="19826">
        <row r="9">
          <cell r="A9" t="str">
            <v>A</v>
          </cell>
        </row>
      </sheetData>
      <sheetData sheetId="19827">
        <row r="9">
          <cell r="A9" t="str">
            <v>A</v>
          </cell>
        </row>
      </sheetData>
      <sheetData sheetId="19828">
        <row r="9">
          <cell r="A9" t="str">
            <v>A</v>
          </cell>
        </row>
      </sheetData>
      <sheetData sheetId="19829">
        <row r="9">
          <cell r="A9" t="str">
            <v>A</v>
          </cell>
        </row>
      </sheetData>
      <sheetData sheetId="19830">
        <row r="9">
          <cell r="A9" t="str">
            <v>A</v>
          </cell>
        </row>
      </sheetData>
      <sheetData sheetId="19831">
        <row r="9">
          <cell r="A9" t="str">
            <v>A</v>
          </cell>
        </row>
      </sheetData>
      <sheetData sheetId="19832">
        <row r="9">
          <cell r="A9" t="str">
            <v>A</v>
          </cell>
        </row>
      </sheetData>
      <sheetData sheetId="19833">
        <row r="9">
          <cell r="A9" t="str">
            <v>A</v>
          </cell>
        </row>
      </sheetData>
      <sheetData sheetId="19834">
        <row r="9">
          <cell r="A9" t="str">
            <v>A</v>
          </cell>
        </row>
      </sheetData>
      <sheetData sheetId="19835">
        <row r="9">
          <cell r="A9" t="str">
            <v>A</v>
          </cell>
        </row>
      </sheetData>
      <sheetData sheetId="19836">
        <row r="9">
          <cell r="A9" t="str">
            <v>A</v>
          </cell>
        </row>
      </sheetData>
      <sheetData sheetId="19837">
        <row r="9">
          <cell r="A9" t="str">
            <v>A</v>
          </cell>
        </row>
      </sheetData>
      <sheetData sheetId="19838">
        <row r="9">
          <cell r="A9" t="str">
            <v>A</v>
          </cell>
        </row>
      </sheetData>
      <sheetData sheetId="19839">
        <row r="9">
          <cell r="A9" t="str">
            <v>A</v>
          </cell>
        </row>
      </sheetData>
      <sheetData sheetId="19840">
        <row r="9">
          <cell r="A9" t="str">
            <v>A</v>
          </cell>
        </row>
      </sheetData>
      <sheetData sheetId="19841">
        <row r="9">
          <cell r="A9" t="str">
            <v>A</v>
          </cell>
        </row>
      </sheetData>
      <sheetData sheetId="19842">
        <row r="9">
          <cell r="A9" t="str">
            <v>A</v>
          </cell>
        </row>
      </sheetData>
      <sheetData sheetId="19843">
        <row r="9">
          <cell r="A9" t="str">
            <v>A</v>
          </cell>
        </row>
      </sheetData>
      <sheetData sheetId="19844">
        <row r="9">
          <cell r="A9" t="str">
            <v>A</v>
          </cell>
        </row>
      </sheetData>
      <sheetData sheetId="19845">
        <row r="9">
          <cell r="A9" t="str">
            <v>A</v>
          </cell>
        </row>
      </sheetData>
      <sheetData sheetId="19846">
        <row r="9">
          <cell r="A9" t="str">
            <v>A</v>
          </cell>
        </row>
      </sheetData>
      <sheetData sheetId="19847">
        <row r="9">
          <cell r="A9" t="str">
            <v>A</v>
          </cell>
        </row>
      </sheetData>
      <sheetData sheetId="19848">
        <row r="9">
          <cell r="A9" t="str">
            <v>A</v>
          </cell>
        </row>
      </sheetData>
      <sheetData sheetId="19849">
        <row r="9">
          <cell r="A9" t="str">
            <v>A</v>
          </cell>
        </row>
      </sheetData>
      <sheetData sheetId="19850">
        <row r="9">
          <cell r="A9" t="str">
            <v>A</v>
          </cell>
        </row>
      </sheetData>
      <sheetData sheetId="19851">
        <row r="9">
          <cell r="A9" t="str">
            <v>A</v>
          </cell>
        </row>
      </sheetData>
      <sheetData sheetId="19852">
        <row r="9">
          <cell r="A9" t="str">
            <v>A</v>
          </cell>
        </row>
      </sheetData>
      <sheetData sheetId="19853">
        <row r="9">
          <cell r="A9" t="str">
            <v>A</v>
          </cell>
        </row>
      </sheetData>
      <sheetData sheetId="19854">
        <row r="9">
          <cell r="A9" t="str">
            <v>A</v>
          </cell>
        </row>
      </sheetData>
      <sheetData sheetId="19855">
        <row r="9">
          <cell r="A9" t="str">
            <v>A</v>
          </cell>
        </row>
      </sheetData>
      <sheetData sheetId="19856">
        <row r="9">
          <cell r="A9" t="str">
            <v>A</v>
          </cell>
        </row>
      </sheetData>
      <sheetData sheetId="19857">
        <row r="9">
          <cell r="A9" t="str">
            <v>A</v>
          </cell>
        </row>
      </sheetData>
      <sheetData sheetId="19858">
        <row r="9">
          <cell r="A9" t="str">
            <v>A</v>
          </cell>
        </row>
      </sheetData>
      <sheetData sheetId="19859">
        <row r="9">
          <cell r="A9" t="str">
            <v>A</v>
          </cell>
        </row>
      </sheetData>
      <sheetData sheetId="19860">
        <row r="9">
          <cell r="A9" t="str">
            <v>A</v>
          </cell>
        </row>
      </sheetData>
      <sheetData sheetId="19861">
        <row r="9">
          <cell r="A9" t="str">
            <v>A</v>
          </cell>
        </row>
      </sheetData>
      <sheetData sheetId="19862">
        <row r="9">
          <cell r="A9" t="str">
            <v>A</v>
          </cell>
        </row>
      </sheetData>
      <sheetData sheetId="19863">
        <row r="9">
          <cell r="A9" t="str">
            <v>A</v>
          </cell>
        </row>
      </sheetData>
      <sheetData sheetId="19864">
        <row r="9">
          <cell r="A9" t="str">
            <v>A</v>
          </cell>
        </row>
      </sheetData>
      <sheetData sheetId="19865">
        <row r="9">
          <cell r="A9" t="str">
            <v>A</v>
          </cell>
        </row>
      </sheetData>
      <sheetData sheetId="19866">
        <row r="9">
          <cell r="A9" t="str">
            <v>A</v>
          </cell>
        </row>
      </sheetData>
      <sheetData sheetId="19867">
        <row r="9">
          <cell r="A9" t="str">
            <v>A</v>
          </cell>
        </row>
      </sheetData>
      <sheetData sheetId="19868">
        <row r="9">
          <cell r="A9" t="str">
            <v>A</v>
          </cell>
        </row>
      </sheetData>
      <sheetData sheetId="19869">
        <row r="9">
          <cell r="A9" t="str">
            <v>A</v>
          </cell>
        </row>
      </sheetData>
      <sheetData sheetId="19870">
        <row r="9">
          <cell r="A9" t="str">
            <v>A</v>
          </cell>
        </row>
      </sheetData>
      <sheetData sheetId="19871">
        <row r="9">
          <cell r="A9" t="str">
            <v>A</v>
          </cell>
        </row>
      </sheetData>
      <sheetData sheetId="19872">
        <row r="9">
          <cell r="A9" t="str">
            <v>A</v>
          </cell>
        </row>
      </sheetData>
      <sheetData sheetId="19873">
        <row r="9">
          <cell r="A9" t="str">
            <v>A</v>
          </cell>
        </row>
      </sheetData>
      <sheetData sheetId="19874">
        <row r="9">
          <cell r="A9" t="str">
            <v>A</v>
          </cell>
        </row>
      </sheetData>
      <sheetData sheetId="19875">
        <row r="9">
          <cell r="A9" t="str">
            <v>A</v>
          </cell>
        </row>
      </sheetData>
      <sheetData sheetId="19876">
        <row r="9">
          <cell r="A9" t="str">
            <v>A</v>
          </cell>
        </row>
      </sheetData>
      <sheetData sheetId="19877">
        <row r="9">
          <cell r="A9" t="str">
            <v>A</v>
          </cell>
        </row>
      </sheetData>
      <sheetData sheetId="19878">
        <row r="9">
          <cell r="A9" t="str">
            <v>A</v>
          </cell>
        </row>
      </sheetData>
      <sheetData sheetId="19879">
        <row r="9">
          <cell r="A9" t="str">
            <v>A</v>
          </cell>
        </row>
      </sheetData>
      <sheetData sheetId="19880">
        <row r="9">
          <cell r="A9" t="str">
            <v>A</v>
          </cell>
        </row>
      </sheetData>
      <sheetData sheetId="19881">
        <row r="9">
          <cell r="A9" t="str">
            <v>A</v>
          </cell>
        </row>
      </sheetData>
      <sheetData sheetId="19882">
        <row r="9">
          <cell r="A9" t="str">
            <v>A</v>
          </cell>
        </row>
      </sheetData>
      <sheetData sheetId="19883">
        <row r="9">
          <cell r="A9" t="str">
            <v>A</v>
          </cell>
        </row>
      </sheetData>
      <sheetData sheetId="19884">
        <row r="9">
          <cell r="A9" t="str">
            <v>A</v>
          </cell>
        </row>
      </sheetData>
      <sheetData sheetId="19885">
        <row r="9">
          <cell r="A9" t="str">
            <v>A</v>
          </cell>
        </row>
      </sheetData>
      <sheetData sheetId="19886">
        <row r="9">
          <cell r="A9" t="str">
            <v>A</v>
          </cell>
        </row>
      </sheetData>
      <sheetData sheetId="19887">
        <row r="9">
          <cell r="A9" t="str">
            <v>A</v>
          </cell>
        </row>
      </sheetData>
      <sheetData sheetId="19888">
        <row r="9">
          <cell r="A9" t="str">
            <v>A</v>
          </cell>
        </row>
      </sheetData>
      <sheetData sheetId="19889">
        <row r="9">
          <cell r="A9" t="str">
            <v>A</v>
          </cell>
        </row>
      </sheetData>
      <sheetData sheetId="19890">
        <row r="9">
          <cell r="A9" t="str">
            <v>A</v>
          </cell>
        </row>
      </sheetData>
      <sheetData sheetId="19891">
        <row r="9">
          <cell r="A9" t="str">
            <v>A</v>
          </cell>
        </row>
      </sheetData>
      <sheetData sheetId="19892">
        <row r="9">
          <cell r="A9" t="str">
            <v>A</v>
          </cell>
        </row>
      </sheetData>
      <sheetData sheetId="19893">
        <row r="9">
          <cell r="A9" t="str">
            <v>A</v>
          </cell>
        </row>
      </sheetData>
      <sheetData sheetId="19894">
        <row r="9">
          <cell r="A9" t="str">
            <v>A</v>
          </cell>
        </row>
      </sheetData>
      <sheetData sheetId="19895">
        <row r="9">
          <cell r="A9" t="str">
            <v>A</v>
          </cell>
        </row>
      </sheetData>
      <sheetData sheetId="19896">
        <row r="9">
          <cell r="A9" t="str">
            <v>A</v>
          </cell>
        </row>
      </sheetData>
      <sheetData sheetId="19897" refreshError="1"/>
      <sheetData sheetId="19898" refreshError="1"/>
      <sheetData sheetId="19899" refreshError="1"/>
      <sheetData sheetId="19900">
        <row r="9">
          <cell r="A9" t="str">
            <v>A</v>
          </cell>
        </row>
      </sheetData>
      <sheetData sheetId="19901">
        <row r="9">
          <cell r="A9" t="str">
            <v>A</v>
          </cell>
        </row>
      </sheetData>
      <sheetData sheetId="19902">
        <row r="9">
          <cell r="A9" t="str">
            <v>A</v>
          </cell>
        </row>
      </sheetData>
      <sheetData sheetId="19903">
        <row r="9">
          <cell r="A9" t="str">
            <v>A</v>
          </cell>
        </row>
      </sheetData>
      <sheetData sheetId="19904">
        <row r="9">
          <cell r="A9" t="str">
            <v>A</v>
          </cell>
        </row>
      </sheetData>
      <sheetData sheetId="19905">
        <row r="9">
          <cell r="A9" t="str">
            <v>A</v>
          </cell>
        </row>
      </sheetData>
      <sheetData sheetId="19906">
        <row r="9">
          <cell r="A9" t="str">
            <v>A</v>
          </cell>
        </row>
      </sheetData>
      <sheetData sheetId="19907">
        <row r="9">
          <cell r="A9" t="str">
            <v>A</v>
          </cell>
        </row>
      </sheetData>
      <sheetData sheetId="19908">
        <row r="9">
          <cell r="A9" t="str">
            <v>A</v>
          </cell>
        </row>
      </sheetData>
      <sheetData sheetId="19909">
        <row r="9">
          <cell r="A9" t="str">
            <v>A</v>
          </cell>
        </row>
      </sheetData>
      <sheetData sheetId="19910">
        <row r="9">
          <cell r="A9" t="str">
            <v>A</v>
          </cell>
        </row>
      </sheetData>
      <sheetData sheetId="19911">
        <row r="9">
          <cell r="A9" t="str">
            <v>A</v>
          </cell>
        </row>
      </sheetData>
      <sheetData sheetId="19912">
        <row r="9">
          <cell r="A9" t="str">
            <v>A</v>
          </cell>
        </row>
      </sheetData>
      <sheetData sheetId="19913">
        <row r="9">
          <cell r="A9" t="str">
            <v>A</v>
          </cell>
        </row>
      </sheetData>
      <sheetData sheetId="19914">
        <row r="9">
          <cell r="A9" t="str">
            <v>A</v>
          </cell>
        </row>
      </sheetData>
      <sheetData sheetId="19915">
        <row r="9">
          <cell r="A9" t="str">
            <v>A</v>
          </cell>
        </row>
      </sheetData>
      <sheetData sheetId="19916">
        <row r="9">
          <cell r="A9" t="str">
            <v>A</v>
          </cell>
        </row>
      </sheetData>
      <sheetData sheetId="19917">
        <row r="9">
          <cell r="A9" t="str">
            <v>A</v>
          </cell>
        </row>
      </sheetData>
      <sheetData sheetId="19918">
        <row r="9">
          <cell r="A9" t="str">
            <v>A</v>
          </cell>
        </row>
      </sheetData>
      <sheetData sheetId="19919">
        <row r="9">
          <cell r="A9" t="str">
            <v>A</v>
          </cell>
        </row>
      </sheetData>
      <sheetData sheetId="19920">
        <row r="9">
          <cell r="A9" t="str">
            <v>A</v>
          </cell>
        </row>
      </sheetData>
      <sheetData sheetId="19921">
        <row r="9">
          <cell r="A9" t="str">
            <v>A</v>
          </cell>
        </row>
      </sheetData>
      <sheetData sheetId="19922">
        <row r="9">
          <cell r="A9" t="str">
            <v>A</v>
          </cell>
        </row>
      </sheetData>
      <sheetData sheetId="19923">
        <row r="9">
          <cell r="A9" t="str">
            <v>A</v>
          </cell>
        </row>
      </sheetData>
      <sheetData sheetId="19924">
        <row r="9">
          <cell r="A9" t="str">
            <v>A</v>
          </cell>
        </row>
      </sheetData>
      <sheetData sheetId="19925">
        <row r="9">
          <cell r="A9" t="str">
            <v>A</v>
          </cell>
        </row>
      </sheetData>
      <sheetData sheetId="19926">
        <row r="9">
          <cell r="A9" t="str">
            <v>A</v>
          </cell>
        </row>
      </sheetData>
      <sheetData sheetId="19927">
        <row r="9">
          <cell r="A9" t="str">
            <v>A</v>
          </cell>
        </row>
      </sheetData>
      <sheetData sheetId="19928">
        <row r="9">
          <cell r="A9" t="str">
            <v>A</v>
          </cell>
        </row>
      </sheetData>
      <sheetData sheetId="19929">
        <row r="9">
          <cell r="A9" t="str">
            <v>A</v>
          </cell>
        </row>
      </sheetData>
      <sheetData sheetId="19930">
        <row r="9">
          <cell r="A9" t="str">
            <v>A</v>
          </cell>
        </row>
      </sheetData>
      <sheetData sheetId="19931">
        <row r="9">
          <cell r="A9" t="str">
            <v>A</v>
          </cell>
        </row>
      </sheetData>
      <sheetData sheetId="19932">
        <row r="9">
          <cell r="A9" t="str">
            <v>A</v>
          </cell>
        </row>
      </sheetData>
      <sheetData sheetId="19933">
        <row r="9">
          <cell r="A9" t="str">
            <v>A</v>
          </cell>
        </row>
      </sheetData>
      <sheetData sheetId="19934">
        <row r="9">
          <cell r="A9" t="str">
            <v>A</v>
          </cell>
        </row>
      </sheetData>
      <sheetData sheetId="19935">
        <row r="9">
          <cell r="A9" t="str">
            <v>A</v>
          </cell>
        </row>
      </sheetData>
      <sheetData sheetId="19936">
        <row r="9">
          <cell r="A9" t="str">
            <v>A</v>
          </cell>
        </row>
      </sheetData>
      <sheetData sheetId="19937">
        <row r="9">
          <cell r="A9" t="str">
            <v>A</v>
          </cell>
        </row>
      </sheetData>
      <sheetData sheetId="19938">
        <row r="9">
          <cell r="A9" t="str">
            <v>A</v>
          </cell>
        </row>
      </sheetData>
      <sheetData sheetId="19939">
        <row r="9">
          <cell r="A9" t="str">
            <v>A</v>
          </cell>
        </row>
      </sheetData>
      <sheetData sheetId="19940">
        <row r="9">
          <cell r="A9" t="str">
            <v>A</v>
          </cell>
        </row>
      </sheetData>
      <sheetData sheetId="19941">
        <row r="9">
          <cell r="A9" t="str">
            <v>A</v>
          </cell>
        </row>
      </sheetData>
      <sheetData sheetId="19942">
        <row r="9">
          <cell r="A9" t="str">
            <v>A</v>
          </cell>
        </row>
      </sheetData>
      <sheetData sheetId="19943">
        <row r="9">
          <cell r="A9" t="str">
            <v>A</v>
          </cell>
        </row>
      </sheetData>
      <sheetData sheetId="19944">
        <row r="9">
          <cell r="A9" t="str">
            <v>A</v>
          </cell>
        </row>
      </sheetData>
      <sheetData sheetId="19945">
        <row r="9">
          <cell r="A9" t="str">
            <v>A</v>
          </cell>
        </row>
      </sheetData>
      <sheetData sheetId="19946">
        <row r="9">
          <cell r="A9" t="str">
            <v>A</v>
          </cell>
        </row>
      </sheetData>
      <sheetData sheetId="19947">
        <row r="9">
          <cell r="A9" t="str">
            <v>A</v>
          </cell>
        </row>
      </sheetData>
      <sheetData sheetId="19948">
        <row r="9">
          <cell r="A9" t="str">
            <v>A</v>
          </cell>
        </row>
      </sheetData>
      <sheetData sheetId="19949">
        <row r="9">
          <cell r="A9" t="str">
            <v>A</v>
          </cell>
        </row>
      </sheetData>
      <sheetData sheetId="19950">
        <row r="9">
          <cell r="A9" t="str">
            <v>A</v>
          </cell>
        </row>
      </sheetData>
      <sheetData sheetId="19951">
        <row r="9">
          <cell r="A9" t="str">
            <v>A</v>
          </cell>
        </row>
      </sheetData>
      <sheetData sheetId="19952">
        <row r="9">
          <cell r="A9" t="str">
            <v>A</v>
          </cell>
        </row>
      </sheetData>
      <sheetData sheetId="19953">
        <row r="9">
          <cell r="A9" t="str">
            <v>A</v>
          </cell>
        </row>
      </sheetData>
      <sheetData sheetId="19954">
        <row r="9">
          <cell r="A9" t="str">
            <v>A</v>
          </cell>
        </row>
      </sheetData>
      <sheetData sheetId="19955">
        <row r="9">
          <cell r="A9" t="str">
            <v>A</v>
          </cell>
        </row>
      </sheetData>
      <sheetData sheetId="19956">
        <row r="9">
          <cell r="A9" t="str">
            <v>A</v>
          </cell>
        </row>
      </sheetData>
      <sheetData sheetId="19957">
        <row r="9">
          <cell r="A9" t="str">
            <v>A</v>
          </cell>
        </row>
      </sheetData>
      <sheetData sheetId="19958">
        <row r="9">
          <cell r="A9" t="str">
            <v>A</v>
          </cell>
        </row>
      </sheetData>
      <sheetData sheetId="19959">
        <row r="9">
          <cell r="A9" t="str">
            <v>A</v>
          </cell>
        </row>
      </sheetData>
      <sheetData sheetId="19960">
        <row r="9">
          <cell r="A9" t="str">
            <v>A</v>
          </cell>
        </row>
      </sheetData>
      <sheetData sheetId="19961">
        <row r="9">
          <cell r="A9" t="str">
            <v>A</v>
          </cell>
        </row>
      </sheetData>
      <sheetData sheetId="19962">
        <row r="9">
          <cell r="A9" t="str">
            <v>A</v>
          </cell>
        </row>
      </sheetData>
      <sheetData sheetId="19963">
        <row r="9">
          <cell r="A9" t="str">
            <v>A</v>
          </cell>
        </row>
      </sheetData>
      <sheetData sheetId="19964">
        <row r="9">
          <cell r="A9" t="str">
            <v>A</v>
          </cell>
        </row>
      </sheetData>
      <sheetData sheetId="19965">
        <row r="9">
          <cell r="A9" t="str">
            <v>A</v>
          </cell>
        </row>
      </sheetData>
      <sheetData sheetId="19966">
        <row r="9">
          <cell r="A9" t="str">
            <v>A</v>
          </cell>
        </row>
      </sheetData>
      <sheetData sheetId="19967">
        <row r="9">
          <cell r="A9" t="str">
            <v>A</v>
          </cell>
        </row>
      </sheetData>
      <sheetData sheetId="19968">
        <row r="9">
          <cell r="A9" t="str">
            <v>A</v>
          </cell>
        </row>
      </sheetData>
      <sheetData sheetId="19969">
        <row r="9">
          <cell r="A9" t="str">
            <v>A</v>
          </cell>
        </row>
      </sheetData>
      <sheetData sheetId="19970">
        <row r="9">
          <cell r="A9" t="str">
            <v>A</v>
          </cell>
        </row>
      </sheetData>
      <sheetData sheetId="19971">
        <row r="9">
          <cell r="A9" t="str">
            <v>A</v>
          </cell>
        </row>
      </sheetData>
      <sheetData sheetId="19972">
        <row r="9">
          <cell r="A9" t="str">
            <v>A</v>
          </cell>
        </row>
      </sheetData>
      <sheetData sheetId="19973">
        <row r="9">
          <cell r="A9" t="str">
            <v>A</v>
          </cell>
        </row>
      </sheetData>
      <sheetData sheetId="19974">
        <row r="9">
          <cell r="A9" t="str">
            <v>A</v>
          </cell>
        </row>
      </sheetData>
      <sheetData sheetId="19975">
        <row r="9">
          <cell r="A9" t="str">
            <v>A</v>
          </cell>
        </row>
      </sheetData>
      <sheetData sheetId="19976">
        <row r="9">
          <cell r="A9" t="str">
            <v>A</v>
          </cell>
        </row>
      </sheetData>
      <sheetData sheetId="19977">
        <row r="9">
          <cell r="A9" t="str">
            <v>A</v>
          </cell>
        </row>
      </sheetData>
      <sheetData sheetId="19978">
        <row r="9">
          <cell r="A9" t="str">
            <v>A</v>
          </cell>
        </row>
      </sheetData>
      <sheetData sheetId="19979">
        <row r="9">
          <cell r="A9" t="str">
            <v>A</v>
          </cell>
        </row>
      </sheetData>
      <sheetData sheetId="19980">
        <row r="9">
          <cell r="A9" t="str">
            <v>A</v>
          </cell>
        </row>
      </sheetData>
      <sheetData sheetId="19981">
        <row r="9">
          <cell r="A9" t="str">
            <v>A</v>
          </cell>
        </row>
      </sheetData>
      <sheetData sheetId="19982">
        <row r="9">
          <cell r="A9" t="str">
            <v>A</v>
          </cell>
        </row>
      </sheetData>
      <sheetData sheetId="19983">
        <row r="9">
          <cell r="A9" t="str">
            <v>A</v>
          </cell>
        </row>
      </sheetData>
      <sheetData sheetId="19984">
        <row r="9">
          <cell r="A9" t="str">
            <v>A</v>
          </cell>
        </row>
      </sheetData>
      <sheetData sheetId="19985">
        <row r="9">
          <cell r="A9" t="str">
            <v>A</v>
          </cell>
        </row>
      </sheetData>
      <sheetData sheetId="19986">
        <row r="9">
          <cell r="A9" t="str">
            <v>A</v>
          </cell>
        </row>
      </sheetData>
      <sheetData sheetId="19987">
        <row r="9">
          <cell r="A9" t="str">
            <v>A</v>
          </cell>
        </row>
      </sheetData>
      <sheetData sheetId="19988">
        <row r="9">
          <cell r="A9" t="str">
            <v>A</v>
          </cell>
        </row>
      </sheetData>
      <sheetData sheetId="19989">
        <row r="9">
          <cell r="A9" t="str">
            <v>A</v>
          </cell>
        </row>
      </sheetData>
      <sheetData sheetId="19990">
        <row r="9">
          <cell r="A9" t="str">
            <v>A</v>
          </cell>
        </row>
      </sheetData>
      <sheetData sheetId="19991">
        <row r="9">
          <cell r="A9" t="str">
            <v>A</v>
          </cell>
        </row>
      </sheetData>
      <sheetData sheetId="19992">
        <row r="9">
          <cell r="A9" t="str">
            <v>A</v>
          </cell>
        </row>
      </sheetData>
      <sheetData sheetId="19993">
        <row r="9">
          <cell r="A9" t="str">
            <v>A</v>
          </cell>
        </row>
      </sheetData>
      <sheetData sheetId="19994">
        <row r="9">
          <cell r="A9" t="str">
            <v>A</v>
          </cell>
        </row>
      </sheetData>
      <sheetData sheetId="19995">
        <row r="9">
          <cell r="A9" t="str">
            <v>A</v>
          </cell>
        </row>
      </sheetData>
      <sheetData sheetId="19996">
        <row r="9">
          <cell r="A9" t="str">
            <v>A</v>
          </cell>
        </row>
      </sheetData>
      <sheetData sheetId="19997">
        <row r="9">
          <cell r="A9" t="str">
            <v>A</v>
          </cell>
        </row>
      </sheetData>
      <sheetData sheetId="19998">
        <row r="9">
          <cell r="A9" t="str">
            <v>A</v>
          </cell>
        </row>
      </sheetData>
      <sheetData sheetId="19999">
        <row r="9">
          <cell r="A9" t="str">
            <v>A</v>
          </cell>
        </row>
      </sheetData>
      <sheetData sheetId="20000">
        <row r="9">
          <cell r="A9" t="str">
            <v>A</v>
          </cell>
        </row>
      </sheetData>
      <sheetData sheetId="20001">
        <row r="9">
          <cell r="A9" t="str">
            <v>A</v>
          </cell>
        </row>
      </sheetData>
      <sheetData sheetId="20002">
        <row r="9">
          <cell r="A9" t="str">
            <v>A</v>
          </cell>
        </row>
      </sheetData>
      <sheetData sheetId="20003">
        <row r="9">
          <cell r="A9" t="str">
            <v>A</v>
          </cell>
        </row>
      </sheetData>
      <sheetData sheetId="20004">
        <row r="9">
          <cell r="A9" t="str">
            <v>A</v>
          </cell>
        </row>
      </sheetData>
      <sheetData sheetId="20005">
        <row r="9">
          <cell r="A9" t="str">
            <v>A</v>
          </cell>
        </row>
      </sheetData>
      <sheetData sheetId="20006">
        <row r="9">
          <cell r="A9" t="str">
            <v>A</v>
          </cell>
        </row>
      </sheetData>
      <sheetData sheetId="20007">
        <row r="9">
          <cell r="A9" t="str">
            <v>A</v>
          </cell>
        </row>
      </sheetData>
      <sheetData sheetId="20008">
        <row r="9">
          <cell r="A9" t="str">
            <v>A</v>
          </cell>
        </row>
      </sheetData>
      <sheetData sheetId="20009">
        <row r="9">
          <cell r="A9" t="str">
            <v>A</v>
          </cell>
        </row>
      </sheetData>
      <sheetData sheetId="20010">
        <row r="9">
          <cell r="A9" t="str">
            <v>A</v>
          </cell>
        </row>
      </sheetData>
      <sheetData sheetId="20011">
        <row r="9">
          <cell r="A9" t="str">
            <v>A</v>
          </cell>
        </row>
      </sheetData>
      <sheetData sheetId="20012">
        <row r="9">
          <cell r="A9" t="str">
            <v>A</v>
          </cell>
        </row>
      </sheetData>
      <sheetData sheetId="20013">
        <row r="9">
          <cell r="A9" t="str">
            <v>A</v>
          </cell>
        </row>
      </sheetData>
      <sheetData sheetId="20014">
        <row r="9">
          <cell r="A9" t="str">
            <v>A</v>
          </cell>
        </row>
      </sheetData>
      <sheetData sheetId="20015">
        <row r="9">
          <cell r="A9" t="str">
            <v>A</v>
          </cell>
        </row>
      </sheetData>
      <sheetData sheetId="20016">
        <row r="9">
          <cell r="A9" t="str">
            <v>A</v>
          </cell>
        </row>
      </sheetData>
      <sheetData sheetId="20017">
        <row r="9">
          <cell r="A9" t="str">
            <v>A</v>
          </cell>
        </row>
      </sheetData>
      <sheetData sheetId="20018">
        <row r="9">
          <cell r="A9" t="str">
            <v>A</v>
          </cell>
        </row>
      </sheetData>
      <sheetData sheetId="20019">
        <row r="9">
          <cell r="A9" t="str">
            <v>A</v>
          </cell>
        </row>
      </sheetData>
      <sheetData sheetId="20020">
        <row r="9">
          <cell r="A9" t="str">
            <v>A</v>
          </cell>
        </row>
      </sheetData>
      <sheetData sheetId="20021">
        <row r="9">
          <cell r="A9" t="str">
            <v>A</v>
          </cell>
        </row>
      </sheetData>
      <sheetData sheetId="20022">
        <row r="9">
          <cell r="A9" t="str">
            <v>A</v>
          </cell>
        </row>
      </sheetData>
      <sheetData sheetId="20023">
        <row r="9">
          <cell r="A9" t="str">
            <v>A</v>
          </cell>
        </row>
      </sheetData>
      <sheetData sheetId="20024">
        <row r="9">
          <cell r="A9" t="str">
            <v>A</v>
          </cell>
        </row>
      </sheetData>
      <sheetData sheetId="20025">
        <row r="9">
          <cell r="A9" t="str">
            <v>A</v>
          </cell>
        </row>
      </sheetData>
      <sheetData sheetId="20026">
        <row r="9">
          <cell r="A9" t="str">
            <v>A</v>
          </cell>
        </row>
      </sheetData>
      <sheetData sheetId="20027">
        <row r="9">
          <cell r="A9" t="str">
            <v>A</v>
          </cell>
        </row>
      </sheetData>
      <sheetData sheetId="20028">
        <row r="9">
          <cell r="A9" t="str">
            <v>A</v>
          </cell>
        </row>
      </sheetData>
      <sheetData sheetId="20029">
        <row r="9">
          <cell r="A9" t="str">
            <v>A</v>
          </cell>
        </row>
      </sheetData>
      <sheetData sheetId="20030" refreshError="1"/>
      <sheetData sheetId="20031" refreshError="1"/>
      <sheetData sheetId="20032" refreshError="1"/>
      <sheetData sheetId="20033">
        <row r="9">
          <cell r="A9" t="str">
            <v>A</v>
          </cell>
        </row>
      </sheetData>
      <sheetData sheetId="20034">
        <row r="9">
          <cell r="A9" t="str">
            <v>A</v>
          </cell>
        </row>
      </sheetData>
      <sheetData sheetId="20035">
        <row r="9">
          <cell r="A9" t="str">
            <v>A</v>
          </cell>
        </row>
      </sheetData>
      <sheetData sheetId="20036">
        <row r="9">
          <cell r="A9" t="str">
            <v>A</v>
          </cell>
        </row>
      </sheetData>
      <sheetData sheetId="20037">
        <row r="9">
          <cell r="A9" t="str">
            <v>A</v>
          </cell>
        </row>
      </sheetData>
      <sheetData sheetId="20038">
        <row r="9">
          <cell r="A9" t="str">
            <v>A</v>
          </cell>
        </row>
      </sheetData>
      <sheetData sheetId="20039">
        <row r="9">
          <cell r="A9" t="str">
            <v>A</v>
          </cell>
        </row>
      </sheetData>
      <sheetData sheetId="20040">
        <row r="9">
          <cell r="A9" t="str">
            <v>A</v>
          </cell>
        </row>
      </sheetData>
      <sheetData sheetId="20041">
        <row r="9">
          <cell r="A9" t="str">
            <v>A</v>
          </cell>
        </row>
      </sheetData>
      <sheetData sheetId="20042">
        <row r="9">
          <cell r="A9" t="str">
            <v>A</v>
          </cell>
        </row>
      </sheetData>
      <sheetData sheetId="20043">
        <row r="9">
          <cell r="A9" t="str">
            <v>A</v>
          </cell>
        </row>
      </sheetData>
      <sheetData sheetId="20044">
        <row r="9">
          <cell r="A9" t="str">
            <v>A</v>
          </cell>
        </row>
      </sheetData>
      <sheetData sheetId="20045">
        <row r="9">
          <cell r="A9" t="str">
            <v>A</v>
          </cell>
        </row>
      </sheetData>
      <sheetData sheetId="20046">
        <row r="9">
          <cell r="A9" t="str">
            <v>A</v>
          </cell>
        </row>
      </sheetData>
      <sheetData sheetId="20047">
        <row r="9">
          <cell r="A9" t="str">
            <v>A</v>
          </cell>
        </row>
      </sheetData>
      <sheetData sheetId="20048">
        <row r="9">
          <cell r="A9" t="str">
            <v>A</v>
          </cell>
        </row>
      </sheetData>
      <sheetData sheetId="20049">
        <row r="9">
          <cell r="A9" t="str">
            <v>A</v>
          </cell>
        </row>
      </sheetData>
      <sheetData sheetId="20050">
        <row r="9">
          <cell r="A9" t="str">
            <v>A</v>
          </cell>
        </row>
      </sheetData>
      <sheetData sheetId="20051">
        <row r="9">
          <cell r="A9" t="str">
            <v>A</v>
          </cell>
        </row>
      </sheetData>
      <sheetData sheetId="20052">
        <row r="9">
          <cell r="A9" t="str">
            <v>A</v>
          </cell>
        </row>
      </sheetData>
      <sheetData sheetId="20053">
        <row r="9">
          <cell r="A9" t="str">
            <v>A</v>
          </cell>
        </row>
      </sheetData>
      <sheetData sheetId="20054">
        <row r="9">
          <cell r="A9" t="str">
            <v>A</v>
          </cell>
        </row>
      </sheetData>
      <sheetData sheetId="20055">
        <row r="9">
          <cell r="A9" t="str">
            <v>A</v>
          </cell>
        </row>
      </sheetData>
      <sheetData sheetId="20056">
        <row r="9">
          <cell r="A9" t="str">
            <v>A</v>
          </cell>
        </row>
      </sheetData>
      <sheetData sheetId="20057">
        <row r="9">
          <cell r="A9" t="str">
            <v>A</v>
          </cell>
        </row>
      </sheetData>
      <sheetData sheetId="20058">
        <row r="9">
          <cell r="A9" t="str">
            <v>A</v>
          </cell>
        </row>
      </sheetData>
      <sheetData sheetId="20059">
        <row r="9">
          <cell r="A9" t="str">
            <v>A</v>
          </cell>
        </row>
      </sheetData>
      <sheetData sheetId="20060">
        <row r="9">
          <cell r="A9" t="str">
            <v>A</v>
          </cell>
        </row>
      </sheetData>
      <sheetData sheetId="20061">
        <row r="9">
          <cell r="A9" t="str">
            <v>A</v>
          </cell>
        </row>
      </sheetData>
      <sheetData sheetId="20062">
        <row r="9">
          <cell r="A9" t="str">
            <v>A</v>
          </cell>
        </row>
      </sheetData>
      <sheetData sheetId="20063">
        <row r="9">
          <cell r="A9" t="str">
            <v>A</v>
          </cell>
        </row>
      </sheetData>
      <sheetData sheetId="20064">
        <row r="9">
          <cell r="A9" t="str">
            <v>A</v>
          </cell>
        </row>
      </sheetData>
      <sheetData sheetId="20065">
        <row r="9">
          <cell r="A9" t="str">
            <v>A</v>
          </cell>
        </row>
      </sheetData>
      <sheetData sheetId="20066">
        <row r="9">
          <cell r="A9" t="str">
            <v>A</v>
          </cell>
        </row>
      </sheetData>
      <sheetData sheetId="20067">
        <row r="9">
          <cell r="A9" t="str">
            <v>A</v>
          </cell>
        </row>
      </sheetData>
      <sheetData sheetId="20068">
        <row r="9">
          <cell r="A9" t="str">
            <v>A</v>
          </cell>
        </row>
      </sheetData>
      <sheetData sheetId="20069">
        <row r="9">
          <cell r="A9" t="str">
            <v>A</v>
          </cell>
        </row>
      </sheetData>
      <sheetData sheetId="20070">
        <row r="9">
          <cell r="A9" t="str">
            <v>A</v>
          </cell>
        </row>
      </sheetData>
      <sheetData sheetId="20071">
        <row r="9">
          <cell r="A9" t="str">
            <v>A</v>
          </cell>
        </row>
      </sheetData>
      <sheetData sheetId="20072">
        <row r="9">
          <cell r="A9" t="str">
            <v>A</v>
          </cell>
        </row>
      </sheetData>
      <sheetData sheetId="20073">
        <row r="9">
          <cell r="A9" t="str">
            <v>A</v>
          </cell>
        </row>
      </sheetData>
      <sheetData sheetId="20074">
        <row r="9">
          <cell r="A9" t="str">
            <v>A</v>
          </cell>
        </row>
      </sheetData>
      <sheetData sheetId="20075">
        <row r="9">
          <cell r="A9" t="str">
            <v>A</v>
          </cell>
        </row>
      </sheetData>
      <sheetData sheetId="20076">
        <row r="9">
          <cell r="A9" t="str">
            <v>A</v>
          </cell>
        </row>
      </sheetData>
      <sheetData sheetId="20077">
        <row r="9">
          <cell r="A9" t="str">
            <v>A</v>
          </cell>
        </row>
      </sheetData>
      <sheetData sheetId="20078">
        <row r="9">
          <cell r="A9" t="str">
            <v>A</v>
          </cell>
        </row>
      </sheetData>
      <sheetData sheetId="20079">
        <row r="9">
          <cell r="A9" t="str">
            <v>A</v>
          </cell>
        </row>
      </sheetData>
      <sheetData sheetId="20080">
        <row r="9">
          <cell r="A9" t="str">
            <v>A</v>
          </cell>
        </row>
      </sheetData>
      <sheetData sheetId="20081">
        <row r="9">
          <cell r="A9" t="str">
            <v>A</v>
          </cell>
        </row>
      </sheetData>
      <sheetData sheetId="20082">
        <row r="9">
          <cell r="A9" t="str">
            <v>A</v>
          </cell>
        </row>
      </sheetData>
      <sheetData sheetId="20083">
        <row r="9">
          <cell r="A9" t="str">
            <v>A</v>
          </cell>
        </row>
      </sheetData>
      <sheetData sheetId="20084">
        <row r="9">
          <cell r="A9" t="str">
            <v>A</v>
          </cell>
        </row>
      </sheetData>
      <sheetData sheetId="20085">
        <row r="9">
          <cell r="A9" t="str">
            <v>A</v>
          </cell>
        </row>
      </sheetData>
      <sheetData sheetId="20086">
        <row r="9">
          <cell r="A9" t="str">
            <v>A</v>
          </cell>
        </row>
      </sheetData>
      <sheetData sheetId="20087">
        <row r="9">
          <cell r="A9" t="str">
            <v>A</v>
          </cell>
        </row>
      </sheetData>
      <sheetData sheetId="20088">
        <row r="9">
          <cell r="A9" t="str">
            <v>A</v>
          </cell>
        </row>
      </sheetData>
      <sheetData sheetId="20089">
        <row r="9">
          <cell r="A9" t="str">
            <v>A</v>
          </cell>
        </row>
      </sheetData>
      <sheetData sheetId="20090">
        <row r="9">
          <cell r="A9" t="str">
            <v>A</v>
          </cell>
        </row>
      </sheetData>
      <sheetData sheetId="20091">
        <row r="9">
          <cell r="A9" t="str">
            <v>A</v>
          </cell>
        </row>
      </sheetData>
      <sheetData sheetId="20092">
        <row r="9">
          <cell r="A9" t="str">
            <v>A</v>
          </cell>
        </row>
      </sheetData>
      <sheetData sheetId="20093">
        <row r="9">
          <cell r="A9" t="str">
            <v>A</v>
          </cell>
        </row>
      </sheetData>
      <sheetData sheetId="20094">
        <row r="9">
          <cell r="A9" t="str">
            <v>A</v>
          </cell>
        </row>
      </sheetData>
      <sheetData sheetId="20095">
        <row r="9">
          <cell r="A9" t="str">
            <v>A</v>
          </cell>
        </row>
      </sheetData>
      <sheetData sheetId="20096">
        <row r="9">
          <cell r="A9" t="str">
            <v>A</v>
          </cell>
        </row>
      </sheetData>
      <sheetData sheetId="20097">
        <row r="9">
          <cell r="A9" t="str">
            <v>A</v>
          </cell>
        </row>
      </sheetData>
      <sheetData sheetId="20098">
        <row r="9">
          <cell r="A9" t="str">
            <v>A</v>
          </cell>
        </row>
      </sheetData>
      <sheetData sheetId="20099">
        <row r="9">
          <cell r="A9" t="str">
            <v>A</v>
          </cell>
        </row>
      </sheetData>
      <sheetData sheetId="20100">
        <row r="9">
          <cell r="A9" t="str">
            <v>A</v>
          </cell>
        </row>
      </sheetData>
      <sheetData sheetId="20101">
        <row r="9">
          <cell r="A9" t="str">
            <v>A</v>
          </cell>
        </row>
      </sheetData>
      <sheetData sheetId="20102">
        <row r="9">
          <cell r="A9" t="str">
            <v>A</v>
          </cell>
        </row>
      </sheetData>
      <sheetData sheetId="20103">
        <row r="9">
          <cell r="A9" t="str">
            <v>A</v>
          </cell>
        </row>
      </sheetData>
      <sheetData sheetId="20104">
        <row r="9">
          <cell r="A9" t="str">
            <v>A</v>
          </cell>
        </row>
      </sheetData>
      <sheetData sheetId="20105">
        <row r="9">
          <cell r="A9" t="str">
            <v>A</v>
          </cell>
        </row>
      </sheetData>
      <sheetData sheetId="20106">
        <row r="9">
          <cell r="A9" t="str">
            <v>A</v>
          </cell>
        </row>
      </sheetData>
      <sheetData sheetId="20107">
        <row r="9">
          <cell r="A9" t="str">
            <v>A</v>
          </cell>
        </row>
      </sheetData>
      <sheetData sheetId="20108">
        <row r="9">
          <cell r="A9" t="str">
            <v>A</v>
          </cell>
        </row>
      </sheetData>
      <sheetData sheetId="20109">
        <row r="9">
          <cell r="A9" t="str">
            <v>A</v>
          </cell>
        </row>
      </sheetData>
      <sheetData sheetId="20110">
        <row r="9">
          <cell r="A9" t="str">
            <v>A</v>
          </cell>
        </row>
      </sheetData>
      <sheetData sheetId="20111">
        <row r="9">
          <cell r="A9" t="str">
            <v>A</v>
          </cell>
        </row>
      </sheetData>
      <sheetData sheetId="20112">
        <row r="9">
          <cell r="A9" t="str">
            <v>A</v>
          </cell>
        </row>
      </sheetData>
      <sheetData sheetId="20113">
        <row r="9">
          <cell r="A9" t="str">
            <v>A</v>
          </cell>
        </row>
      </sheetData>
      <sheetData sheetId="20114">
        <row r="9">
          <cell r="A9" t="str">
            <v>A</v>
          </cell>
        </row>
      </sheetData>
      <sheetData sheetId="20115">
        <row r="9">
          <cell r="A9" t="str">
            <v>A</v>
          </cell>
        </row>
      </sheetData>
      <sheetData sheetId="20116">
        <row r="9">
          <cell r="A9" t="str">
            <v>A</v>
          </cell>
        </row>
      </sheetData>
      <sheetData sheetId="20117">
        <row r="9">
          <cell r="A9" t="str">
            <v>A</v>
          </cell>
        </row>
      </sheetData>
      <sheetData sheetId="20118">
        <row r="9">
          <cell r="A9" t="str">
            <v>A</v>
          </cell>
        </row>
      </sheetData>
      <sheetData sheetId="20119">
        <row r="9">
          <cell r="A9" t="str">
            <v>A</v>
          </cell>
        </row>
      </sheetData>
      <sheetData sheetId="20120">
        <row r="9">
          <cell r="A9" t="str">
            <v>A</v>
          </cell>
        </row>
      </sheetData>
      <sheetData sheetId="20121">
        <row r="9">
          <cell r="A9" t="str">
            <v>A</v>
          </cell>
        </row>
      </sheetData>
      <sheetData sheetId="20122">
        <row r="9">
          <cell r="A9" t="str">
            <v>A</v>
          </cell>
        </row>
      </sheetData>
      <sheetData sheetId="20123">
        <row r="9">
          <cell r="A9" t="str">
            <v>A</v>
          </cell>
        </row>
      </sheetData>
      <sheetData sheetId="20124">
        <row r="9">
          <cell r="A9" t="str">
            <v>A</v>
          </cell>
        </row>
      </sheetData>
      <sheetData sheetId="20125">
        <row r="9">
          <cell r="A9" t="str">
            <v>A</v>
          </cell>
        </row>
      </sheetData>
      <sheetData sheetId="20126">
        <row r="9">
          <cell r="A9" t="str">
            <v>A</v>
          </cell>
        </row>
      </sheetData>
      <sheetData sheetId="20127">
        <row r="9">
          <cell r="A9" t="str">
            <v>A</v>
          </cell>
        </row>
      </sheetData>
      <sheetData sheetId="20128">
        <row r="9">
          <cell r="A9" t="str">
            <v>A</v>
          </cell>
        </row>
      </sheetData>
      <sheetData sheetId="20129">
        <row r="9">
          <cell r="A9" t="str">
            <v>A</v>
          </cell>
        </row>
      </sheetData>
      <sheetData sheetId="20130">
        <row r="9">
          <cell r="A9" t="str">
            <v>A</v>
          </cell>
        </row>
      </sheetData>
      <sheetData sheetId="20131">
        <row r="9">
          <cell r="A9" t="str">
            <v>A</v>
          </cell>
        </row>
      </sheetData>
      <sheetData sheetId="20132">
        <row r="9">
          <cell r="A9" t="str">
            <v>A</v>
          </cell>
        </row>
      </sheetData>
      <sheetData sheetId="20133">
        <row r="9">
          <cell r="A9" t="str">
            <v>A</v>
          </cell>
        </row>
      </sheetData>
      <sheetData sheetId="20134">
        <row r="9">
          <cell r="A9" t="str">
            <v>A</v>
          </cell>
        </row>
      </sheetData>
      <sheetData sheetId="20135">
        <row r="9">
          <cell r="A9" t="str">
            <v>A</v>
          </cell>
        </row>
      </sheetData>
      <sheetData sheetId="20136">
        <row r="9">
          <cell r="A9" t="str">
            <v>A</v>
          </cell>
        </row>
      </sheetData>
      <sheetData sheetId="20137">
        <row r="9">
          <cell r="A9" t="str">
            <v>A</v>
          </cell>
        </row>
      </sheetData>
      <sheetData sheetId="20138">
        <row r="9">
          <cell r="A9" t="str">
            <v>A</v>
          </cell>
        </row>
      </sheetData>
      <sheetData sheetId="20139">
        <row r="9">
          <cell r="A9" t="str">
            <v>A</v>
          </cell>
        </row>
      </sheetData>
      <sheetData sheetId="20140">
        <row r="9">
          <cell r="A9" t="str">
            <v>A</v>
          </cell>
        </row>
      </sheetData>
      <sheetData sheetId="20141">
        <row r="9">
          <cell r="A9" t="str">
            <v>A</v>
          </cell>
        </row>
      </sheetData>
      <sheetData sheetId="20142">
        <row r="9">
          <cell r="A9" t="str">
            <v>A</v>
          </cell>
        </row>
      </sheetData>
      <sheetData sheetId="20143">
        <row r="9">
          <cell r="A9" t="str">
            <v>A</v>
          </cell>
        </row>
      </sheetData>
      <sheetData sheetId="20144">
        <row r="9">
          <cell r="A9" t="str">
            <v>A</v>
          </cell>
        </row>
      </sheetData>
      <sheetData sheetId="20145">
        <row r="9">
          <cell r="A9" t="str">
            <v>A</v>
          </cell>
        </row>
      </sheetData>
      <sheetData sheetId="20146">
        <row r="9">
          <cell r="A9" t="str">
            <v>A</v>
          </cell>
        </row>
      </sheetData>
      <sheetData sheetId="20147">
        <row r="9">
          <cell r="A9" t="str">
            <v>A</v>
          </cell>
        </row>
      </sheetData>
      <sheetData sheetId="20148">
        <row r="9">
          <cell r="A9" t="str">
            <v>A</v>
          </cell>
        </row>
      </sheetData>
      <sheetData sheetId="20149">
        <row r="9">
          <cell r="A9" t="str">
            <v>A</v>
          </cell>
        </row>
      </sheetData>
      <sheetData sheetId="20150">
        <row r="9">
          <cell r="A9" t="str">
            <v>A</v>
          </cell>
        </row>
      </sheetData>
      <sheetData sheetId="20151">
        <row r="9">
          <cell r="A9" t="str">
            <v>A</v>
          </cell>
        </row>
      </sheetData>
      <sheetData sheetId="20152">
        <row r="9">
          <cell r="A9" t="str">
            <v>A</v>
          </cell>
        </row>
      </sheetData>
      <sheetData sheetId="20153">
        <row r="9">
          <cell r="A9" t="str">
            <v>A</v>
          </cell>
        </row>
      </sheetData>
      <sheetData sheetId="20154">
        <row r="9">
          <cell r="A9" t="str">
            <v>A</v>
          </cell>
        </row>
      </sheetData>
      <sheetData sheetId="20155">
        <row r="9">
          <cell r="A9" t="str">
            <v>A</v>
          </cell>
        </row>
      </sheetData>
      <sheetData sheetId="20156">
        <row r="9">
          <cell r="A9" t="str">
            <v>A</v>
          </cell>
        </row>
      </sheetData>
      <sheetData sheetId="20157">
        <row r="9">
          <cell r="A9" t="str">
            <v>A</v>
          </cell>
        </row>
      </sheetData>
      <sheetData sheetId="20158">
        <row r="9">
          <cell r="A9" t="str">
            <v>A</v>
          </cell>
        </row>
      </sheetData>
      <sheetData sheetId="20159">
        <row r="9">
          <cell r="A9" t="str">
            <v>A</v>
          </cell>
        </row>
      </sheetData>
      <sheetData sheetId="20160">
        <row r="9">
          <cell r="A9" t="str">
            <v>A</v>
          </cell>
        </row>
      </sheetData>
      <sheetData sheetId="20161">
        <row r="9">
          <cell r="A9" t="str">
            <v>A</v>
          </cell>
        </row>
      </sheetData>
      <sheetData sheetId="20162">
        <row r="9">
          <cell r="A9" t="str">
            <v>A</v>
          </cell>
        </row>
      </sheetData>
      <sheetData sheetId="20163">
        <row r="9">
          <cell r="A9" t="str">
            <v>A</v>
          </cell>
        </row>
      </sheetData>
      <sheetData sheetId="20164">
        <row r="9">
          <cell r="A9" t="str">
            <v>A</v>
          </cell>
        </row>
      </sheetData>
      <sheetData sheetId="20165">
        <row r="9">
          <cell r="A9" t="str">
            <v>A</v>
          </cell>
        </row>
      </sheetData>
      <sheetData sheetId="20166">
        <row r="9">
          <cell r="A9" t="str">
            <v>A</v>
          </cell>
        </row>
      </sheetData>
      <sheetData sheetId="20167">
        <row r="9">
          <cell r="A9" t="str">
            <v>A</v>
          </cell>
        </row>
      </sheetData>
      <sheetData sheetId="20168">
        <row r="9">
          <cell r="A9" t="str">
            <v>A</v>
          </cell>
        </row>
      </sheetData>
      <sheetData sheetId="20169">
        <row r="9">
          <cell r="A9" t="str">
            <v>A</v>
          </cell>
        </row>
      </sheetData>
      <sheetData sheetId="20170">
        <row r="9">
          <cell r="A9" t="str">
            <v>A</v>
          </cell>
        </row>
      </sheetData>
      <sheetData sheetId="20171">
        <row r="9">
          <cell r="A9" t="str">
            <v>A</v>
          </cell>
        </row>
      </sheetData>
      <sheetData sheetId="20172">
        <row r="9">
          <cell r="A9" t="str">
            <v>A</v>
          </cell>
        </row>
      </sheetData>
      <sheetData sheetId="20173">
        <row r="9">
          <cell r="A9" t="str">
            <v>A</v>
          </cell>
        </row>
      </sheetData>
      <sheetData sheetId="20174">
        <row r="9">
          <cell r="A9" t="str">
            <v>A</v>
          </cell>
        </row>
      </sheetData>
      <sheetData sheetId="20175">
        <row r="9">
          <cell r="A9" t="str">
            <v>A</v>
          </cell>
        </row>
      </sheetData>
      <sheetData sheetId="20176">
        <row r="9">
          <cell r="A9" t="str">
            <v>A</v>
          </cell>
        </row>
      </sheetData>
      <sheetData sheetId="20177">
        <row r="9">
          <cell r="A9" t="str">
            <v>A</v>
          </cell>
        </row>
      </sheetData>
      <sheetData sheetId="20178">
        <row r="9">
          <cell r="A9" t="str">
            <v>A</v>
          </cell>
        </row>
      </sheetData>
      <sheetData sheetId="20179">
        <row r="9">
          <cell r="A9" t="str">
            <v>A</v>
          </cell>
        </row>
      </sheetData>
      <sheetData sheetId="20180">
        <row r="9">
          <cell r="A9" t="str">
            <v>A</v>
          </cell>
        </row>
      </sheetData>
      <sheetData sheetId="20181">
        <row r="9">
          <cell r="A9" t="str">
            <v>A</v>
          </cell>
        </row>
      </sheetData>
      <sheetData sheetId="20182">
        <row r="9">
          <cell r="A9" t="str">
            <v>A</v>
          </cell>
        </row>
      </sheetData>
      <sheetData sheetId="20183">
        <row r="9">
          <cell r="A9" t="str">
            <v>A</v>
          </cell>
        </row>
      </sheetData>
      <sheetData sheetId="20184">
        <row r="9">
          <cell r="A9" t="str">
            <v>A</v>
          </cell>
        </row>
      </sheetData>
      <sheetData sheetId="20185">
        <row r="9">
          <cell r="A9" t="str">
            <v>A</v>
          </cell>
        </row>
      </sheetData>
      <sheetData sheetId="20186">
        <row r="9">
          <cell r="A9" t="str">
            <v>A</v>
          </cell>
        </row>
      </sheetData>
      <sheetData sheetId="20187">
        <row r="9">
          <cell r="A9" t="str">
            <v>A</v>
          </cell>
        </row>
      </sheetData>
      <sheetData sheetId="20188">
        <row r="9">
          <cell r="A9" t="str">
            <v>A</v>
          </cell>
        </row>
      </sheetData>
      <sheetData sheetId="20189">
        <row r="9">
          <cell r="A9" t="str">
            <v>A</v>
          </cell>
        </row>
      </sheetData>
      <sheetData sheetId="20190">
        <row r="9">
          <cell r="A9" t="str">
            <v>A</v>
          </cell>
        </row>
      </sheetData>
      <sheetData sheetId="20191">
        <row r="9">
          <cell r="A9" t="str">
            <v>A</v>
          </cell>
        </row>
      </sheetData>
      <sheetData sheetId="20192">
        <row r="9">
          <cell r="A9" t="str">
            <v>A</v>
          </cell>
        </row>
      </sheetData>
      <sheetData sheetId="20193">
        <row r="9">
          <cell r="A9" t="str">
            <v>A</v>
          </cell>
        </row>
      </sheetData>
      <sheetData sheetId="20194">
        <row r="9">
          <cell r="A9" t="str">
            <v>A</v>
          </cell>
        </row>
      </sheetData>
      <sheetData sheetId="20195">
        <row r="9">
          <cell r="A9" t="str">
            <v>A</v>
          </cell>
        </row>
      </sheetData>
      <sheetData sheetId="20196">
        <row r="9">
          <cell r="A9" t="str">
            <v>A</v>
          </cell>
        </row>
      </sheetData>
      <sheetData sheetId="20197">
        <row r="9">
          <cell r="A9" t="str">
            <v>A</v>
          </cell>
        </row>
      </sheetData>
      <sheetData sheetId="20198">
        <row r="9">
          <cell r="A9" t="str">
            <v>A</v>
          </cell>
        </row>
      </sheetData>
      <sheetData sheetId="20199">
        <row r="9">
          <cell r="A9" t="str">
            <v>A</v>
          </cell>
        </row>
      </sheetData>
      <sheetData sheetId="20200">
        <row r="9">
          <cell r="A9" t="str">
            <v>A</v>
          </cell>
        </row>
      </sheetData>
      <sheetData sheetId="20201">
        <row r="9">
          <cell r="A9" t="str">
            <v>A</v>
          </cell>
        </row>
      </sheetData>
      <sheetData sheetId="20202">
        <row r="9">
          <cell r="A9" t="str">
            <v>A</v>
          </cell>
        </row>
      </sheetData>
      <sheetData sheetId="20203">
        <row r="9">
          <cell r="A9" t="str">
            <v>A</v>
          </cell>
        </row>
      </sheetData>
      <sheetData sheetId="20204">
        <row r="9">
          <cell r="A9" t="str">
            <v>A</v>
          </cell>
        </row>
      </sheetData>
      <sheetData sheetId="20205">
        <row r="9">
          <cell r="A9" t="str">
            <v>A</v>
          </cell>
        </row>
      </sheetData>
      <sheetData sheetId="20206">
        <row r="9">
          <cell r="A9" t="str">
            <v>A</v>
          </cell>
        </row>
      </sheetData>
      <sheetData sheetId="20207">
        <row r="9">
          <cell r="A9" t="str">
            <v>A</v>
          </cell>
        </row>
      </sheetData>
      <sheetData sheetId="20208">
        <row r="9">
          <cell r="A9" t="str">
            <v>A</v>
          </cell>
        </row>
      </sheetData>
      <sheetData sheetId="20209">
        <row r="9">
          <cell r="A9" t="str">
            <v>A</v>
          </cell>
        </row>
      </sheetData>
      <sheetData sheetId="20210">
        <row r="9">
          <cell r="A9" t="str">
            <v>A</v>
          </cell>
        </row>
      </sheetData>
      <sheetData sheetId="20211">
        <row r="9">
          <cell r="A9" t="str">
            <v>A</v>
          </cell>
        </row>
      </sheetData>
      <sheetData sheetId="20212">
        <row r="9">
          <cell r="A9" t="str">
            <v>A</v>
          </cell>
        </row>
      </sheetData>
      <sheetData sheetId="20213">
        <row r="9">
          <cell r="A9" t="str">
            <v>A</v>
          </cell>
        </row>
      </sheetData>
      <sheetData sheetId="20214">
        <row r="9">
          <cell r="A9" t="str">
            <v>A</v>
          </cell>
        </row>
      </sheetData>
      <sheetData sheetId="20215">
        <row r="9">
          <cell r="A9" t="str">
            <v>A</v>
          </cell>
        </row>
      </sheetData>
      <sheetData sheetId="20216">
        <row r="9">
          <cell r="A9" t="str">
            <v>A</v>
          </cell>
        </row>
      </sheetData>
      <sheetData sheetId="20217">
        <row r="9">
          <cell r="A9" t="str">
            <v>A</v>
          </cell>
        </row>
      </sheetData>
      <sheetData sheetId="20218">
        <row r="9">
          <cell r="A9" t="str">
            <v>A</v>
          </cell>
        </row>
      </sheetData>
      <sheetData sheetId="20219">
        <row r="9">
          <cell r="A9" t="str">
            <v>A</v>
          </cell>
        </row>
      </sheetData>
      <sheetData sheetId="20220">
        <row r="9">
          <cell r="A9" t="str">
            <v>A</v>
          </cell>
        </row>
      </sheetData>
      <sheetData sheetId="20221">
        <row r="9">
          <cell r="A9" t="str">
            <v>A</v>
          </cell>
        </row>
      </sheetData>
      <sheetData sheetId="20222">
        <row r="9">
          <cell r="A9" t="str">
            <v>A</v>
          </cell>
        </row>
      </sheetData>
      <sheetData sheetId="20223">
        <row r="9">
          <cell r="A9" t="str">
            <v>A</v>
          </cell>
        </row>
      </sheetData>
      <sheetData sheetId="20224">
        <row r="9">
          <cell r="A9" t="str">
            <v>A</v>
          </cell>
        </row>
      </sheetData>
      <sheetData sheetId="20225">
        <row r="9">
          <cell r="A9" t="str">
            <v>A</v>
          </cell>
        </row>
      </sheetData>
      <sheetData sheetId="20226">
        <row r="9">
          <cell r="A9" t="str">
            <v>A</v>
          </cell>
        </row>
      </sheetData>
      <sheetData sheetId="20227">
        <row r="9">
          <cell r="A9" t="str">
            <v>A</v>
          </cell>
        </row>
      </sheetData>
      <sheetData sheetId="20228">
        <row r="9">
          <cell r="A9" t="str">
            <v>A</v>
          </cell>
        </row>
      </sheetData>
      <sheetData sheetId="20229">
        <row r="9">
          <cell r="A9" t="str">
            <v>A</v>
          </cell>
        </row>
      </sheetData>
      <sheetData sheetId="20230">
        <row r="9">
          <cell r="A9" t="str">
            <v>A</v>
          </cell>
        </row>
      </sheetData>
      <sheetData sheetId="20231">
        <row r="9">
          <cell r="A9" t="str">
            <v>A</v>
          </cell>
        </row>
      </sheetData>
      <sheetData sheetId="20232">
        <row r="9">
          <cell r="A9" t="str">
            <v>A</v>
          </cell>
        </row>
      </sheetData>
      <sheetData sheetId="20233">
        <row r="9">
          <cell r="A9" t="str">
            <v>A</v>
          </cell>
        </row>
      </sheetData>
      <sheetData sheetId="20234">
        <row r="9">
          <cell r="A9" t="str">
            <v>A</v>
          </cell>
        </row>
      </sheetData>
      <sheetData sheetId="20235">
        <row r="9">
          <cell r="A9" t="str">
            <v>A</v>
          </cell>
        </row>
      </sheetData>
      <sheetData sheetId="20236">
        <row r="9">
          <cell r="A9" t="str">
            <v>A</v>
          </cell>
        </row>
      </sheetData>
      <sheetData sheetId="20237">
        <row r="9">
          <cell r="A9" t="str">
            <v>A</v>
          </cell>
        </row>
      </sheetData>
      <sheetData sheetId="20238">
        <row r="9">
          <cell r="A9" t="str">
            <v>A</v>
          </cell>
        </row>
      </sheetData>
      <sheetData sheetId="20239">
        <row r="9">
          <cell r="A9" t="str">
            <v>A</v>
          </cell>
        </row>
      </sheetData>
      <sheetData sheetId="20240">
        <row r="9">
          <cell r="A9" t="str">
            <v>A</v>
          </cell>
        </row>
      </sheetData>
      <sheetData sheetId="20241">
        <row r="9">
          <cell r="A9" t="str">
            <v>A</v>
          </cell>
        </row>
      </sheetData>
      <sheetData sheetId="20242">
        <row r="9">
          <cell r="A9" t="str">
            <v>A</v>
          </cell>
        </row>
      </sheetData>
      <sheetData sheetId="20243">
        <row r="9">
          <cell r="A9" t="str">
            <v>A</v>
          </cell>
        </row>
      </sheetData>
      <sheetData sheetId="20244">
        <row r="9">
          <cell r="A9" t="str">
            <v>A</v>
          </cell>
        </row>
      </sheetData>
      <sheetData sheetId="20245">
        <row r="9">
          <cell r="A9" t="str">
            <v>A</v>
          </cell>
        </row>
      </sheetData>
      <sheetData sheetId="20246">
        <row r="9">
          <cell r="A9" t="str">
            <v>A</v>
          </cell>
        </row>
      </sheetData>
      <sheetData sheetId="20247">
        <row r="9">
          <cell r="A9" t="str">
            <v>A</v>
          </cell>
        </row>
      </sheetData>
      <sheetData sheetId="20248">
        <row r="9">
          <cell r="A9" t="str">
            <v>A</v>
          </cell>
        </row>
      </sheetData>
      <sheetData sheetId="20249">
        <row r="9">
          <cell r="A9" t="str">
            <v>A</v>
          </cell>
        </row>
      </sheetData>
      <sheetData sheetId="20250">
        <row r="9">
          <cell r="A9" t="str">
            <v>A</v>
          </cell>
        </row>
      </sheetData>
      <sheetData sheetId="20251">
        <row r="9">
          <cell r="A9" t="str">
            <v>A</v>
          </cell>
        </row>
      </sheetData>
      <sheetData sheetId="20252">
        <row r="9">
          <cell r="A9" t="str">
            <v>A</v>
          </cell>
        </row>
      </sheetData>
      <sheetData sheetId="20253">
        <row r="9">
          <cell r="A9" t="str">
            <v>A</v>
          </cell>
        </row>
      </sheetData>
      <sheetData sheetId="20254">
        <row r="9">
          <cell r="A9" t="str">
            <v>A</v>
          </cell>
        </row>
      </sheetData>
      <sheetData sheetId="20255">
        <row r="9">
          <cell r="A9" t="str">
            <v>A</v>
          </cell>
        </row>
      </sheetData>
      <sheetData sheetId="20256">
        <row r="9">
          <cell r="A9" t="str">
            <v>A</v>
          </cell>
        </row>
      </sheetData>
      <sheetData sheetId="20257">
        <row r="9">
          <cell r="A9" t="str">
            <v>A</v>
          </cell>
        </row>
      </sheetData>
      <sheetData sheetId="20258">
        <row r="9">
          <cell r="A9" t="str">
            <v>A</v>
          </cell>
        </row>
      </sheetData>
      <sheetData sheetId="20259">
        <row r="9">
          <cell r="A9" t="str">
            <v>A</v>
          </cell>
        </row>
      </sheetData>
      <sheetData sheetId="20260">
        <row r="9">
          <cell r="A9" t="str">
            <v>A</v>
          </cell>
        </row>
      </sheetData>
      <sheetData sheetId="20261">
        <row r="9">
          <cell r="A9" t="str">
            <v>A</v>
          </cell>
        </row>
      </sheetData>
      <sheetData sheetId="20262">
        <row r="9">
          <cell r="A9" t="str">
            <v>A</v>
          </cell>
        </row>
      </sheetData>
      <sheetData sheetId="20263">
        <row r="9">
          <cell r="A9" t="str">
            <v>A</v>
          </cell>
        </row>
      </sheetData>
      <sheetData sheetId="20264">
        <row r="9">
          <cell r="A9" t="str">
            <v>A</v>
          </cell>
        </row>
      </sheetData>
      <sheetData sheetId="20265">
        <row r="9">
          <cell r="A9" t="str">
            <v>A</v>
          </cell>
        </row>
      </sheetData>
      <sheetData sheetId="20266">
        <row r="9">
          <cell r="A9" t="str">
            <v>A</v>
          </cell>
        </row>
      </sheetData>
      <sheetData sheetId="20267">
        <row r="9">
          <cell r="A9" t="str">
            <v>A</v>
          </cell>
        </row>
      </sheetData>
      <sheetData sheetId="20268">
        <row r="9">
          <cell r="A9" t="str">
            <v>A</v>
          </cell>
        </row>
      </sheetData>
      <sheetData sheetId="20269">
        <row r="9">
          <cell r="A9" t="str">
            <v>A</v>
          </cell>
        </row>
      </sheetData>
      <sheetData sheetId="20270">
        <row r="9">
          <cell r="A9" t="str">
            <v>A</v>
          </cell>
        </row>
      </sheetData>
      <sheetData sheetId="20271">
        <row r="9">
          <cell r="A9" t="str">
            <v>A</v>
          </cell>
        </row>
      </sheetData>
      <sheetData sheetId="20272">
        <row r="9">
          <cell r="A9" t="str">
            <v>A</v>
          </cell>
        </row>
      </sheetData>
      <sheetData sheetId="20273">
        <row r="9">
          <cell r="A9" t="str">
            <v>A</v>
          </cell>
        </row>
      </sheetData>
      <sheetData sheetId="20274">
        <row r="9">
          <cell r="A9" t="str">
            <v>A</v>
          </cell>
        </row>
      </sheetData>
      <sheetData sheetId="20275">
        <row r="9">
          <cell r="A9" t="str">
            <v>A</v>
          </cell>
        </row>
      </sheetData>
      <sheetData sheetId="20276">
        <row r="9">
          <cell r="A9" t="str">
            <v>A</v>
          </cell>
        </row>
      </sheetData>
      <sheetData sheetId="20277">
        <row r="9">
          <cell r="A9" t="str">
            <v>A</v>
          </cell>
        </row>
      </sheetData>
      <sheetData sheetId="20278">
        <row r="9">
          <cell r="A9" t="str">
            <v>A</v>
          </cell>
        </row>
      </sheetData>
      <sheetData sheetId="20279">
        <row r="9">
          <cell r="A9" t="str">
            <v>A</v>
          </cell>
        </row>
      </sheetData>
      <sheetData sheetId="20280">
        <row r="9">
          <cell r="A9" t="str">
            <v>A</v>
          </cell>
        </row>
      </sheetData>
      <sheetData sheetId="20281">
        <row r="9">
          <cell r="A9" t="str">
            <v>A</v>
          </cell>
        </row>
      </sheetData>
      <sheetData sheetId="20282">
        <row r="9">
          <cell r="A9" t="str">
            <v>A</v>
          </cell>
        </row>
      </sheetData>
      <sheetData sheetId="20283">
        <row r="9">
          <cell r="A9" t="str">
            <v>A</v>
          </cell>
        </row>
      </sheetData>
      <sheetData sheetId="20284">
        <row r="9">
          <cell r="A9" t="str">
            <v>A</v>
          </cell>
        </row>
      </sheetData>
      <sheetData sheetId="20285">
        <row r="9">
          <cell r="A9" t="str">
            <v>A</v>
          </cell>
        </row>
      </sheetData>
      <sheetData sheetId="20286">
        <row r="9">
          <cell r="A9" t="str">
            <v>A</v>
          </cell>
        </row>
      </sheetData>
      <sheetData sheetId="20287">
        <row r="9">
          <cell r="A9" t="str">
            <v>A</v>
          </cell>
        </row>
      </sheetData>
      <sheetData sheetId="20288">
        <row r="9">
          <cell r="A9" t="str">
            <v>A</v>
          </cell>
        </row>
      </sheetData>
      <sheetData sheetId="20289">
        <row r="9">
          <cell r="A9" t="str">
            <v>A</v>
          </cell>
        </row>
      </sheetData>
      <sheetData sheetId="20290">
        <row r="9">
          <cell r="A9" t="str">
            <v>A</v>
          </cell>
        </row>
      </sheetData>
      <sheetData sheetId="20291">
        <row r="9">
          <cell r="A9" t="str">
            <v>A</v>
          </cell>
        </row>
      </sheetData>
      <sheetData sheetId="20292">
        <row r="9">
          <cell r="A9" t="str">
            <v>A</v>
          </cell>
        </row>
      </sheetData>
      <sheetData sheetId="20293">
        <row r="9">
          <cell r="A9" t="str">
            <v>A</v>
          </cell>
        </row>
      </sheetData>
      <sheetData sheetId="20294">
        <row r="9">
          <cell r="A9" t="str">
            <v>A</v>
          </cell>
        </row>
      </sheetData>
      <sheetData sheetId="20295">
        <row r="9">
          <cell r="A9" t="str">
            <v>A</v>
          </cell>
        </row>
      </sheetData>
      <sheetData sheetId="20296">
        <row r="9">
          <cell r="A9" t="str">
            <v>A</v>
          </cell>
        </row>
      </sheetData>
      <sheetData sheetId="20297">
        <row r="9">
          <cell r="A9" t="str">
            <v>A</v>
          </cell>
        </row>
      </sheetData>
      <sheetData sheetId="20298">
        <row r="9">
          <cell r="A9" t="str">
            <v>A</v>
          </cell>
        </row>
      </sheetData>
      <sheetData sheetId="20299">
        <row r="9">
          <cell r="A9" t="str">
            <v>A</v>
          </cell>
        </row>
      </sheetData>
      <sheetData sheetId="20300">
        <row r="9">
          <cell r="A9" t="str">
            <v>A</v>
          </cell>
        </row>
      </sheetData>
      <sheetData sheetId="20301">
        <row r="9">
          <cell r="A9" t="str">
            <v>A</v>
          </cell>
        </row>
      </sheetData>
      <sheetData sheetId="20302">
        <row r="9">
          <cell r="A9" t="str">
            <v>A</v>
          </cell>
        </row>
      </sheetData>
      <sheetData sheetId="20303">
        <row r="9">
          <cell r="A9" t="str">
            <v>A</v>
          </cell>
        </row>
      </sheetData>
      <sheetData sheetId="20304">
        <row r="9">
          <cell r="A9" t="str">
            <v>A</v>
          </cell>
        </row>
      </sheetData>
      <sheetData sheetId="20305">
        <row r="9">
          <cell r="A9" t="str">
            <v>A</v>
          </cell>
        </row>
      </sheetData>
      <sheetData sheetId="20306">
        <row r="9">
          <cell r="A9" t="str">
            <v>A</v>
          </cell>
        </row>
      </sheetData>
      <sheetData sheetId="20307">
        <row r="9">
          <cell r="A9" t="str">
            <v>A</v>
          </cell>
        </row>
      </sheetData>
      <sheetData sheetId="20308">
        <row r="9">
          <cell r="A9" t="str">
            <v>A</v>
          </cell>
        </row>
      </sheetData>
      <sheetData sheetId="20309">
        <row r="9">
          <cell r="A9" t="str">
            <v>A</v>
          </cell>
        </row>
      </sheetData>
      <sheetData sheetId="20310">
        <row r="9">
          <cell r="A9" t="str">
            <v>A</v>
          </cell>
        </row>
      </sheetData>
      <sheetData sheetId="20311">
        <row r="9">
          <cell r="A9" t="str">
            <v>A</v>
          </cell>
        </row>
      </sheetData>
      <sheetData sheetId="20312">
        <row r="9">
          <cell r="A9" t="str">
            <v>A</v>
          </cell>
        </row>
      </sheetData>
      <sheetData sheetId="20313">
        <row r="9">
          <cell r="A9" t="str">
            <v>A</v>
          </cell>
        </row>
      </sheetData>
      <sheetData sheetId="20314">
        <row r="9">
          <cell r="A9" t="str">
            <v>A</v>
          </cell>
        </row>
      </sheetData>
      <sheetData sheetId="20315">
        <row r="9">
          <cell r="A9" t="str">
            <v>A</v>
          </cell>
        </row>
      </sheetData>
      <sheetData sheetId="20316">
        <row r="9">
          <cell r="A9" t="str">
            <v>A</v>
          </cell>
        </row>
      </sheetData>
      <sheetData sheetId="20317">
        <row r="9">
          <cell r="A9" t="str">
            <v>A</v>
          </cell>
        </row>
      </sheetData>
      <sheetData sheetId="20318">
        <row r="9">
          <cell r="A9" t="str">
            <v>A</v>
          </cell>
        </row>
      </sheetData>
      <sheetData sheetId="20319">
        <row r="9">
          <cell r="A9" t="str">
            <v>A</v>
          </cell>
        </row>
      </sheetData>
      <sheetData sheetId="20320">
        <row r="9">
          <cell r="A9" t="str">
            <v>A</v>
          </cell>
        </row>
      </sheetData>
      <sheetData sheetId="20321">
        <row r="9">
          <cell r="A9" t="str">
            <v>A</v>
          </cell>
        </row>
      </sheetData>
      <sheetData sheetId="20322">
        <row r="9">
          <cell r="A9" t="str">
            <v>A</v>
          </cell>
        </row>
      </sheetData>
      <sheetData sheetId="20323">
        <row r="9">
          <cell r="A9" t="str">
            <v>A</v>
          </cell>
        </row>
      </sheetData>
      <sheetData sheetId="20324">
        <row r="9">
          <cell r="A9" t="str">
            <v>A</v>
          </cell>
        </row>
      </sheetData>
      <sheetData sheetId="20325">
        <row r="9">
          <cell r="A9" t="str">
            <v>A</v>
          </cell>
        </row>
      </sheetData>
      <sheetData sheetId="20326">
        <row r="9">
          <cell r="A9" t="str">
            <v>A</v>
          </cell>
        </row>
      </sheetData>
      <sheetData sheetId="20327">
        <row r="9">
          <cell r="A9" t="str">
            <v>A</v>
          </cell>
        </row>
      </sheetData>
      <sheetData sheetId="20328">
        <row r="9">
          <cell r="A9" t="str">
            <v>A</v>
          </cell>
        </row>
      </sheetData>
      <sheetData sheetId="20329">
        <row r="9">
          <cell r="A9" t="str">
            <v>A</v>
          </cell>
        </row>
      </sheetData>
      <sheetData sheetId="20330">
        <row r="9">
          <cell r="A9" t="str">
            <v>A</v>
          </cell>
        </row>
      </sheetData>
      <sheetData sheetId="20331">
        <row r="9">
          <cell r="A9" t="str">
            <v>A</v>
          </cell>
        </row>
      </sheetData>
      <sheetData sheetId="20332">
        <row r="9">
          <cell r="A9" t="str">
            <v>A</v>
          </cell>
        </row>
      </sheetData>
      <sheetData sheetId="20333">
        <row r="9">
          <cell r="A9" t="str">
            <v>A</v>
          </cell>
        </row>
      </sheetData>
      <sheetData sheetId="20334">
        <row r="9">
          <cell r="A9" t="str">
            <v>A</v>
          </cell>
        </row>
      </sheetData>
      <sheetData sheetId="20335">
        <row r="9">
          <cell r="A9" t="str">
            <v>A</v>
          </cell>
        </row>
      </sheetData>
      <sheetData sheetId="20336">
        <row r="9">
          <cell r="A9" t="str">
            <v>A</v>
          </cell>
        </row>
      </sheetData>
      <sheetData sheetId="20337">
        <row r="9">
          <cell r="A9" t="str">
            <v>A</v>
          </cell>
        </row>
      </sheetData>
      <sheetData sheetId="20338">
        <row r="9">
          <cell r="A9" t="str">
            <v>A</v>
          </cell>
        </row>
      </sheetData>
      <sheetData sheetId="20339">
        <row r="9">
          <cell r="A9" t="str">
            <v>A</v>
          </cell>
        </row>
      </sheetData>
      <sheetData sheetId="20340">
        <row r="9">
          <cell r="A9" t="str">
            <v>A</v>
          </cell>
        </row>
      </sheetData>
      <sheetData sheetId="20341">
        <row r="9">
          <cell r="A9" t="str">
            <v>A</v>
          </cell>
        </row>
      </sheetData>
      <sheetData sheetId="20342">
        <row r="9">
          <cell r="A9" t="str">
            <v>A</v>
          </cell>
        </row>
      </sheetData>
      <sheetData sheetId="20343">
        <row r="9">
          <cell r="A9" t="str">
            <v>A</v>
          </cell>
        </row>
      </sheetData>
      <sheetData sheetId="20344">
        <row r="9">
          <cell r="A9" t="str">
            <v>A</v>
          </cell>
        </row>
      </sheetData>
      <sheetData sheetId="20345">
        <row r="9">
          <cell r="A9" t="str">
            <v>A</v>
          </cell>
        </row>
      </sheetData>
      <sheetData sheetId="20346">
        <row r="9">
          <cell r="A9" t="str">
            <v>A</v>
          </cell>
        </row>
      </sheetData>
      <sheetData sheetId="20347">
        <row r="9">
          <cell r="A9" t="str">
            <v>A</v>
          </cell>
        </row>
      </sheetData>
      <sheetData sheetId="20348">
        <row r="9">
          <cell r="A9" t="str">
            <v>A</v>
          </cell>
        </row>
      </sheetData>
      <sheetData sheetId="20349">
        <row r="9">
          <cell r="A9" t="str">
            <v>A</v>
          </cell>
        </row>
      </sheetData>
      <sheetData sheetId="20350">
        <row r="9">
          <cell r="A9" t="str">
            <v>A</v>
          </cell>
        </row>
      </sheetData>
      <sheetData sheetId="20351">
        <row r="9">
          <cell r="A9" t="str">
            <v>A</v>
          </cell>
        </row>
      </sheetData>
      <sheetData sheetId="20352">
        <row r="9">
          <cell r="A9" t="str">
            <v>A</v>
          </cell>
        </row>
      </sheetData>
      <sheetData sheetId="20353">
        <row r="9">
          <cell r="A9" t="str">
            <v>A</v>
          </cell>
        </row>
      </sheetData>
      <sheetData sheetId="20354">
        <row r="9">
          <cell r="A9" t="str">
            <v>A</v>
          </cell>
        </row>
      </sheetData>
      <sheetData sheetId="20355">
        <row r="9">
          <cell r="A9" t="str">
            <v>A</v>
          </cell>
        </row>
      </sheetData>
      <sheetData sheetId="20356">
        <row r="9">
          <cell r="A9" t="str">
            <v>A</v>
          </cell>
        </row>
      </sheetData>
      <sheetData sheetId="20357">
        <row r="9">
          <cell r="A9" t="str">
            <v>A</v>
          </cell>
        </row>
      </sheetData>
      <sheetData sheetId="20358">
        <row r="9">
          <cell r="A9" t="str">
            <v>A</v>
          </cell>
        </row>
      </sheetData>
      <sheetData sheetId="20359">
        <row r="9">
          <cell r="A9" t="str">
            <v>A</v>
          </cell>
        </row>
      </sheetData>
      <sheetData sheetId="20360">
        <row r="9">
          <cell r="A9" t="str">
            <v>A</v>
          </cell>
        </row>
      </sheetData>
      <sheetData sheetId="20361">
        <row r="9">
          <cell r="A9" t="str">
            <v>A</v>
          </cell>
        </row>
      </sheetData>
      <sheetData sheetId="20362">
        <row r="9">
          <cell r="A9" t="str">
            <v>A</v>
          </cell>
        </row>
      </sheetData>
      <sheetData sheetId="20363">
        <row r="9">
          <cell r="A9" t="str">
            <v>A</v>
          </cell>
        </row>
      </sheetData>
      <sheetData sheetId="20364">
        <row r="9">
          <cell r="A9" t="str">
            <v>A</v>
          </cell>
        </row>
      </sheetData>
      <sheetData sheetId="20365">
        <row r="9">
          <cell r="A9" t="str">
            <v>A</v>
          </cell>
        </row>
      </sheetData>
      <sheetData sheetId="20366">
        <row r="9">
          <cell r="A9" t="str">
            <v>A</v>
          </cell>
        </row>
      </sheetData>
      <sheetData sheetId="20367">
        <row r="9">
          <cell r="A9" t="str">
            <v>A</v>
          </cell>
        </row>
      </sheetData>
      <sheetData sheetId="20368">
        <row r="9">
          <cell r="A9" t="str">
            <v>A</v>
          </cell>
        </row>
      </sheetData>
      <sheetData sheetId="20369">
        <row r="9">
          <cell r="A9" t="str">
            <v>A</v>
          </cell>
        </row>
      </sheetData>
      <sheetData sheetId="20370">
        <row r="9">
          <cell r="A9" t="str">
            <v>A</v>
          </cell>
        </row>
      </sheetData>
      <sheetData sheetId="20371">
        <row r="9">
          <cell r="A9" t="str">
            <v>A</v>
          </cell>
        </row>
      </sheetData>
      <sheetData sheetId="20372">
        <row r="9">
          <cell r="A9" t="str">
            <v>A</v>
          </cell>
        </row>
      </sheetData>
      <sheetData sheetId="20373">
        <row r="9">
          <cell r="A9" t="str">
            <v>A</v>
          </cell>
        </row>
      </sheetData>
      <sheetData sheetId="20374">
        <row r="9">
          <cell r="A9" t="str">
            <v>A</v>
          </cell>
        </row>
      </sheetData>
      <sheetData sheetId="20375">
        <row r="9">
          <cell r="A9" t="str">
            <v>A</v>
          </cell>
        </row>
      </sheetData>
      <sheetData sheetId="20376">
        <row r="9">
          <cell r="A9" t="str">
            <v>A</v>
          </cell>
        </row>
      </sheetData>
      <sheetData sheetId="20377">
        <row r="9">
          <cell r="A9" t="str">
            <v>A</v>
          </cell>
        </row>
      </sheetData>
      <sheetData sheetId="20378">
        <row r="9">
          <cell r="A9" t="str">
            <v>A</v>
          </cell>
        </row>
      </sheetData>
      <sheetData sheetId="20379">
        <row r="9">
          <cell r="A9" t="str">
            <v>A</v>
          </cell>
        </row>
      </sheetData>
      <sheetData sheetId="20380">
        <row r="9">
          <cell r="A9" t="str">
            <v>A</v>
          </cell>
        </row>
      </sheetData>
      <sheetData sheetId="20381">
        <row r="9">
          <cell r="A9" t="str">
            <v>A</v>
          </cell>
        </row>
      </sheetData>
      <sheetData sheetId="20382">
        <row r="9">
          <cell r="A9" t="str">
            <v>A</v>
          </cell>
        </row>
      </sheetData>
      <sheetData sheetId="20383">
        <row r="9">
          <cell r="A9" t="str">
            <v>A</v>
          </cell>
        </row>
      </sheetData>
      <sheetData sheetId="20384">
        <row r="9">
          <cell r="A9" t="str">
            <v>A</v>
          </cell>
        </row>
      </sheetData>
      <sheetData sheetId="20385">
        <row r="9">
          <cell r="A9" t="str">
            <v>A</v>
          </cell>
        </row>
      </sheetData>
      <sheetData sheetId="20386">
        <row r="9">
          <cell r="A9" t="str">
            <v>A</v>
          </cell>
        </row>
      </sheetData>
      <sheetData sheetId="20387">
        <row r="9">
          <cell r="A9" t="str">
            <v>A</v>
          </cell>
        </row>
      </sheetData>
      <sheetData sheetId="20388">
        <row r="9">
          <cell r="A9" t="str">
            <v>A</v>
          </cell>
        </row>
      </sheetData>
      <sheetData sheetId="20389">
        <row r="9">
          <cell r="A9" t="str">
            <v>A</v>
          </cell>
        </row>
      </sheetData>
      <sheetData sheetId="20390">
        <row r="9">
          <cell r="A9" t="str">
            <v>A</v>
          </cell>
        </row>
      </sheetData>
      <sheetData sheetId="20391">
        <row r="9">
          <cell r="A9" t="str">
            <v>A</v>
          </cell>
        </row>
      </sheetData>
      <sheetData sheetId="20392">
        <row r="9">
          <cell r="A9" t="str">
            <v>A</v>
          </cell>
        </row>
      </sheetData>
      <sheetData sheetId="20393">
        <row r="9">
          <cell r="A9" t="str">
            <v>A</v>
          </cell>
        </row>
      </sheetData>
      <sheetData sheetId="20394">
        <row r="9">
          <cell r="A9" t="str">
            <v>A</v>
          </cell>
        </row>
      </sheetData>
      <sheetData sheetId="20395">
        <row r="9">
          <cell r="A9" t="str">
            <v>A</v>
          </cell>
        </row>
      </sheetData>
      <sheetData sheetId="20396">
        <row r="9">
          <cell r="A9" t="str">
            <v>A</v>
          </cell>
        </row>
      </sheetData>
      <sheetData sheetId="20397">
        <row r="9">
          <cell r="A9" t="str">
            <v>A</v>
          </cell>
        </row>
      </sheetData>
      <sheetData sheetId="20398">
        <row r="9">
          <cell r="A9" t="str">
            <v>A</v>
          </cell>
        </row>
      </sheetData>
      <sheetData sheetId="20399">
        <row r="9">
          <cell r="A9" t="str">
            <v>A</v>
          </cell>
        </row>
      </sheetData>
      <sheetData sheetId="20400">
        <row r="9">
          <cell r="A9" t="str">
            <v>A</v>
          </cell>
        </row>
      </sheetData>
      <sheetData sheetId="20401">
        <row r="9">
          <cell r="A9" t="str">
            <v>A</v>
          </cell>
        </row>
      </sheetData>
      <sheetData sheetId="20402">
        <row r="9">
          <cell r="A9" t="str">
            <v>A</v>
          </cell>
        </row>
      </sheetData>
      <sheetData sheetId="20403">
        <row r="9">
          <cell r="A9" t="str">
            <v>A</v>
          </cell>
        </row>
      </sheetData>
      <sheetData sheetId="20404">
        <row r="9">
          <cell r="A9" t="str">
            <v>A</v>
          </cell>
        </row>
      </sheetData>
      <sheetData sheetId="20405">
        <row r="9">
          <cell r="A9" t="str">
            <v>A</v>
          </cell>
        </row>
      </sheetData>
      <sheetData sheetId="20406">
        <row r="9">
          <cell r="A9" t="str">
            <v>A</v>
          </cell>
        </row>
      </sheetData>
      <sheetData sheetId="20407">
        <row r="9">
          <cell r="A9" t="str">
            <v>A</v>
          </cell>
        </row>
      </sheetData>
      <sheetData sheetId="20408">
        <row r="9">
          <cell r="A9" t="str">
            <v>A</v>
          </cell>
        </row>
      </sheetData>
      <sheetData sheetId="20409">
        <row r="9">
          <cell r="A9" t="str">
            <v>A</v>
          </cell>
        </row>
      </sheetData>
      <sheetData sheetId="20410">
        <row r="9">
          <cell r="A9" t="str">
            <v>A</v>
          </cell>
        </row>
      </sheetData>
      <sheetData sheetId="20411">
        <row r="9">
          <cell r="A9" t="str">
            <v>A</v>
          </cell>
        </row>
      </sheetData>
      <sheetData sheetId="20412">
        <row r="9">
          <cell r="A9" t="str">
            <v>A</v>
          </cell>
        </row>
      </sheetData>
      <sheetData sheetId="20413">
        <row r="9">
          <cell r="A9" t="str">
            <v>A</v>
          </cell>
        </row>
      </sheetData>
      <sheetData sheetId="20414">
        <row r="9">
          <cell r="A9" t="str">
            <v>A</v>
          </cell>
        </row>
      </sheetData>
      <sheetData sheetId="20415">
        <row r="9">
          <cell r="A9" t="str">
            <v>A</v>
          </cell>
        </row>
      </sheetData>
      <sheetData sheetId="20416">
        <row r="9">
          <cell r="A9" t="str">
            <v>A</v>
          </cell>
        </row>
      </sheetData>
      <sheetData sheetId="20417">
        <row r="9">
          <cell r="A9" t="str">
            <v>A</v>
          </cell>
        </row>
      </sheetData>
      <sheetData sheetId="20418">
        <row r="9">
          <cell r="A9" t="str">
            <v>A</v>
          </cell>
        </row>
      </sheetData>
      <sheetData sheetId="20419">
        <row r="9">
          <cell r="A9" t="str">
            <v>A</v>
          </cell>
        </row>
      </sheetData>
      <sheetData sheetId="20420">
        <row r="9">
          <cell r="A9" t="str">
            <v>A</v>
          </cell>
        </row>
      </sheetData>
      <sheetData sheetId="20421">
        <row r="9">
          <cell r="A9" t="str">
            <v>A</v>
          </cell>
        </row>
      </sheetData>
      <sheetData sheetId="20422">
        <row r="9">
          <cell r="A9" t="str">
            <v>A</v>
          </cell>
        </row>
      </sheetData>
      <sheetData sheetId="20423">
        <row r="9">
          <cell r="A9" t="str">
            <v>A</v>
          </cell>
        </row>
      </sheetData>
      <sheetData sheetId="20424">
        <row r="9">
          <cell r="A9" t="str">
            <v>A</v>
          </cell>
        </row>
      </sheetData>
      <sheetData sheetId="20425">
        <row r="9">
          <cell r="A9" t="str">
            <v>A</v>
          </cell>
        </row>
      </sheetData>
      <sheetData sheetId="20426">
        <row r="9">
          <cell r="A9" t="str">
            <v>A</v>
          </cell>
        </row>
      </sheetData>
      <sheetData sheetId="20427">
        <row r="9">
          <cell r="A9" t="str">
            <v>A</v>
          </cell>
        </row>
      </sheetData>
      <sheetData sheetId="20428">
        <row r="9">
          <cell r="A9" t="str">
            <v>A</v>
          </cell>
        </row>
      </sheetData>
      <sheetData sheetId="20429">
        <row r="9">
          <cell r="A9" t="str">
            <v>A</v>
          </cell>
        </row>
      </sheetData>
      <sheetData sheetId="20430">
        <row r="9">
          <cell r="A9" t="str">
            <v>A</v>
          </cell>
        </row>
      </sheetData>
      <sheetData sheetId="20431">
        <row r="9">
          <cell r="A9" t="str">
            <v>A</v>
          </cell>
        </row>
      </sheetData>
      <sheetData sheetId="20432">
        <row r="9">
          <cell r="A9" t="str">
            <v>A</v>
          </cell>
        </row>
      </sheetData>
      <sheetData sheetId="20433">
        <row r="9">
          <cell r="A9" t="str">
            <v>A</v>
          </cell>
        </row>
      </sheetData>
      <sheetData sheetId="20434">
        <row r="9">
          <cell r="A9" t="str">
            <v>A</v>
          </cell>
        </row>
      </sheetData>
      <sheetData sheetId="20435">
        <row r="9">
          <cell r="A9" t="str">
            <v>A</v>
          </cell>
        </row>
      </sheetData>
      <sheetData sheetId="20436">
        <row r="9">
          <cell r="A9" t="str">
            <v>A</v>
          </cell>
        </row>
      </sheetData>
      <sheetData sheetId="20437">
        <row r="9">
          <cell r="A9" t="str">
            <v>A</v>
          </cell>
        </row>
      </sheetData>
      <sheetData sheetId="20438">
        <row r="9">
          <cell r="A9" t="str">
            <v>A</v>
          </cell>
        </row>
      </sheetData>
      <sheetData sheetId="20439">
        <row r="9">
          <cell r="A9" t="str">
            <v>A</v>
          </cell>
        </row>
      </sheetData>
      <sheetData sheetId="20440">
        <row r="9">
          <cell r="A9" t="str">
            <v>A</v>
          </cell>
        </row>
      </sheetData>
      <sheetData sheetId="20441">
        <row r="9">
          <cell r="A9" t="str">
            <v>A</v>
          </cell>
        </row>
      </sheetData>
      <sheetData sheetId="20442">
        <row r="9">
          <cell r="A9" t="str">
            <v>A</v>
          </cell>
        </row>
      </sheetData>
      <sheetData sheetId="20443">
        <row r="9">
          <cell r="A9" t="str">
            <v>A</v>
          </cell>
        </row>
      </sheetData>
      <sheetData sheetId="20444">
        <row r="9">
          <cell r="A9" t="str">
            <v>A</v>
          </cell>
        </row>
      </sheetData>
      <sheetData sheetId="20445">
        <row r="9">
          <cell r="A9" t="str">
            <v>A</v>
          </cell>
        </row>
      </sheetData>
      <sheetData sheetId="20446">
        <row r="9">
          <cell r="A9" t="str">
            <v>A</v>
          </cell>
        </row>
      </sheetData>
      <sheetData sheetId="20447">
        <row r="9">
          <cell r="A9" t="str">
            <v>A</v>
          </cell>
        </row>
      </sheetData>
      <sheetData sheetId="20448">
        <row r="9">
          <cell r="A9" t="str">
            <v>A</v>
          </cell>
        </row>
      </sheetData>
      <sheetData sheetId="20449">
        <row r="9">
          <cell r="A9" t="str">
            <v>A</v>
          </cell>
        </row>
      </sheetData>
      <sheetData sheetId="20450">
        <row r="9">
          <cell r="A9" t="str">
            <v>A</v>
          </cell>
        </row>
      </sheetData>
      <sheetData sheetId="20451">
        <row r="9">
          <cell r="A9" t="str">
            <v>A</v>
          </cell>
        </row>
      </sheetData>
      <sheetData sheetId="20452">
        <row r="9">
          <cell r="A9" t="str">
            <v>A</v>
          </cell>
        </row>
      </sheetData>
      <sheetData sheetId="20453">
        <row r="9">
          <cell r="A9" t="str">
            <v>A</v>
          </cell>
        </row>
      </sheetData>
      <sheetData sheetId="20454">
        <row r="9">
          <cell r="A9" t="str">
            <v>A</v>
          </cell>
        </row>
      </sheetData>
      <sheetData sheetId="20455">
        <row r="9">
          <cell r="A9" t="str">
            <v>A</v>
          </cell>
        </row>
      </sheetData>
      <sheetData sheetId="20456">
        <row r="9">
          <cell r="A9" t="str">
            <v>A</v>
          </cell>
        </row>
      </sheetData>
      <sheetData sheetId="20457">
        <row r="9">
          <cell r="A9" t="str">
            <v>A</v>
          </cell>
        </row>
      </sheetData>
      <sheetData sheetId="20458">
        <row r="9">
          <cell r="A9" t="str">
            <v>A</v>
          </cell>
        </row>
      </sheetData>
      <sheetData sheetId="20459">
        <row r="9">
          <cell r="A9" t="str">
            <v>A</v>
          </cell>
        </row>
      </sheetData>
      <sheetData sheetId="20460">
        <row r="9">
          <cell r="A9" t="str">
            <v>A</v>
          </cell>
        </row>
      </sheetData>
      <sheetData sheetId="20461">
        <row r="9">
          <cell r="A9" t="str">
            <v>A</v>
          </cell>
        </row>
      </sheetData>
      <sheetData sheetId="20462">
        <row r="9">
          <cell r="A9" t="str">
            <v>A</v>
          </cell>
        </row>
      </sheetData>
      <sheetData sheetId="20463">
        <row r="9">
          <cell r="A9" t="str">
            <v>A</v>
          </cell>
        </row>
      </sheetData>
      <sheetData sheetId="20464">
        <row r="9">
          <cell r="A9" t="str">
            <v>A</v>
          </cell>
        </row>
      </sheetData>
      <sheetData sheetId="20465">
        <row r="9">
          <cell r="A9" t="str">
            <v>A</v>
          </cell>
        </row>
      </sheetData>
      <sheetData sheetId="20466">
        <row r="9">
          <cell r="A9" t="str">
            <v>A</v>
          </cell>
        </row>
      </sheetData>
      <sheetData sheetId="20467">
        <row r="9">
          <cell r="A9" t="str">
            <v>A</v>
          </cell>
        </row>
      </sheetData>
      <sheetData sheetId="20468">
        <row r="9">
          <cell r="A9" t="str">
            <v>A</v>
          </cell>
        </row>
      </sheetData>
      <sheetData sheetId="20469">
        <row r="9">
          <cell r="A9" t="str">
            <v>A</v>
          </cell>
        </row>
      </sheetData>
      <sheetData sheetId="20470">
        <row r="9">
          <cell r="A9" t="str">
            <v>A</v>
          </cell>
        </row>
      </sheetData>
      <sheetData sheetId="20471">
        <row r="9">
          <cell r="A9" t="str">
            <v>A</v>
          </cell>
        </row>
      </sheetData>
      <sheetData sheetId="20472">
        <row r="9">
          <cell r="A9" t="str">
            <v>A</v>
          </cell>
        </row>
      </sheetData>
      <sheetData sheetId="20473">
        <row r="9">
          <cell r="A9" t="str">
            <v>A</v>
          </cell>
        </row>
      </sheetData>
      <sheetData sheetId="20474">
        <row r="9">
          <cell r="A9" t="str">
            <v>A</v>
          </cell>
        </row>
      </sheetData>
      <sheetData sheetId="20475">
        <row r="9">
          <cell r="A9" t="str">
            <v>A</v>
          </cell>
        </row>
      </sheetData>
      <sheetData sheetId="20476">
        <row r="9">
          <cell r="A9" t="str">
            <v>A</v>
          </cell>
        </row>
      </sheetData>
      <sheetData sheetId="20477">
        <row r="9">
          <cell r="A9" t="str">
            <v>A</v>
          </cell>
        </row>
      </sheetData>
      <sheetData sheetId="20478">
        <row r="9">
          <cell r="A9" t="str">
            <v>A</v>
          </cell>
        </row>
      </sheetData>
      <sheetData sheetId="20479">
        <row r="9">
          <cell r="A9" t="str">
            <v>A</v>
          </cell>
        </row>
      </sheetData>
      <sheetData sheetId="20480">
        <row r="9">
          <cell r="A9" t="str">
            <v>A</v>
          </cell>
        </row>
      </sheetData>
      <sheetData sheetId="20481">
        <row r="9">
          <cell r="A9" t="str">
            <v>A</v>
          </cell>
        </row>
      </sheetData>
      <sheetData sheetId="20482">
        <row r="9">
          <cell r="A9" t="str">
            <v>A</v>
          </cell>
        </row>
      </sheetData>
      <sheetData sheetId="20483">
        <row r="9">
          <cell r="A9" t="str">
            <v>A</v>
          </cell>
        </row>
      </sheetData>
      <sheetData sheetId="20484">
        <row r="9">
          <cell r="A9" t="str">
            <v>A</v>
          </cell>
        </row>
      </sheetData>
      <sheetData sheetId="20485">
        <row r="9">
          <cell r="A9" t="str">
            <v>A</v>
          </cell>
        </row>
      </sheetData>
      <sheetData sheetId="20486">
        <row r="9">
          <cell r="A9" t="str">
            <v>A</v>
          </cell>
        </row>
      </sheetData>
      <sheetData sheetId="20487">
        <row r="9">
          <cell r="A9" t="str">
            <v>A</v>
          </cell>
        </row>
      </sheetData>
      <sheetData sheetId="20488">
        <row r="9">
          <cell r="A9" t="str">
            <v>A</v>
          </cell>
        </row>
      </sheetData>
      <sheetData sheetId="20489">
        <row r="9">
          <cell r="A9" t="str">
            <v>A</v>
          </cell>
        </row>
      </sheetData>
      <sheetData sheetId="20490">
        <row r="9">
          <cell r="A9" t="str">
            <v>A</v>
          </cell>
        </row>
      </sheetData>
      <sheetData sheetId="20491">
        <row r="9">
          <cell r="A9" t="str">
            <v>A</v>
          </cell>
        </row>
      </sheetData>
      <sheetData sheetId="20492">
        <row r="9">
          <cell r="A9" t="str">
            <v>A</v>
          </cell>
        </row>
      </sheetData>
      <sheetData sheetId="20493">
        <row r="9">
          <cell r="A9" t="str">
            <v>A</v>
          </cell>
        </row>
      </sheetData>
      <sheetData sheetId="20494">
        <row r="9">
          <cell r="A9" t="str">
            <v>A</v>
          </cell>
        </row>
      </sheetData>
      <sheetData sheetId="20495">
        <row r="9">
          <cell r="A9" t="str">
            <v>A</v>
          </cell>
        </row>
      </sheetData>
      <sheetData sheetId="20496">
        <row r="9">
          <cell r="A9" t="str">
            <v>A</v>
          </cell>
        </row>
      </sheetData>
      <sheetData sheetId="20497">
        <row r="9">
          <cell r="A9" t="str">
            <v>A</v>
          </cell>
        </row>
      </sheetData>
      <sheetData sheetId="20498">
        <row r="9">
          <cell r="A9" t="str">
            <v>A</v>
          </cell>
        </row>
      </sheetData>
      <sheetData sheetId="20499">
        <row r="9">
          <cell r="A9" t="str">
            <v>A</v>
          </cell>
        </row>
      </sheetData>
      <sheetData sheetId="20500">
        <row r="9">
          <cell r="A9" t="str">
            <v>A</v>
          </cell>
        </row>
      </sheetData>
      <sheetData sheetId="20501">
        <row r="9">
          <cell r="A9" t="str">
            <v>A</v>
          </cell>
        </row>
      </sheetData>
      <sheetData sheetId="20502">
        <row r="9">
          <cell r="A9" t="str">
            <v>A</v>
          </cell>
        </row>
      </sheetData>
      <sheetData sheetId="20503">
        <row r="9">
          <cell r="A9" t="str">
            <v>A</v>
          </cell>
        </row>
      </sheetData>
      <sheetData sheetId="20504">
        <row r="9">
          <cell r="A9" t="str">
            <v>A</v>
          </cell>
        </row>
      </sheetData>
      <sheetData sheetId="20505">
        <row r="9">
          <cell r="A9" t="str">
            <v>A</v>
          </cell>
        </row>
      </sheetData>
      <sheetData sheetId="20506">
        <row r="9">
          <cell r="A9" t="str">
            <v>A</v>
          </cell>
        </row>
      </sheetData>
      <sheetData sheetId="20507">
        <row r="9">
          <cell r="A9" t="str">
            <v>A</v>
          </cell>
        </row>
      </sheetData>
      <sheetData sheetId="20508">
        <row r="9">
          <cell r="A9" t="str">
            <v>A</v>
          </cell>
        </row>
      </sheetData>
      <sheetData sheetId="20509">
        <row r="9">
          <cell r="A9" t="str">
            <v>A</v>
          </cell>
        </row>
      </sheetData>
      <sheetData sheetId="20510">
        <row r="9">
          <cell r="A9" t="str">
            <v>A</v>
          </cell>
        </row>
      </sheetData>
      <sheetData sheetId="20511">
        <row r="9">
          <cell r="A9" t="str">
            <v>A</v>
          </cell>
        </row>
      </sheetData>
      <sheetData sheetId="20512">
        <row r="9">
          <cell r="A9" t="str">
            <v>A</v>
          </cell>
        </row>
      </sheetData>
      <sheetData sheetId="20513">
        <row r="9">
          <cell r="A9" t="str">
            <v>A</v>
          </cell>
        </row>
      </sheetData>
      <sheetData sheetId="20514">
        <row r="9">
          <cell r="A9" t="str">
            <v>A</v>
          </cell>
        </row>
      </sheetData>
      <sheetData sheetId="20515">
        <row r="9">
          <cell r="A9" t="str">
            <v>A</v>
          </cell>
        </row>
      </sheetData>
      <sheetData sheetId="20516">
        <row r="9">
          <cell r="A9" t="str">
            <v>A</v>
          </cell>
        </row>
      </sheetData>
      <sheetData sheetId="20517">
        <row r="9">
          <cell r="A9" t="str">
            <v>A</v>
          </cell>
        </row>
      </sheetData>
      <sheetData sheetId="20518">
        <row r="9">
          <cell r="A9" t="str">
            <v>A</v>
          </cell>
        </row>
      </sheetData>
      <sheetData sheetId="20519">
        <row r="9">
          <cell r="A9" t="str">
            <v>A</v>
          </cell>
        </row>
      </sheetData>
      <sheetData sheetId="20520">
        <row r="9">
          <cell r="A9" t="str">
            <v>A</v>
          </cell>
        </row>
      </sheetData>
      <sheetData sheetId="20521">
        <row r="9">
          <cell r="A9" t="str">
            <v>A</v>
          </cell>
        </row>
      </sheetData>
      <sheetData sheetId="20522">
        <row r="9">
          <cell r="A9" t="str">
            <v>A</v>
          </cell>
        </row>
      </sheetData>
      <sheetData sheetId="20523">
        <row r="9">
          <cell r="A9" t="str">
            <v>A</v>
          </cell>
        </row>
      </sheetData>
      <sheetData sheetId="20524">
        <row r="9">
          <cell r="A9" t="str">
            <v>A</v>
          </cell>
        </row>
      </sheetData>
      <sheetData sheetId="20525">
        <row r="9">
          <cell r="A9" t="str">
            <v>A</v>
          </cell>
        </row>
      </sheetData>
      <sheetData sheetId="20526">
        <row r="9">
          <cell r="A9" t="str">
            <v>A</v>
          </cell>
        </row>
      </sheetData>
      <sheetData sheetId="20527">
        <row r="9">
          <cell r="A9" t="str">
            <v>A</v>
          </cell>
        </row>
      </sheetData>
      <sheetData sheetId="20528">
        <row r="9">
          <cell r="A9" t="str">
            <v>A</v>
          </cell>
        </row>
      </sheetData>
      <sheetData sheetId="20529">
        <row r="9">
          <cell r="A9" t="str">
            <v>A</v>
          </cell>
        </row>
      </sheetData>
      <sheetData sheetId="20530">
        <row r="9">
          <cell r="A9" t="str">
            <v>A</v>
          </cell>
        </row>
      </sheetData>
      <sheetData sheetId="20531">
        <row r="9">
          <cell r="A9" t="str">
            <v>A</v>
          </cell>
        </row>
      </sheetData>
      <sheetData sheetId="20532">
        <row r="9">
          <cell r="A9" t="str">
            <v>A</v>
          </cell>
        </row>
      </sheetData>
      <sheetData sheetId="20533">
        <row r="9">
          <cell r="A9" t="str">
            <v>A</v>
          </cell>
        </row>
      </sheetData>
      <sheetData sheetId="20534">
        <row r="9">
          <cell r="A9" t="str">
            <v>A</v>
          </cell>
        </row>
      </sheetData>
      <sheetData sheetId="20535">
        <row r="9">
          <cell r="A9" t="str">
            <v>A</v>
          </cell>
        </row>
      </sheetData>
      <sheetData sheetId="20536">
        <row r="9">
          <cell r="A9" t="str">
            <v>A</v>
          </cell>
        </row>
      </sheetData>
      <sheetData sheetId="20537">
        <row r="9">
          <cell r="A9" t="str">
            <v>A</v>
          </cell>
        </row>
      </sheetData>
      <sheetData sheetId="20538">
        <row r="9">
          <cell r="A9" t="str">
            <v>A</v>
          </cell>
        </row>
      </sheetData>
      <sheetData sheetId="20539">
        <row r="9">
          <cell r="A9" t="str">
            <v>A</v>
          </cell>
        </row>
      </sheetData>
      <sheetData sheetId="20540">
        <row r="9">
          <cell r="A9" t="str">
            <v>A</v>
          </cell>
        </row>
      </sheetData>
      <sheetData sheetId="20541">
        <row r="9">
          <cell r="A9" t="str">
            <v>A</v>
          </cell>
        </row>
      </sheetData>
      <sheetData sheetId="20542">
        <row r="9">
          <cell r="A9" t="str">
            <v>A</v>
          </cell>
        </row>
      </sheetData>
      <sheetData sheetId="20543">
        <row r="9">
          <cell r="A9" t="str">
            <v>A</v>
          </cell>
        </row>
      </sheetData>
      <sheetData sheetId="20544">
        <row r="9">
          <cell r="A9" t="str">
            <v>A</v>
          </cell>
        </row>
      </sheetData>
      <sheetData sheetId="20545">
        <row r="9">
          <cell r="A9" t="str">
            <v>A</v>
          </cell>
        </row>
      </sheetData>
      <sheetData sheetId="20546">
        <row r="9">
          <cell r="A9" t="str">
            <v>A</v>
          </cell>
        </row>
      </sheetData>
      <sheetData sheetId="20547">
        <row r="9">
          <cell r="A9" t="str">
            <v>A</v>
          </cell>
        </row>
      </sheetData>
      <sheetData sheetId="20548">
        <row r="9">
          <cell r="A9" t="str">
            <v>A</v>
          </cell>
        </row>
      </sheetData>
      <sheetData sheetId="20549">
        <row r="9">
          <cell r="A9" t="str">
            <v>A</v>
          </cell>
        </row>
      </sheetData>
      <sheetData sheetId="20550">
        <row r="9">
          <cell r="A9" t="str">
            <v>A</v>
          </cell>
        </row>
      </sheetData>
      <sheetData sheetId="20551">
        <row r="9">
          <cell r="A9" t="str">
            <v>A</v>
          </cell>
        </row>
      </sheetData>
      <sheetData sheetId="20552">
        <row r="9">
          <cell r="A9" t="str">
            <v>A</v>
          </cell>
        </row>
      </sheetData>
      <sheetData sheetId="20553">
        <row r="9">
          <cell r="A9" t="str">
            <v>A</v>
          </cell>
        </row>
      </sheetData>
      <sheetData sheetId="20554">
        <row r="9">
          <cell r="A9" t="str">
            <v>A</v>
          </cell>
        </row>
      </sheetData>
      <sheetData sheetId="20555">
        <row r="9">
          <cell r="A9" t="str">
            <v>A</v>
          </cell>
        </row>
      </sheetData>
      <sheetData sheetId="20556">
        <row r="9">
          <cell r="A9" t="str">
            <v>A</v>
          </cell>
        </row>
      </sheetData>
      <sheetData sheetId="20557">
        <row r="9">
          <cell r="A9" t="str">
            <v>A</v>
          </cell>
        </row>
      </sheetData>
      <sheetData sheetId="20558">
        <row r="9">
          <cell r="A9" t="str">
            <v>A</v>
          </cell>
        </row>
      </sheetData>
      <sheetData sheetId="20559">
        <row r="9">
          <cell r="A9" t="str">
            <v>A</v>
          </cell>
        </row>
      </sheetData>
      <sheetData sheetId="20560">
        <row r="9">
          <cell r="A9" t="str">
            <v>A</v>
          </cell>
        </row>
      </sheetData>
      <sheetData sheetId="20561">
        <row r="9">
          <cell r="A9" t="str">
            <v>A</v>
          </cell>
        </row>
      </sheetData>
      <sheetData sheetId="20562">
        <row r="9">
          <cell r="A9" t="str">
            <v>A</v>
          </cell>
        </row>
      </sheetData>
      <sheetData sheetId="20563">
        <row r="9">
          <cell r="A9" t="str">
            <v>A</v>
          </cell>
        </row>
      </sheetData>
      <sheetData sheetId="20564">
        <row r="9">
          <cell r="A9" t="str">
            <v>A</v>
          </cell>
        </row>
      </sheetData>
      <sheetData sheetId="20565">
        <row r="9">
          <cell r="A9" t="str">
            <v>A</v>
          </cell>
        </row>
      </sheetData>
      <sheetData sheetId="20566">
        <row r="9">
          <cell r="A9" t="str">
            <v>A</v>
          </cell>
        </row>
      </sheetData>
      <sheetData sheetId="20567">
        <row r="9">
          <cell r="A9" t="str">
            <v>A</v>
          </cell>
        </row>
      </sheetData>
      <sheetData sheetId="20568">
        <row r="9">
          <cell r="A9" t="str">
            <v>A</v>
          </cell>
        </row>
      </sheetData>
      <sheetData sheetId="20569">
        <row r="9">
          <cell r="A9" t="str">
            <v>A</v>
          </cell>
        </row>
      </sheetData>
      <sheetData sheetId="20570">
        <row r="9">
          <cell r="A9" t="str">
            <v>A</v>
          </cell>
        </row>
      </sheetData>
      <sheetData sheetId="20571">
        <row r="9">
          <cell r="A9" t="str">
            <v>A</v>
          </cell>
        </row>
      </sheetData>
      <sheetData sheetId="20572">
        <row r="9">
          <cell r="A9" t="str">
            <v>A</v>
          </cell>
        </row>
      </sheetData>
      <sheetData sheetId="20573">
        <row r="9">
          <cell r="A9" t="str">
            <v>A</v>
          </cell>
        </row>
      </sheetData>
      <sheetData sheetId="20574">
        <row r="9">
          <cell r="A9" t="str">
            <v>A</v>
          </cell>
        </row>
      </sheetData>
      <sheetData sheetId="20575">
        <row r="9">
          <cell r="A9" t="str">
            <v>A</v>
          </cell>
        </row>
      </sheetData>
      <sheetData sheetId="20576">
        <row r="9">
          <cell r="A9" t="str">
            <v>A</v>
          </cell>
        </row>
      </sheetData>
      <sheetData sheetId="20577">
        <row r="9">
          <cell r="A9" t="str">
            <v>A</v>
          </cell>
        </row>
      </sheetData>
      <sheetData sheetId="20578">
        <row r="9">
          <cell r="A9" t="str">
            <v>A</v>
          </cell>
        </row>
      </sheetData>
      <sheetData sheetId="20579">
        <row r="9">
          <cell r="A9" t="str">
            <v>A</v>
          </cell>
        </row>
      </sheetData>
      <sheetData sheetId="20580">
        <row r="9">
          <cell r="A9" t="str">
            <v>A</v>
          </cell>
        </row>
      </sheetData>
      <sheetData sheetId="20581">
        <row r="9">
          <cell r="A9" t="str">
            <v>A</v>
          </cell>
        </row>
      </sheetData>
      <sheetData sheetId="20582">
        <row r="9">
          <cell r="A9" t="str">
            <v>A</v>
          </cell>
        </row>
      </sheetData>
      <sheetData sheetId="20583">
        <row r="9">
          <cell r="A9" t="str">
            <v>A</v>
          </cell>
        </row>
      </sheetData>
      <sheetData sheetId="20584">
        <row r="9">
          <cell r="A9" t="str">
            <v>A</v>
          </cell>
        </row>
      </sheetData>
      <sheetData sheetId="20585">
        <row r="9">
          <cell r="A9" t="str">
            <v>A</v>
          </cell>
        </row>
      </sheetData>
      <sheetData sheetId="20586">
        <row r="9">
          <cell r="A9" t="str">
            <v>A</v>
          </cell>
        </row>
      </sheetData>
      <sheetData sheetId="20587">
        <row r="9">
          <cell r="A9" t="str">
            <v>A</v>
          </cell>
        </row>
      </sheetData>
      <sheetData sheetId="20588">
        <row r="9">
          <cell r="A9" t="str">
            <v>A</v>
          </cell>
        </row>
      </sheetData>
      <sheetData sheetId="20589">
        <row r="9">
          <cell r="A9" t="str">
            <v>A</v>
          </cell>
        </row>
      </sheetData>
      <sheetData sheetId="20590">
        <row r="9">
          <cell r="A9" t="str">
            <v>A</v>
          </cell>
        </row>
      </sheetData>
      <sheetData sheetId="20591">
        <row r="9">
          <cell r="A9" t="str">
            <v>A</v>
          </cell>
        </row>
      </sheetData>
      <sheetData sheetId="20592">
        <row r="9">
          <cell r="A9" t="str">
            <v>A</v>
          </cell>
        </row>
      </sheetData>
      <sheetData sheetId="20593">
        <row r="9">
          <cell r="A9" t="str">
            <v>A</v>
          </cell>
        </row>
      </sheetData>
      <sheetData sheetId="20594">
        <row r="9">
          <cell r="A9" t="str">
            <v>A</v>
          </cell>
        </row>
      </sheetData>
      <sheetData sheetId="20595">
        <row r="9">
          <cell r="A9" t="str">
            <v>A</v>
          </cell>
        </row>
      </sheetData>
      <sheetData sheetId="20596">
        <row r="9">
          <cell r="A9" t="str">
            <v>A</v>
          </cell>
        </row>
      </sheetData>
      <sheetData sheetId="20597">
        <row r="9">
          <cell r="A9" t="str">
            <v>A</v>
          </cell>
        </row>
      </sheetData>
      <sheetData sheetId="20598">
        <row r="9">
          <cell r="A9" t="str">
            <v>A</v>
          </cell>
        </row>
      </sheetData>
      <sheetData sheetId="20599">
        <row r="9">
          <cell r="A9" t="str">
            <v>A</v>
          </cell>
        </row>
      </sheetData>
      <sheetData sheetId="20600">
        <row r="9">
          <cell r="A9" t="str">
            <v>A</v>
          </cell>
        </row>
      </sheetData>
      <sheetData sheetId="20601">
        <row r="9">
          <cell r="A9" t="str">
            <v>A</v>
          </cell>
        </row>
      </sheetData>
      <sheetData sheetId="20602">
        <row r="9">
          <cell r="A9" t="str">
            <v>A</v>
          </cell>
        </row>
      </sheetData>
      <sheetData sheetId="20603">
        <row r="9">
          <cell r="A9" t="str">
            <v>A</v>
          </cell>
        </row>
      </sheetData>
      <sheetData sheetId="20604">
        <row r="9">
          <cell r="A9" t="str">
            <v>A</v>
          </cell>
        </row>
      </sheetData>
      <sheetData sheetId="20605">
        <row r="9">
          <cell r="A9" t="str">
            <v>A</v>
          </cell>
        </row>
      </sheetData>
      <sheetData sheetId="20606">
        <row r="9">
          <cell r="A9" t="str">
            <v>A</v>
          </cell>
        </row>
      </sheetData>
      <sheetData sheetId="20607">
        <row r="9">
          <cell r="A9" t="str">
            <v>A</v>
          </cell>
        </row>
      </sheetData>
      <sheetData sheetId="20608">
        <row r="9">
          <cell r="A9" t="str">
            <v>A</v>
          </cell>
        </row>
      </sheetData>
      <sheetData sheetId="20609">
        <row r="9">
          <cell r="A9" t="str">
            <v>A</v>
          </cell>
        </row>
      </sheetData>
      <sheetData sheetId="20610">
        <row r="9">
          <cell r="A9" t="str">
            <v>A</v>
          </cell>
        </row>
      </sheetData>
      <sheetData sheetId="20611">
        <row r="9">
          <cell r="A9" t="str">
            <v>A</v>
          </cell>
        </row>
      </sheetData>
      <sheetData sheetId="20612">
        <row r="9">
          <cell r="A9" t="str">
            <v>A</v>
          </cell>
        </row>
      </sheetData>
      <sheetData sheetId="20613">
        <row r="9">
          <cell r="A9" t="str">
            <v>A</v>
          </cell>
        </row>
      </sheetData>
      <sheetData sheetId="20614">
        <row r="9">
          <cell r="A9" t="str">
            <v>A</v>
          </cell>
        </row>
      </sheetData>
      <sheetData sheetId="20615">
        <row r="9">
          <cell r="A9" t="str">
            <v>A</v>
          </cell>
        </row>
      </sheetData>
      <sheetData sheetId="20616">
        <row r="9">
          <cell r="A9" t="str">
            <v>A</v>
          </cell>
        </row>
      </sheetData>
      <sheetData sheetId="20617">
        <row r="9">
          <cell r="A9" t="str">
            <v>A</v>
          </cell>
        </row>
      </sheetData>
      <sheetData sheetId="20618">
        <row r="9">
          <cell r="A9" t="str">
            <v>A</v>
          </cell>
        </row>
      </sheetData>
      <sheetData sheetId="20619">
        <row r="9">
          <cell r="A9" t="str">
            <v>A</v>
          </cell>
        </row>
      </sheetData>
      <sheetData sheetId="20620">
        <row r="9">
          <cell r="A9" t="str">
            <v>A</v>
          </cell>
        </row>
      </sheetData>
      <sheetData sheetId="20621">
        <row r="9">
          <cell r="A9" t="str">
            <v>A</v>
          </cell>
        </row>
      </sheetData>
      <sheetData sheetId="20622">
        <row r="9">
          <cell r="A9" t="str">
            <v>A</v>
          </cell>
        </row>
      </sheetData>
      <sheetData sheetId="20623">
        <row r="9">
          <cell r="A9" t="str">
            <v>A</v>
          </cell>
        </row>
      </sheetData>
      <sheetData sheetId="20624">
        <row r="9">
          <cell r="A9" t="str">
            <v>A</v>
          </cell>
        </row>
      </sheetData>
      <sheetData sheetId="20625">
        <row r="9">
          <cell r="A9" t="str">
            <v>A</v>
          </cell>
        </row>
      </sheetData>
      <sheetData sheetId="20626">
        <row r="9">
          <cell r="A9" t="str">
            <v>A</v>
          </cell>
        </row>
      </sheetData>
      <sheetData sheetId="20627">
        <row r="9">
          <cell r="A9" t="str">
            <v>A</v>
          </cell>
        </row>
      </sheetData>
      <sheetData sheetId="20628">
        <row r="9">
          <cell r="A9" t="str">
            <v>A</v>
          </cell>
        </row>
      </sheetData>
      <sheetData sheetId="20629">
        <row r="9">
          <cell r="A9" t="str">
            <v>A</v>
          </cell>
        </row>
      </sheetData>
      <sheetData sheetId="20630">
        <row r="9">
          <cell r="A9" t="str">
            <v>A</v>
          </cell>
        </row>
      </sheetData>
      <sheetData sheetId="20631">
        <row r="9">
          <cell r="A9" t="str">
            <v>A</v>
          </cell>
        </row>
      </sheetData>
      <sheetData sheetId="20632">
        <row r="9">
          <cell r="A9" t="str">
            <v>A</v>
          </cell>
        </row>
      </sheetData>
      <sheetData sheetId="20633">
        <row r="9">
          <cell r="A9" t="str">
            <v>A</v>
          </cell>
        </row>
      </sheetData>
      <sheetData sheetId="20634">
        <row r="9">
          <cell r="A9" t="str">
            <v>A</v>
          </cell>
        </row>
      </sheetData>
      <sheetData sheetId="20635">
        <row r="9">
          <cell r="A9" t="str">
            <v>A</v>
          </cell>
        </row>
      </sheetData>
      <sheetData sheetId="20636">
        <row r="9">
          <cell r="A9" t="str">
            <v>A</v>
          </cell>
        </row>
      </sheetData>
      <sheetData sheetId="20637">
        <row r="9">
          <cell r="A9" t="str">
            <v>A</v>
          </cell>
        </row>
      </sheetData>
      <sheetData sheetId="20638">
        <row r="9">
          <cell r="A9" t="str">
            <v>A</v>
          </cell>
        </row>
      </sheetData>
      <sheetData sheetId="20639">
        <row r="9">
          <cell r="A9" t="str">
            <v>A</v>
          </cell>
        </row>
      </sheetData>
      <sheetData sheetId="20640">
        <row r="9">
          <cell r="A9" t="str">
            <v>A</v>
          </cell>
        </row>
      </sheetData>
      <sheetData sheetId="20641">
        <row r="9">
          <cell r="A9" t="str">
            <v>A</v>
          </cell>
        </row>
      </sheetData>
      <sheetData sheetId="20642">
        <row r="9">
          <cell r="A9" t="str">
            <v>A</v>
          </cell>
        </row>
      </sheetData>
      <sheetData sheetId="20643">
        <row r="9">
          <cell r="A9" t="str">
            <v>A</v>
          </cell>
        </row>
      </sheetData>
      <sheetData sheetId="20644">
        <row r="9">
          <cell r="A9" t="str">
            <v>A</v>
          </cell>
        </row>
      </sheetData>
      <sheetData sheetId="20645">
        <row r="9">
          <cell r="A9" t="str">
            <v>A</v>
          </cell>
        </row>
      </sheetData>
      <sheetData sheetId="20646">
        <row r="9">
          <cell r="A9" t="str">
            <v>A</v>
          </cell>
        </row>
      </sheetData>
      <sheetData sheetId="20647">
        <row r="9">
          <cell r="A9" t="str">
            <v>A</v>
          </cell>
        </row>
      </sheetData>
      <sheetData sheetId="20648">
        <row r="9">
          <cell r="A9" t="str">
            <v>A</v>
          </cell>
        </row>
      </sheetData>
      <sheetData sheetId="20649">
        <row r="9">
          <cell r="A9" t="str">
            <v>A</v>
          </cell>
        </row>
      </sheetData>
      <sheetData sheetId="20650">
        <row r="9">
          <cell r="A9" t="str">
            <v>A</v>
          </cell>
        </row>
      </sheetData>
      <sheetData sheetId="20651">
        <row r="9">
          <cell r="A9" t="str">
            <v>A</v>
          </cell>
        </row>
      </sheetData>
      <sheetData sheetId="20652">
        <row r="9">
          <cell r="A9" t="str">
            <v>A</v>
          </cell>
        </row>
      </sheetData>
      <sheetData sheetId="20653">
        <row r="9">
          <cell r="A9" t="str">
            <v>A</v>
          </cell>
        </row>
      </sheetData>
      <sheetData sheetId="20654">
        <row r="9">
          <cell r="A9" t="str">
            <v>A</v>
          </cell>
        </row>
      </sheetData>
      <sheetData sheetId="20655">
        <row r="9">
          <cell r="A9" t="str">
            <v>A</v>
          </cell>
        </row>
      </sheetData>
      <sheetData sheetId="20656">
        <row r="9">
          <cell r="A9" t="str">
            <v>A</v>
          </cell>
        </row>
      </sheetData>
      <sheetData sheetId="20657">
        <row r="9">
          <cell r="A9" t="str">
            <v>A</v>
          </cell>
        </row>
      </sheetData>
      <sheetData sheetId="20658">
        <row r="9">
          <cell r="A9" t="str">
            <v>A</v>
          </cell>
        </row>
      </sheetData>
      <sheetData sheetId="20659">
        <row r="9">
          <cell r="A9" t="str">
            <v>A</v>
          </cell>
        </row>
      </sheetData>
      <sheetData sheetId="20660">
        <row r="9">
          <cell r="A9" t="str">
            <v>A</v>
          </cell>
        </row>
      </sheetData>
      <sheetData sheetId="20661">
        <row r="9">
          <cell r="A9" t="str">
            <v>A</v>
          </cell>
        </row>
      </sheetData>
      <sheetData sheetId="20662">
        <row r="9">
          <cell r="A9" t="str">
            <v>A</v>
          </cell>
        </row>
      </sheetData>
      <sheetData sheetId="20663">
        <row r="9">
          <cell r="A9" t="str">
            <v>A</v>
          </cell>
        </row>
      </sheetData>
      <sheetData sheetId="20664">
        <row r="9">
          <cell r="A9" t="str">
            <v>A</v>
          </cell>
        </row>
      </sheetData>
      <sheetData sheetId="20665">
        <row r="9">
          <cell r="A9" t="str">
            <v>A</v>
          </cell>
        </row>
      </sheetData>
      <sheetData sheetId="20666">
        <row r="9">
          <cell r="A9" t="str">
            <v>A</v>
          </cell>
        </row>
      </sheetData>
      <sheetData sheetId="20667">
        <row r="9">
          <cell r="A9" t="str">
            <v>A</v>
          </cell>
        </row>
      </sheetData>
      <sheetData sheetId="20668">
        <row r="9">
          <cell r="A9" t="str">
            <v>A</v>
          </cell>
        </row>
      </sheetData>
      <sheetData sheetId="20669">
        <row r="9">
          <cell r="A9" t="str">
            <v>A</v>
          </cell>
        </row>
      </sheetData>
      <sheetData sheetId="20670">
        <row r="9">
          <cell r="A9" t="str">
            <v>A</v>
          </cell>
        </row>
      </sheetData>
      <sheetData sheetId="20671">
        <row r="9">
          <cell r="A9" t="str">
            <v>A</v>
          </cell>
        </row>
      </sheetData>
      <sheetData sheetId="20672">
        <row r="9">
          <cell r="A9" t="str">
            <v>A</v>
          </cell>
        </row>
      </sheetData>
      <sheetData sheetId="20673">
        <row r="9">
          <cell r="A9" t="str">
            <v>A</v>
          </cell>
        </row>
      </sheetData>
      <sheetData sheetId="20674">
        <row r="9">
          <cell r="A9" t="str">
            <v>A</v>
          </cell>
        </row>
      </sheetData>
      <sheetData sheetId="20675">
        <row r="9">
          <cell r="A9" t="str">
            <v>A</v>
          </cell>
        </row>
      </sheetData>
      <sheetData sheetId="20676">
        <row r="9">
          <cell r="A9" t="str">
            <v>A</v>
          </cell>
        </row>
      </sheetData>
      <sheetData sheetId="20677">
        <row r="9">
          <cell r="A9" t="str">
            <v>A</v>
          </cell>
        </row>
      </sheetData>
      <sheetData sheetId="20678">
        <row r="9">
          <cell r="A9" t="str">
            <v>A</v>
          </cell>
        </row>
      </sheetData>
      <sheetData sheetId="20679">
        <row r="9">
          <cell r="A9" t="str">
            <v>A</v>
          </cell>
        </row>
      </sheetData>
      <sheetData sheetId="20680">
        <row r="9">
          <cell r="A9" t="str">
            <v>A</v>
          </cell>
        </row>
      </sheetData>
      <sheetData sheetId="20681">
        <row r="9">
          <cell r="A9" t="str">
            <v>A</v>
          </cell>
        </row>
      </sheetData>
      <sheetData sheetId="20682">
        <row r="9">
          <cell r="A9" t="str">
            <v>A</v>
          </cell>
        </row>
      </sheetData>
      <sheetData sheetId="20683">
        <row r="9">
          <cell r="A9" t="str">
            <v>A</v>
          </cell>
        </row>
      </sheetData>
      <sheetData sheetId="20684">
        <row r="9">
          <cell r="A9" t="str">
            <v>A</v>
          </cell>
        </row>
      </sheetData>
      <sheetData sheetId="20685">
        <row r="9">
          <cell r="A9" t="str">
            <v>A</v>
          </cell>
        </row>
      </sheetData>
      <sheetData sheetId="20686">
        <row r="9">
          <cell r="A9" t="str">
            <v>A</v>
          </cell>
        </row>
      </sheetData>
      <sheetData sheetId="20687">
        <row r="9">
          <cell r="A9" t="str">
            <v>A</v>
          </cell>
        </row>
      </sheetData>
      <sheetData sheetId="20688">
        <row r="9">
          <cell r="A9" t="str">
            <v>A</v>
          </cell>
        </row>
      </sheetData>
      <sheetData sheetId="20689">
        <row r="9">
          <cell r="A9" t="str">
            <v>A</v>
          </cell>
        </row>
      </sheetData>
      <sheetData sheetId="20690">
        <row r="9">
          <cell r="A9" t="str">
            <v>A</v>
          </cell>
        </row>
      </sheetData>
      <sheetData sheetId="20691">
        <row r="9">
          <cell r="A9" t="str">
            <v>A</v>
          </cell>
        </row>
      </sheetData>
      <sheetData sheetId="20692">
        <row r="9">
          <cell r="A9" t="str">
            <v>A</v>
          </cell>
        </row>
      </sheetData>
      <sheetData sheetId="20693">
        <row r="9">
          <cell r="A9" t="str">
            <v>A</v>
          </cell>
        </row>
      </sheetData>
      <sheetData sheetId="20694">
        <row r="9">
          <cell r="A9" t="str">
            <v>A</v>
          </cell>
        </row>
      </sheetData>
      <sheetData sheetId="20695">
        <row r="9">
          <cell r="A9" t="str">
            <v>A</v>
          </cell>
        </row>
      </sheetData>
      <sheetData sheetId="20696">
        <row r="9">
          <cell r="A9" t="str">
            <v>A</v>
          </cell>
        </row>
      </sheetData>
      <sheetData sheetId="20697">
        <row r="9">
          <cell r="A9" t="str">
            <v>A</v>
          </cell>
        </row>
      </sheetData>
      <sheetData sheetId="20698">
        <row r="9">
          <cell r="A9" t="str">
            <v>A</v>
          </cell>
        </row>
      </sheetData>
      <sheetData sheetId="20699">
        <row r="9">
          <cell r="A9" t="str">
            <v>A</v>
          </cell>
        </row>
      </sheetData>
      <sheetData sheetId="20700">
        <row r="9">
          <cell r="A9" t="str">
            <v>A</v>
          </cell>
        </row>
      </sheetData>
      <sheetData sheetId="20701">
        <row r="9">
          <cell r="A9" t="str">
            <v>A</v>
          </cell>
        </row>
      </sheetData>
      <sheetData sheetId="20702">
        <row r="9">
          <cell r="A9" t="str">
            <v>A</v>
          </cell>
        </row>
      </sheetData>
      <sheetData sheetId="20703">
        <row r="9">
          <cell r="A9" t="str">
            <v>A</v>
          </cell>
        </row>
      </sheetData>
      <sheetData sheetId="20704">
        <row r="9">
          <cell r="A9" t="str">
            <v>A</v>
          </cell>
        </row>
      </sheetData>
      <sheetData sheetId="20705">
        <row r="9">
          <cell r="A9" t="str">
            <v>A</v>
          </cell>
        </row>
      </sheetData>
      <sheetData sheetId="20706">
        <row r="9">
          <cell r="A9" t="str">
            <v>A</v>
          </cell>
        </row>
      </sheetData>
      <sheetData sheetId="20707">
        <row r="9">
          <cell r="A9" t="str">
            <v>A</v>
          </cell>
        </row>
      </sheetData>
      <sheetData sheetId="20708">
        <row r="9">
          <cell r="A9" t="str">
            <v>A</v>
          </cell>
        </row>
      </sheetData>
      <sheetData sheetId="20709">
        <row r="9">
          <cell r="A9" t="str">
            <v>A</v>
          </cell>
        </row>
      </sheetData>
      <sheetData sheetId="20710">
        <row r="9">
          <cell r="A9" t="str">
            <v>A</v>
          </cell>
        </row>
      </sheetData>
      <sheetData sheetId="20711">
        <row r="9">
          <cell r="A9" t="str">
            <v>A</v>
          </cell>
        </row>
      </sheetData>
      <sheetData sheetId="20712">
        <row r="9">
          <cell r="A9" t="str">
            <v>A</v>
          </cell>
        </row>
      </sheetData>
      <sheetData sheetId="20713">
        <row r="9">
          <cell r="A9" t="str">
            <v>A</v>
          </cell>
        </row>
      </sheetData>
      <sheetData sheetId="20714">
        <row r="9">
          <cell r="A9" t="str">
            <v>A</v>
          </cell>
        </row>
      </sheetData>
      <sheetData sheetId="20715">
        <row r="9">
          <cell r="A9" t="str">
            <v>A</v>
          </cell>
        </row>
      </sheetData>
      <sheetData sheetId="20716">
        <row r="9">
          <cell r="A9" t="str">
            <v>A</v>
          </cell>
        </row>
      </sheetData>
      <sheetData sheetId="20717">
        <row r="9">
          <cell r="A9" t="str">
            <v>A</v>
          </cell>
        </row>
      </sheetData>
      <sheetData sheetId="20718">
        <row r="9">
          <cell r="A9" t="str">
            <v>A</v>
          </cell>
        </row>
      </sheetData>
      <sheetData sheetId="20719">
        <row r="9">
          <cell r="A9" t="str">
            <v>A</v>
          </cell>
        </row>
      </sheetData>
      <sheetData sheetId="20720">
        <row r="9">
          <cell r="A9" t="str">
            <v>A</v>
          </cell>
        </row>
      </sheetData>
      <sheetData sheetId="20721">
        <row r="9">
          <cell r="A9" t="str">
            <v>A</v>
          </cell>
        </row>
      </sheetData>
      <sheetData sheetId="20722">
        <row r="9">
          <cell r="A9" t="str">
            <v>A</v>
          </cell>
        </row>
      </sheetData>
      <sheetData sheetId="20723">
        <row r="9">
          <cell r="A9" t="str">
            <v>A</v>
          </cell>
        </row>
      </sheetData>
      <sheetData sheetId="20724">
        <row r="9">
          <cell r="A9" t="str">
            <v>A</v>
          </cell>
        </row>
      </sheetData>
      <sheetData sheetId="20725">
        <row r="9">
          <cell r="A9" t="str">
            <v>A</v>
          </cell>
        </row>
      </sheetData>
      <sheetData sheetId="20726">
        <row r="9">
          <cell r="A9" t="str">
            <v>A</v>
          </cell>
        </row>
      </sheetData>
      <sheetData sheetId="20727">
        <row r="9">
          <cell r="A9" t="str">
            <v>A</v>
          </cell>
        </row>
      </sheetData>
      <sheetData sheetId="20728">
        <row r="9">
          <cell r="A9" t="str">
            <v>A</v>
          </cell>
        </row>
      </sheetData>
      <sheetData sheetId="20729">
        <row r="9">
          <cell r="A9" t="str">
            <v>A</v>
          </cell>
        </row>
      </sheetData>
      <sheetData sheetId="20730">
        <row r="9">
          <cell r="A9" t="str">
            <v>A</v>
          </cell>
        </row>
      </sheetData>
      <sheetData sheetId="20731">
        <row r="9">
          <cell r="A9" t="str">
            <v>A</v>
          </cell>
        </row>
      </sheetData>
      <sheetData sheetId="20732">
        <row r="9">
          <cell r="A9" t="str">
            <v>A</v>
          </cell>
        </row>
      </sheetData>
      <sheetData sheetId="20733">
        <row r="9">
          <cell r="A9" t="str">
            <v>A</v>
          </cell>
        </row>
      </sheetData>
      <sheetData sheetId="20734">
        <row r="9">
          <cell r="A9" t="str">
            <v>A</v>
          </cell>
        </row>
      </sheetData>
      <sheetData sheetId="20735">
        <row r="9">
          <cell r="A9" t="str">
            <v>A</v>
          </cell>
        </row>
      </sheetData>
      <sheetData sheetId="20736">
        <row r="9">
          <cell r="A9" t="str">
            <v>A</v>
          </cell>
        </row>
      </sheetData>
      <sheetData sheetId="20737">
        <row r="9">
          <cell r="A9" t="str">
            <v>A</v>
          </cell>
        </row>
      </sheetData>
      <sheetData sheetId="20738">
        <row r="9">
          <cell r="A9" t="str">
            <v>A</v>
          </cell>
        </row>
      </sheetData>
      <sheetData sheetId="20739">
        <row r="9">
          <cell r="A9" t="str">
            <v>A</v>
          </cell>
        </row>
      </sheetData>
      <sheetData sheetId="20740">
        <row r="9">
          <cell r="A9" t="str">
            <v>A</v>
          </cell>
        </row>
      </sheetData>
      <sheetData sheetId="20741">
        <row r="9">
          <cell r="A9" t="str">
            <v>A</v>
          </cell>
        </row>
      </sheetData>
      <sheetData sheetId="20742">
        <row r="9">
          <cell r="A9" t="str">
            <v>A</v>
          </cell>
        </row>
      </sheetData>
      <sheetData sheetId="20743">
        <row r="9">
          <cell r="A9" t="str">
            <v>A</v>
          </cell>
        </row>
      </sheetData>
      <sheetData sheetId="20744">
        <row r="9">
          <cell r="A9" t="str">
            <v>A</v>
          </cell>
        </row>
      </sheetData>
      <sheetData sheetId="20745">
        <row r="9">
          <cell r="A9" t="str">
            <v>A</v>
          </cell>
        </row>
      </sheetData>
      <sheetData sheetId="20746">
        <row r="9">
          <cell r="A9" t="str">
            <v>A</v>
          </cell>
        </row>
      </sheetData>
      <sheetData sheetId="20747">
        <row r="9">
          <cell r="A9" t="str">
            <v>A</v>
          </cell>
        </row>
      </sheetData>
      <sheetData sheetId="20748">
        <row r="9">
          <cell r="A9" t="str">
            <v>A</v>
          </cell>
        </row>
      </sheetData>
      <sheetData sheetId="20749">
        <row r="9">
          <cell r="A9" t="str">
            <v>A</v>
          </cell>
        </row>
      </sheetData>
      <sheetData sheetId="20750">
        <row r="9">
          <cell r="A9" t="str">
            <v>A</v>
          </cell>
        </row>
      </sheetData>
      <sheetData sheetId="20751">
        <row r="9">
          <cell r="A9" t="str">
            <v>A</v>
          </cell>
        </row>
      </sheetData>
      <sheetData sheetId="20752">
        <row r="9">
          <cell r="A9" t="str">
            <v>A</v>
          </cell>
        </row>
      </sheetData>
      <sheetData sheetId="20753">
        <row r="9">
          <cell r="A9" t="str">
            <v>A</v>
          </cell>
        </row>
      </sheetData>
      <sheetData sheetId="20754">
        <row r="9">
          <cell r="A9" t="str">
            <v>A</v>
          </cell>
        </row>
      </sheetData>
      <sheetData sheetId="20755">
        <row r="9">
          <cell r="A9" t="str">
            <v>A</v>
          </cell>
        </row>
      </sheetData>
      <sheetData sheetId="20756">
        <row r="9">
          <cell r="A9" t="str">
            <v>A</v>
          </cell>
        </row>
      </sheetData>
      <sheetData sheetId="20757">
        <row r="9">
          <cell r="A9" t="str">
            <v>A</v>
          </cell>
        </row>
      </sheetData>
      <sheetData sheetId="20758">
        <row r="9">
          <cell r="A9" t="str">
            <v>A</v>
          </cell>
        </row>
      </sheetData>
      <sheetData sheetId="20759">
        <row r="9">
          <cell r="A9" t="str">
            <v>A</v>
          </cell>
        </row>
      </sheetData>
      <sheetData sheetId="20760">
        <row r="9">
          <cell r="A9" t="str">
            <v>A</v>
          </cell>
        </row>
      </sheetData>
      <sheetData sheetId="20761">
        <row r="9">
          <cell r="A9" t="str">
            <v>A</v>
          </cell>
        </row>
      </sheetData>
      <sheetData sheetId="20762">
        <row r="9">
          <cell r="A9" t="str">
            <v>A</v>
          </cell>
        </row>
      </sheetData>
      <sheetData sheetId="20763">
        <row r="9">
          <cell r="A9" t="str">
            <v>A</v>
          </cell>
        </row>
      </sheetData>
      <sheetData sheetId="20764">
        <row r="9">
          <cell r="A9" t="str">
            <v>A</v>
          </cell>
        </row>
      </sheetData>
      <sheetData sheetId="20765">
        <row r="9">
          <cell r="A9" t="str">
            <v>A</v>
          </cell>
        </row>
      </sheetData>
      <sheetData sheetId="20766">
        <row r="9">
          <cell r="A9" t="str">
            <v>A</v>
          </cell>
        </row>
      </sheetData>
      <sheetData sheetId="20767">
        <row r="9">
          <cell r="A9" t="str">
            <v>A</v>
          </cell>
        </row>
      </sheetData>
      <sheetData sheetId="20768">
        <row r="9">
          <cell r="A9" t="str">
            <v>A</v>
          </cell>
        </row>
      </sheetData>
      <sheetData sheetId="20769">
        <row r="9">
          <cell r="A9" t="str">
            <v>A</v>
          </cell>
        </row>
      </sheetData>
      <sheetData sheetId="20770">
        <row r="9">
          <cell r="A9" t="str">
            <v>A</v>
          </cell>
        </row>
      </sheetData>
      <sheetData sheetId="20771">
        <row r="9">
          <cell r="A9" t="str">
            <v>A</v>
          </cell>
        </row>
      </sheetData>
      <sheetData sheetId="20772">
        <row r="9">
          <cell r="A9" t="str">
            <v>A</v>
          </cell>
        </row>
      </sheetData>
      <sheetData sheetId="20773">
        <row r="9">
          <cell r="A9" t="str">
            <v>A</v>
          </cell>
        </row>
      </sheetData>
      <sheetData sheetId="20774">
        <row r="9">
          <cell r="A9" t="str">
            <v>A</v>
          </cell>
        </row>
      </sheetData>
      <sheetData sheetId="20775">
        <row r="9">
          <cell r="A9" t="str">
            <v>A</v>
          </cell>
        </row>
      </sheetData>
      <sheetData sheetId="20776">
        <row r="9">
          <cell r="A9" t="str">
            <v>A</v>
          </cell>
        </row>
      </sheetData>
      <sheetData sheetId="20777">
        <row r="9">
          <cell r="A9" t="str">
            <v>A</v>
          </cell>
        </row>
      </sheetData>
      <sheetData sheetId="20778">
        <row r="9">
          <cell r="A9" t="str">
            <v>A</v>
          </cell>
        </row>
      </sheetData>
      <sheetData sheetId="20779">
        <row r="9">
          <cell r="A9" t="str">
            <v>A</v>
          </cell>
        </row>
      </sheetData>
      <sheetData sheetId="20780">
        <row r="9">
          <cell r="A9" t="str">
            <v>A</v>
          </cell>
        </row>
      </sheetData>
      <sheetData sheetId="20781">
        <row r="9">
          <cell r="A9" t="str">
            <v>A</v>
          </cell>
        </row>
      </sheetData>
      <sheetData sheetId="20782">
        <row r="9">
          <cell r="A9" t="str">
            <v>A</v>
          </cell>
        </row>
      </sheetData>
      <sheetData sheetId="20783">
        <row r="9">
          <cell r="A9" t="str">
            <v>A</v>
          </cell>
        </row>
      </sheetData>
      <sheetData sheetId="20784">
        <row r="9">
          <cell r="A9" t="str">
            <v>A</v>
          </cell>
        </row>
      </sheetData>
      <sheetData sheetId="20785">
        <row r="9">
          <cell r="A9" t="str">
            <v>A</v>
          </cell>
        </row>
      </sheetData>
      <sheetData sheetId="20786">
        <row r="9">
          <cell r="A9" t="str">
            <v>A</v>
          </cell>
        </row>
      </sheetData>
      <sheetData sheetId="20787">
        <row r="9">
          <cell r="A9" t="str">
            <v>A</v>
          </cell>
        </row>
      </sheetData>
      <sheetData sheetId="20788">
        <row r="9">
          <cell r="A9" t="str">
            <v>A</v>
          </cell>
        </row>
      </sheetData>
      <sheetData sheetId="20789">
        <row r="9">
          <cell r="A9" t="str">
            <v>A</v>
          </cell>
        </row>
      </sheetData>
      <sheetData sheetId="20790">
        <row r="9">
          <cell r="A9" t="str">
            <v>A</v>
          </cell>
        </row>
      </sheetData>
      <sheetData sheetId="20791">
        <row r="9">
          <cell r="A9" t="str">
            <v>A</v>
          </cell>
        </row>
      </sheetData>
      <sheetData sheetId="20792">
        <row r="9">
          <cell r="A9" t="str">
            <v>A</v>
          </cell>
        </row>
      </sheetData>
      <sheetData sheetId="20793">
        <row r="9">
          <cell r="A9" t="str">
            <v>A</v>
          </cell>
        </row>
      </sheetData>
      <sheetData sheetId="20794">
        <row r="9">
          <cell r="A9" t="str">
            <v>A</v>
          </cell>
        </row>
      </sheetData>
      <sheetData sheetId="20795">
        <row r="9">
          <cell r="A9" t="str">
            <v>A</v>
          </cell>
        </row>
      </sheetData>
      <sheetData sheetId="20796">
        <row r="9">
          <cell r="A9" t="str">
            <v>A</v>
          </cell>
        </row>
      </sheetData>
      <sheetData sheetId="20797">
        <row r="9">
          <cell r="A9" t="str">
            <v>A</v>
          </cell>
        </row>
      </sheetData>
      <sheetData sheetId="20798">
        <row r="9">
          <cell r="A9" t="str">
            <v>A</v>
          </cell>
        </row>
      </sheetData>
      <sheetData sheetId="20799">
        <row r="9">
          <cell r="A9" t="str">
            <v>A</v>
          </cell>
        </row>
      </sheetData>
      <sheetData sheetId="20800">
        <row r="9">
          <cell r="A9" t="str">
            <v>A</v>
          </cell>
        </row>
      </sheetData>
      <sheetData sheetId="20801">
        <row r="9">
          <cell r="A9" t="str">
            <v>A</v>
          </cell>
        </row>
      </sheetData>
      <sheetData sheetId="20802">
        <row r="9">
          <cell r="A9" t="str">
            <v>A</v>
          </cell>
        </row>
      </sheetData>
      <sheetData sheetId="20803">
        <row r="9">
          <cell r="A9" t="str">
            <v>A</v>
          </cell>
        </row>
      </sheetData>
      <sheetData sheetId="20804">
        <row r="9">
          <cell r="A9" t="str">
            <v>A</v>
          </cell>
        </row>
      </sheetData>
      <sheetData sheetId="20805">
        <row r="9">
          <cell r="A9" t="str">
            <v>A</v>
          </cell>
        </row>
      </sheetData>
      <sheetData sheetId="20806">
        <row r="9">
          <cell r="A9" t="str">
            <v>A</v>
          </cell>
        </row>
      </sheetData>
      <sheetData sheetId="20807">
        <row r="9">
          <cell r="A9" t="str">
            <v>A</v>
          </cell>
        </row>
      </sheetData>
      <sheetData sheetId="20808">
        <row r="9">
          <cell r="A9" t="str">
            <v>A</v>
          </cell>
        </row>
      </sheetData>
      <sheetData sheetId="20809">
        <row r="9">
          <cell r="A9" t="str">
            <v>A</v>
          </cell>
        </row>
      </sheetData>
      <sheetData sheetId="20810">
        <row r="9">
          <cell r="A9" t="str">
            <v>A</v>
          </cell>
        </row>
      </sheetData>
      <sheetData sheetId="20811">
        <row r="9">
          <cell r="A9" t="str">
            <v>A</v>
          </cell>
        </row>
      </sheetData>
      <sheetData sheetId="20812">
        <row r="9">
          <cell r="A9" t="str">
            <v>A</v>
          </cell>
        </row>
      </sheetData>
      <sheetData sheetId="20813">
        <row r="9">
          <cell r="A9" t="str">
            <v>A</v>
          </cell>
        </row>
      </sheetData>
      <sheetData sheetId="20814">
        <row r="9">
          <cell r="A9" t="str">
            <v>A</v>
          </cell>
        </row>
      </sheetData>
      <sheetData sheetId="20815">
        <row r="9">
          <cell r="A9" t="str">
            <v>A</v>
          </cell>
        </row>
      </sheetData>
      <sheetData sheetId="20816">
        <row r="9">
          <cell r="A9" t="str">
            <v>A</v>
          </cell>
        </row>
      </sheetData>
      <sheetData sheetId="20817">
        <row r="9">
          <cell r="A9" t="str">
            <v>A</v>
          </cell>
        </row>
      </sheetData>
      <sheetData sheetId="20818">
        <row r="9">
          <cell r="A9" t="str">
            <v>A</v>
          </cell>
        </row>
      </sheetData>
      <sheetData sheetId="20819">
        <row r="9">
          <cell r="A9" t="str">
            <v>A</v>
          </cell>
        </row>
      </sheetData>
      <sheetData sheetId="20820">
        <row r="9">
          <cell r="A9" t="str">
            <v>A</v>
          </cell>
        </row>
      </sheetData>
      <sheetData sheetId="20821">
        <row r="9">
          <cell r="A9" t="str">
            <v>A</v>
          </cell>
        </row>
      </sheetData>
      <sheetData sheetId="20822">
        <row r="9">
          <cell r="A9" t="str">
            <v>A</v>
          </cell>
        </row>
      </sheetData>
      <sheetData sheetId="20823">
        <row r="9">
          <cell r="A9" t="str">
            <v>A</v>
          </cell>
        </row>
      </sheetData>
      <sheetData sheetId="20824">
        <row r="9">
          <cell r="A9" t="str">
            <v>A</v>
          </cell>
        </row>
      </sheetData>
      <sheetData sheetId="20825">
        <row r="9">
          <cell r="A9" t="str">
            <v>A</v>
          </cell>
        </row>
      </sheetData>
      <sheetData sheetId="20826">
        <row r="9">
          <cell r="A9" t="str">
            <v>A</v>
          </cell>
        </row>
      </sheetData>
      <sheetData sheetId="20827">
        <row r="9">
          <cell r="A9" t="str">
            <v>A</v>
          </cell>
        </row>
      </sheetData>
      <sheetData sheetId="20828">
        <row r="9">
          <cell r="A9" t="str">
            <v>A</v>
          </cell>
        </row>
      </sheetData>
      <sheetData sheetId="20829">
        <row r="9">
          <cell r="A9" t="str">
            <v>A</v>
          </cell>
        </row>
      </sheetData>
      <sheetData sheetId="20830">
        <row r="9">
          <cell r="A9" t="str">
            <v>A</v>
          </cell>
        </row>
      </sheetData>
      <sheetData sheetId="20831">
        <row r="9">
          <cell r="A9" t="str">
            <v>A</v>
          </cell>
        </row>
      </sheetData>
      <sheetData sheetId="20832">
        <row r="9">
          <cell r="A9" t="str">
            <v>A</v>
          </cell>
        </row>
      </sheetData>
      <sheetData sheetId="20833">
        <row r="9">
          <cell r="A9" t="str">
            <v>A</v>
          </cell>
        </row>
      </sheetData>
      <sheetData sheetId="20834">
        <row r="9">
          <cell r="A9" t="str">
            <v>A</v>
          </cell>
        </row>
      </sheetData>
      <sheetData sheetId="20835">
        <row r="9">
          <cell r="A9" t="str">
            <v>A</v>
          </cell>
        </row>
      </sheetData>
      <sheetData sheetId="20836">
        <row r="9">
          <cell r="A9" t="str">
            <v>A</v>
          </cell>
        </row>
      </sheetData>
      <sheetData sheetId="20837">
        <row r="9">
          <cell r="A9" t="str">
            <v>A</v>
          </cell>
        </row>
      </sheetData>
      <sheetData sheetId="20838">
        <row r="9">
          <cell r="A9" t="str">
            <v>A</v>
          </cell>
        </row>
      </sheetData>
      <sheetData sheetId="20839">
        <row r="9">
          <cell r="A9" t="str">
            <v>A</v>
          </cell>
        </row>
      </sheetData>
      <sheetData sheetId="20840">
        <row r="9">
          <cell r="A9" t="str">
            <v>A</v>
          </cell>
        </row>
      </sheetData>
      <sheetData sheetId="20841">
        <row r="9">
          <cell r="A9" t="str">
            <v>A</v>
          </cell>
        </row>
      </sheetData>
      <sheetData sheetId="20842">
        <row r="9">
          <cell r="A9" t="str">
            <v>A</v>
          </cell>
        </row>
      </sheetData>
      <sheetData sheetId="20843">
        <row r="9">
          <cell r="A9" t="str">
            <v>A</v>
          </cell>
        </row>
      </sheetData>
      <sheetData sheetId="20844">
        <row r="9">
          <cell r="A9" t="str">
            <v>A</v>
          </cell>
        </row>
      </sheetData>
      <sheetData sheetId="20845">
        <row r="9">
          <cell r="A9" t="str">
            <v>A</v>
          </cell>
        </row>
      </sheetData>
      <sheetData sheetId="20846">
        <row r="9">
          <cell r="A9" t="str">
            <v>A</v>
          </cell>
        </row>
      </sheetData>
      <sheetData sheetId="20847">
        <row r="9">
          <cell r="A9" t="str">
            <v>A</v>
          </cell>
        </row>
      </sheetData>
      <sheetData sheetId="20848">
        <row r="9">
          <cell r="A9" t="str">
            <v>A</v>
          </cell>
        </row>
      </sheetData>
      <sheetData sheetId="20849">
        <row r="9">
          <cell r="A9" t="str">
            <v>A</v>
          </cell>
        </row>
      </sheetData>
      <sheetData sheetId="20850">
        <row r="9">
          <cell r="A9" t="str">
            <v>A</v>
          </cell>
        </row>
      </sheetData>
      <sheetData sheetId="20851">
        <row r="9">
          <cell r="A9" t="str">
            <v>A</v>
          </cell>
        </row>
      </sheetData>
      <sheetData sheetId="20852">
        <row r="9">
          <cell r="A9" t="str">
            <v>A</v>
          </cell>
        </row>
      </sheetData>
      <sheetData sheetId="20853">
        <row r="9">
          <cell r="A9" t="str">
            <v>A</v>
          </cell>
        </row>
      </sheetData>
      <sheetData sheetId="20854">
        <row r="9">
          <cell r="A9" t="str">
            <v>A</v>
          </cell>
        </row>
      </sheetData>
      <sheetData sheetId="20855">
        <row r="9">
          <cell r="A9" t="str">
            <v>A</v>
          </cell>
        </row>
      </sheetData>
      <sheetData sheetId="20856">
        <row r="9">
          <cell r="A9" t="str">
            <v>A</v>
          </cell>
        </row>
      </sheetData>
      <sheetData sheetId="20857">
        <row r="9">
          <cell r="A9" t="str">
            <v>A</v>
          </cell>
        </row>
      </sheetData>
      <sheetData sheetId="20858">
        <row r="9">
          <cell r="A9" t="str">
            <v>A</v>
          </cell>
        </row>
      </sheetData>
      <sheetData sheetId="20859">
        <row r="9">
          <cell r="A9" t="str">
            <v>A</v>
          </cell>
        </row>
      </sheetData>
      <sheetData sheetId="20860">
        <row r="9">
          <cell r="A9" t="str">
            <v>A</v>
          </cell>
        </row>
      </sheetData>
      <sheetData sheetId="20861">
        <row r="9">
          <cell r="A9" t="str">
            <v>A</v>
          </cell>
        </row>
      </sheetData>
      <sheetData sheetId="20862">
        <row r="9">
          <cell r="A9" t="str">
            <v>A</v>
          </cell>
        </row>
      </sheetData>
      <sheetData sheetId="20863">
        <row r="9">
          <cell r="A9" t="str">
            <v>A</v>
          </cell>
        </row>
      </sheetData>
      <sheetData sheetId="20864">
        <row r="9">
          <cell r="A9" t="str">
            <v>A</v>
          </cell>
        </row>
      </sheetData>
      <sheetData sheetId="20865">
        <row r="9">
          <cell r="A9" t="str">
            <v>A</v>
          </cell>
        </row>
      </sheetData>
      <sheetData sheetId="20866">
        <row r="9">
          <cell r="A9" t="str">
            <v>A</v>
          </cell>
        </row>
      </sheetData>
      <sheetData sheetId="20867">
        <row r="9">
          <cell r="A9" t="str">
            <v>A</v>
          </cell>
        </row>
      </sheetData>
      <sheetData sheetId="20868">
        <row r="9">
          <cell r="A9" t="str">
            <v>A</v>
          </cell>
        </row>
      </sheetData>
      <sheetData sheetId="20869">
        <row r="9">
          <cell r="A9" t="str">
            <v>A</v>
          </cell>
        </row>
      </sheetData>
      <sheetData sheetId="20870">
        <row r="9">
          <cell r="A9" t="str">
            <v>A</v>
          </cell>
        </row>
      </sheetData>
      <sheetData sheetId="20871">
        <row r="9">
          <cell r="A9" t="str">
            <v>A</v>
          </cell>
        </row>
      </sheetData>
      <sheetData sheetId="20872">
        <row r="9">
          <cell r="A9" t="str">
            <v>A</v>
          </cell>
        </row>
      </sheetData>
      <sheetData sheetId="20873">
        <row r="9">
          <cell r="A9" t="str">
            <v>A</v>
          </cell>
        </row>
      </sheetData>
      <sheetData sheetId="20874">
        <row r="9">
          <cell r="A9" t="str">
            <v>A</v>
          </cell>
        </row>
      </sheetData>
      <sheetData sheetId="20875">
        <row r="9">
          <cell r="A9" t="str">
            <v>A</v>
          </cell>
        </row>
      </sheetData>
      <sheetData sheetId="20876">
        <row r="9">
          <cell r="A9" t="str">
            <v>A</v>
          </cell>
        </row>
      </sheetData>
      <sheetData sheetId="20877">
        <row r="9">
          <cell r="A9" t="str">
            <v>A</v>
          </cell>
        </row>
      </sheetData>
      <sheetData sheetId="20878">
        <row r="9">
          <cell r="A9" t="str">
            <v>A</v>
          </cell>
        </row>
      </sheetData>
      <sheetData sheetId="20879">
        <row r="9">
          <cell r="A9" t="str">
            <v>A</v>
          </cell>
        </row>
      </sheetData>
      <sheetData sheetId="20880">
        <row r="9">
          <cell r="A9" t="str">
            <v>A</v>
          </cell>
        </row>
      </sheetData>
      <sheetData sheetId="20881">
        <row r="9">
          <cell r="A9" t="str">
            <v>A</v>
          </cell>
        </row>
      </sheetData>
      <sheetData sheetId="20882">
        <row r="9">
          <cell r="A9" t="str">
            <v>A</v>
          </cell>
        </row>
      </sheetData>
      <sheetData sheetId="20883">
        <row r="9">
          <cell r="A9" t="str">
            <v>A</v>
          </cell>
        </row>
      </sheetData>
      <sheetData sheetId="20884">
        <row r="9">
          <cell r="A9" t="str">
            <v>A</v>
          </cell>
        </row>
      </sheetData>
      <sheetData sheetId="20885">
        <row r="9">
          <cell r="A9" t="str">
            <v>A</v>
          </cell>
        </row>
      </sheetData>
      <sheetData sheetId="20886">
        <row r="9">
          <cell r="A9" t="str">
            <v>A</v>
          </cell>
        </row>
      </sheetData>
      <sheetData sheetId="20887">
        <row r="9">
          <cell r="A9" t="str">
            <v>A</v>
          </cell>
        </row>
      </sheetData>
      <sheetData sheetId="20888">
        <row r="9">
          <cell r="A9" t="str">
            <v>A</v>
          </cell>
        </row>
      </sheetData>
      <sheetData sheetId="20889">
        <row r="9">
          <cell r="A9" t="str">
            <v>A</v>
          </cell>
        </row>
      </sheetData>
      <sheetData sheetId="20890">
        <row r="9">
          <cell r="A9" t="str">
            <v>A</v>
          </cell>
        </row>
      </sheetData>
      <sheetData sheetId="20891">
        <row r="9">
          <cell r="A9" t="str">
            <v>A</v>
          </cell>
        </row>
      </sheetData>
      <sheetData sheetId="20892">
        <row r="9">
          <cell r="A9" t="str">
            <v>A</v>
          </cell>
        </row>
      </sheetData>
      <sheetData sheetId="20893">
        <row r="9">
          <cell r="A9" t="str">
            <v>A</v>
          </cell>
        </row>
      </sheetData>
      <sheetData sheetId="20894">
        <row r="9">
          <cell r="A9" t="str">
            <v>A</v>
          </cell>
        </row>
      </sheetData>
      <sheetData sheetId="20895">
        <row r="9">
          <cell r="A9" t="str">
            <v>A</v>
          </cell>
        </row>
      </sheetData>
      <sheetData sheetId="20896">
        <row r="9">
          <cell r="A9" t="str">
            <v>A</v>
          </cell>
        </row>
      </sheetData>
      <sheetData sheetId="20897">
        <row r="9">
          <cell r="A9" t="str">
            <v>A</v>
          </cell>
        </row>
      </sheetData>
      <sheetData sheetId="20898">
        <row r="9">
          <cell r="A9" t="str">
            <v>A</v>
          </cell>
        </row>
      </sheetData>
      <sheetData sheetId="20899">
        <row r="9">
          <cell r="A9" t="str">
            <v>A</v>
          </cell>
        </row>
      </sheetData>
      <sheetData sheetId="20900">
        <row r="9">
          <cell r="A9" t="str">
            <v>A</v>
          </cell>
        </row>
      </sheetData>
      <sheetData sheetId="20901">
        <row r="9">
          <cell r="A9" t="str">
            <v>A</v>
          </cell>
        </row>
      </sheetData>
      <sheetData sheetId="20902">
        <row r="9">
          <cell r="A9" t="str">
            <v>A</v>
          </cell>
        </row>
      </sheetData>
      <sheetData sheetId="20903">
        <row r="9">
          <cell r="A9" t="str">
            <v>A</v>
          </cell>
        </row>
      </sheetData>
      <sheetData sheetId="20904">
        <row r="9">
          <cell r="A9" t="str">
            <v>A</v>
          </cell>
        </row>
      </sheetData>
      <sheetData sheetId="20905">
        <row r="9">
          <cell r="A9" t="str">
            <v>A</v>
          </cell>
        </row>
      </sheetData>
      <sheetData sheetId="20906">
        <row r="9">
          <cell r="A9" t="str">
            <v>A</v>
          </cell>
        </row>
      </sheetData>
      <sheetData sheetId="20907">
        <row r="9">
          <cell r="A9" t="str">
            <v>A</v>
          </cell>
        </row>
      </sheetData>
      <sheetData sheetId="20908">
        <row r="9">
          <cell r="A9" t="str">
            <v>A</v>
          </cell>
        </row>
      </sheetData>
      <sheetData sheetId="20909">
        <row r="9">
          <cell r="A9" t="str">
            <v>A</v>
          </cell>
        </row>
      </sheetData>
      <sheetData sheetId="20910">
        <row r="9">
          <cell r="A9" t="str">
            <v>A</v>
          </cell>
        </row>
      </sheetData>
      <sheetData sheetId="20911">
        <row r="9">
          <cell r="A9" t="str">
            <v>A</v>
          </cell>
        </row>
      </sheetData>
      <sheetData sheetId="20912">
        <row r="9">
          <cell r="A9" t="str">
            <v>A</v>
          </cell>
        </row>
      </sheetData>
      <sheetData sheetId="20913">
        <row r="9">
          <cell r="A9" t="str">
            <v>A</v>
          </cell>
        </row>
      </sheetData>
      <sheetData sheetId="20914">
        <row r="9">
          <cell r="A9" t="str">
            <v>A</v>
          </cell>
        </row>
      </sheetData>
      <sheetData sheetId="20915">
        <row r="9">
          <cell r="A9" t="str">
            <v>A</v>
          </cell>
        </row>
      </sheetData>
      <sheetData sheetId="20916">
        <row r="9">
          <cell r="A9" t="str">
            <v>A</v>
          </cell>
        </row>
      </sheetData>
      <sheetData sheetId="20917">
        <row r="9">
          <cell r="A9" t="str">
            <v>A</v>
          </cell>
        </row>
      </sheetData>
      <sheetData sheetId="20918">
        <row r="9">
          <cell r="A9" t="str">
            <v>A</v>
          </cell>
        </row>
      </sheetData>
      <sheetData sheetId="20919">
        <row r="9">
          <cell r="A9" t="str">
            <v>A</v>
          </cell>
        </row>
      </sheetData>
      <sheetData sheetId="20920">
        <row r="9">
          <cell r="A9" t="str">
            <v>A</v>
          </cell>
        </row>
      </sheetData>
      <sheetData sheetId="20921">
        <row r="9">
          <cell r="A9" t="str">
            <v>A</v>
          </cell>
        </row>
      </sheetData>
      <sheetData sheetId="20922">
        <row r="9">
          <cell r="A9" t="str">
            <v>A</v>
          </cell>
        </row>
      </sheetData>
      <sheetData sheetId="20923">
        <row r="9">
          <cell r="A9" t="str">
            <v>A</v>
          </cell>
        </row>
      </sheetData>
      <sheetData sheetId="20924">
        <row r="9">
          <cell r="A9" t="str">
            <v>A</v>
          </cell>
        </row>
      </sheetData>
      <sheetData sheetId="20925">
        <row r="9">
          <cell r="A9" t="str">
            <v>A</v>
          </cell>
        </row>
      </sheetData>
      <sheetData sheetId="20926">
        <row r="9">
          <cell r="A9" t="str">
            <v>A</v>
          </cell>
        </row>
      </sheetData>
      <sheetData sheetId="20927">
        <row r="9">
          <cell r="A9" t="str">
            <v>A</v>
          </cell>
        </row>
      </sheetData>
      <sheetData sheetId="20928">
        <row r="9">
          <cell r="A9" t="str">
            <v>A</v>
          </cell>
        </row>
      </sheetData>
      <sheetData sheetId="20929">
        <row r="9">
          <cell r="A9" t="str">
            <v>A</v>
          </cell>
        </row>
      </sheetData>
      <sheetData sheetId="20930">
        <row r="9">
          <cell r="A9" t="str">
            <v>A</v>
          </cell>
        </row>
      </sheetData>
      <sheetData sheetId="20931">
        <row r="9">
          <cell r="A9" t="str">
            <v>A</v>
          </cell>
        </row>
      </sheetData>
      <sheetData sheetId="20932">
        <row r="9">
          <cell r="A9" t="str">
            <v>A</v>
          </cell>
        </row>
      </sheetData>
      <sheetData sheetId="20933">
        <row r="9">
          <cell r="A9" t="str">
            <v>A</v>
          </cell>
        </row>
      </sheetData>
      <sheetData sheetId="20934">
        <row r="9">
          <cell r="A9" t="str">
            <v>A</v>
          </cell>
        </row>
      </sheetData>
      <sheetData sheetId="20935">
        <row r="9">
          <cell r="A9" t="str">
            <v>A</v>
          </cell>
        </row>
      </sheetData>
      <sheetData sheetId="20936">
        <row r="9">
          <cell r="A9" t="str">
            <v>A</v>
          </cell>
        </row>
      </sheetData>
      <sheetData sheetId="20937">
        <row r="9">
          <cell r="A9" t="str">
            <v>A</v>
          </cell>
        </row>
      </sheetData>
      <sheetData sheetId="20938">
        <row r="9">
          <cell r="A9" t="str">
            <v>A</v>
          </cell>
        </row>
      </sheetData>
      <sheetData sheetId="20939">
        <row r="9">
          <cell r="A9" t="str">
            <v>A</v>
          </cell>
        </row>
      </sheetData>
      <sheetData sheetId="20940">
        <row r="9">
          <cell r="A9" t="str">
            <v>A</v>
          </cell>
        </row>
      </sheetData>
      <sheetData sheetId="20941">
        <row r="9">
          <cell r="A9" t="str">
            <v>A</v>
          </cell>
        </row>
      </sheetData>
      <sheetData sheetId="20942">
        <row r="9">
          <cell r="A9" t="str">
            <v>A</v>
          </cell>
        </row>
      </sheetData>
      <sheetData sheetId="20943">
        <row r="9">
          <cell r="A9" t="str">
            <v>A</v>
          </cell>
        </row>
      </sheetData>
      <sheetData sheetId="20944">
        <row r="9">
          <cell r="A9" t="str">
            <v>A</v>
          </cell>
        </row>
      </sheetData>
      <sheetData sheetId="20945">
        <row r="9">
          <cell r="A9" t="str">
            <v>A</v>
          </cell>
        </row>
      </sheetData>
      <sheetData sheetId="20946">
        <row r="9">
          <cell r="A9" t="str">
            <v>A</v>
          </cell>
        </row>
      </sheetData>
      <sheetData sheetId="20947">
        <row r="9">
          <cell r="A9" t="str">
            <v>A</v>
          </cell>
        </row>
      </sheetData>
      <sheetData sheetId="20948">
        <row r="9">
          <cell r="A9" t="str">
            <v>A</v>
          </cell>
        </row>
      </sheetData>
      <sheetData sheetId="20949">
        <row r="9">
          <cell r="A9" t="str">
            <v>A</v>
          </cell>
        </row>
      </sheetData>
      <sheetData sheetId="20950">
        <row r="9">
          <cell r="A9" t="str">
            <v>A</v>
          </cell>
        </row>
      </sheetData>
      <sheetData sheetId="20951">
        <row r="9">
          <cell r="A9" t="str">
            <v>A</v>
          </cell>
        </row>
      </sheetData>
      <sheetData sheetId="20952">
        <row r="9">
          <cell r="A9" t="str">
            <v>A</v>
          </cell>
        </row>
      </sheetData>
      <sheetData sheetId="20953">
        <row r="9">
          <cell r="A9" t="str">
            <v>A</v>
          </cell>
        </row>
      </sheetData>
      <sheetData sheetId="20954">
        <row r="9">
          <cell r="A9" t="str">
            <v>A</v>
          </cell>
        </row>
      </sheetData>
      <sheetData sheetId="20955">
        <row r="9">
          <cell r="A9" t="str">
            <v>A</v>
          </cell>
        </row>
      </sheetData>
      <sheetData sheetId="20956">
        <row r="9">
          <cell r="A9" t="str">
            <v>A</v>
          </cell>
        </row>
      </sheetData>
      <sheetData sheetId="20957">
        <row r="9">
          <cell r="A9" t="str">
            <v>A</v>
          </cell>
        </row>
      </sheetData>
      <sheetData sheetId="20958">
        <row r="9">
          <cell r="A9" t="str">
            <v>A</v>
          </cell>
        </row>
      </sheetData>
      <sheetData sheetId="20959">
        <row r="9">
          <cell r="A9" t="str">
            <v>A</v>
          </cell>
        </row>
      </sheetData>
      <sheetData sheetId="20960">
        <row r="9">
          <cell r="A9" t="str">
            <v>A</v>
          </cell>
        </row>
      </sheetData>
      <sheetData sheetId="20961">
        <row r="9">
          <cell r="A9" t="str">
            <v>A</v>
          </cell>
        </row>
      </sheetData>
      <sheetData sheetId="20962">
        <row r="9">
          <cell r="A9" t="str">
            <v>A</v>
          </cell>
        </row>
      </sheetData>
      <sheetData sheetId="20963">
        <row r="9">
          <cell r="A9" t="str">
            <v>A</v>
          </cell>
        </row>
      </sheetData>
      <sheetData sheetId="20964">
        <row r="9">
          <cell r="A9" t="str">
            <v>A</v>
          </cell>
        </row>
      </sheetData>
      <sheetData sheetId="20965">
        <row r="9">
          <cell r="A9" t="str">
            <v>A</v>
          </cell>
        </row>
      </sheetData>
      <sheetData sheetId="20966">
        <row r="9">
          <cell r="A9" t="str">
            <v>A</v>
          </cell>
        </row>
      </sheetData>
      <sheetData sheetId="20967">
        <row r="9">
          <cell r="A9" t="str">
            <v>A</v>
          </cell>
        </row>
      </sheetData>
      <sheetData sheetId="20968">
        <row r="9">
          <cell r="A9" t="str">
            <v>A</v>
          </cell>
        </row>
      </sheetData>
      <sheetData sheetId="20969">
        <row r="9">
          <cell r="A9" t="str">
            <v>A</v>
          </cell>
        </row>
      </sheetData>
      <sheetData sheetId="20970">
        <row r="9">
          <cell r="A9" t="str">
            <v>A</v>
          </cell>
        </row>
      </sheetData>
      <sheetData sheetId="20971">
        <row r="9">
          <cell r="A9" t="str">
            <v>A</v>
          </cell>
        </row>
      </sheetData>
      <sheetData sheetId="20972">
        <row r="9">
          <cell r="A9" t="str">
            <v>A</v>
          </cell>
        </row>
      </sheetData>
      <sheetData sheetId="20973">
        <row r="9">
          <cell r="A9" t="str">
            <v>A</v>
          </cell>
        </row>
      </sheetData>
      <sheetData sheetId="20974">
        <row r="9">
          <cell r="A9" t="str">
            <v>A</v>
          </cell>
        </row>
      </sheetData>
      <sheetData sheetId="20975">
        <row r="9">
          <cell r="A9" t="str">
            <v>A</v>
          </cell>
        </row>
      </sheetData>
      <sheetData sheetId="20976">
        <row r="9">
          <cell r="A9" t="str">
            <v>A</v>
          </cell>
        </row>
      </sheetData>
      <sheetData sheetId="20977">
        <row r="9">
          <cell r="A9" t="str">
            <v>A</v>
          </cell>
        </row>
      </sheetData>
      <sheetData sheetId="20978">
        <row r="9">
          <cell r="A9" t="str">
            <v>A</v>
          </cell>
        </row>
      </sheetData>
      <sheetData sheetId="20979">
        <row r="9">
          <cell r="A9" t="str">
            <v>A</v>
          </cell>
        </row>
      </sheetData>
      <sheetData sheetId="20980">
        <row r="9">
          <cell r="A9" t="str">
            <v>A</v>
          </cell>
        </row>
      </sheetData>
      <sheetData sheetId="20981">
        <row r="9">
          <cell r="A9" t="str">
            <v>A</v>
          </cell>
        </row>
      </sheetData>
      <sheetData sheetId="20982">
        <row r="9">
          <cell r="A9" t="str">
            <v>A</v>
          </cell>
        </row>
      </sheetData>
      <sheetData sheetId="20983">
        <row r="9">
          <cell r="A9" t="str">
            <v>A</v>
          </cell>
        </row>
      </sheetData>
      <sheetData sheetId="20984">
        <row r="9">
          <cell r="A9" t="str">
            <v>A</v>
          </cell>
        </row>
      </sheetData>
      <sheetData sheetId="20985">
        <row r="9">
          <cell r="A9" t="str">
            <v>A</v>
          </cell>
        </row>
      </sheetData>
      <sheetData sheetId="20986">
        <row r="9">
          <cell r="A9" t="str">
            <v>A</v>
          </cell>
        </row>
      </sheetData>
      <sheetData sheetId="20987">
        <row r="9">
          <cell r="A9" t="str">
            <v>A</v>
          </cell>
        </row>
      </sheetData>
      <sheetData sheetId="20988">
        <row r="9">
          <cell r="A9" t="str">
            <v>A</v>
          </cell>
        </row>
      </sheetData>
      <sheetData sheetId="20989">
        <row r="9">
          <cell r="A9" t="str">
            <v>A</v>
          </cell>
        </row>
      </sheetData>
      <sheetData sheetId="20990">
        <row r="9">
          <cell r="A9" t="str">
            <v>A</v>
          </cell>
        </row>
      </sheetData>
      <sheetData sheetId="20991">
        <row r="9">
          <cell r="A9" t="str">
            <v>A</v>
          </cell>
        </row>
      </sheetData>
      <sheetData sheetId="20992">
        <row r="9">
          <cell r="A9" t="str">
            <v>A</v>
          </cell>
        </row>
      </sheetData>
      <sheetData sheetId="20993">
        <row r="9">
          <cell r="A9" t="str">
            <v>A</v>
          </cell>
        </row>
      </sheetData>
      <sheetData sheetId="20994">
        <row r="9">
          <cell r="A9" t="str">
            <v>A</v>
          </cell>
        </row>
      </sheetData>
      <sheetData sheetId="20995">
        <row r="9">
          <cell r="A9" t="str">
            <v>A</v>
          </cell>
        </row>
      </sheetData>
      <sheetData sheetId="20996">
        <row r="9">
          <cell r="A9" t="str">
            <v>A</v>
          </cell>
        </row>
      </sheetData>
      <sheetData sheetId="20997">
        <row r="9">
          <cell r="A9" t="str">
            <v>A</v>
          </cell>
        </row>
      </sheetData>
      <sheetData sheetId="20998">
        <row r="9">
          <cell r="A9" t="str">
            <v>A</v>
          </cell>
        </row>
      </sheetData>
      <sheetData sheetId="20999">
        <row r="9">
          <cell r="A9" t="str">
            <v>A</v>
          </cell>
        </row>
      </sheetData>
      <sheetData sheetId="21000">
        <row r="9">
          <cell r="A9" t="str">
            <v>A</v>
          </cell>
        </row>
      </sheetData>
      <sheetData sheetId="21001">
        <row r="9">
          <cell r="A9" t="str">
            <v>A</v>
          </cell>
        </row>
      </sheetData>
      <sheetData sheetId="21002">
        <row r="9">
          <cell r="A9" t="str">
            <v>A</v>
          </cell>
        </row>
      </sheetData>
      <sheetData sheetId="21003">
        <row r="9">
          <cell r="A9" t="str">
            <v>A</v>
          </cell>
        </row>
      </sheetData>
      <sheetData sheetId="21004">
        <row r="9">
          <cell r="A9" t="str">
            <v>A</v>
          </cell>
        </row>
      </sheetData>
      <sheetData sheetId="21005">
        <row r="9">
          <cell r="A9" t="str">
            <v>A</v>
          </cell>
        </row>
      </sheetData>
      <sheetData sheetId="21006">
        <row r="9">
          <cell r="A9" t="str">
            <v>A</v>
          </cell>
        </row>
      </sheetData>
      <sheetData sheetId="21007">
        <row r="9">
          <cell r="A9" t="str">
            <v>A</v>
          </cell>
        </row>
      </sheetData>
      <sheetData sheetId="21008">
        <row r="9">
          <cell r="A9" t="str">
            <v>A</v>
          </cell>
        </row>
      </sheetData>
      <sheetData sheetId="21009">
        <row r="9">
          <cell r="A9" t="str">
            <v>A</v>
          </cell>
        </row>
      </sheetData>
      <sheetData sheetId="21010">
        <row r="9">
          <cell r="A9" t="str">
            <v>A</v>
          </cell>
        </row>
      </sheetData>
      <sheetData sheetId="21011">
        <row r="9">
          <cell r="A9" t="str">
            <v>A</v>
          </cell>
        </row>
      </sheetData>
      <sheetData sheetId="21012">
        <row r="9">
          <cell r="A9" t="str">
            <v>A</v>
          </cell>
        </row>
      </sheetData>
      <sheetData sheetId="21013">
        <row r="9">
          <cell r="A9" t="str">
            <v>A</v>
          </cell>
        </row>
      </sheetData>
      <sheetData sheetId="21014">
        <row r="9">
          <cell r="A9" t="str">
            <v>A</v>
          </cell>
        </row>
      </sheetData>
      <sheetData sheetId="21015">
        <row r="9">
          <cell r="A9" t="str">
            <v>A</v>
          </cell>
        </row>
      </sheetData>
      <sheetData sheetId="21016">
        <row r="9">
          <cell r="A9" t="str">
            <v>A</v>
          </cell>
        </row>
      </sheetData>
      <sheetData sheetId="21017">
        <row r="9">
          <cell r="A9" t="str">
            <v>A</v>
          </cell>
        </row>
      </sheetData>
      <sheetData sheetId="21018">
        <row r="9">
          <cell r="A9" t="str">
            <v>A</v>
          </cell>
        </row>
      </sheetData>
      <sheetData sheetId="21019">
        <row r="9">
          <cell r="A9" t="str">
            <v>A</v>
          </cell>
        </row>
      </sheetData>
      <sheetData sheetId="21020">
        <row r="9">
          <cell r="A9" t="str">
            <v>A</v>
          </cell>
        </row>
      </sheetData>
      <sheetData sheetId="21021">
        <row r="9">
          <cell r="A9" t="str">
            <v>A</v>
          </cell>
        </row>
      </sheetData>
      <sheetData sheetId="21022">
        <row r="9">
          <cell r="A9" t="str">
            <v>A</v>
          </cell>
        </row>
      </sheetData>
      <sheetData sheetId="21023">
        <row r="9">
          <cell r="A9" t="str">
            <v>A</v>
          </cell>
        </row>
      </sheetData>
      <sheetData sheetId="21024">
        <row r="9">
          <cell r="A9" t="str">
            <v>A</v>
          </cell>
        </row>
      </sheetData>
      <sheetData sheetId="21025">
        <row r="9">
          <cell r="A9" t="str">
            <v>A</v>
          </cell>
        </row>
      </sheetData>
      <sheetData sheetId="21026">
        <row r="9">
          <cell r="A9" t="str">
            <v>A</v>
          </cell>
        </row>
      </sheetData>
      <sheetData sheetId="21027">
        <row r="9">
          <cell r="A9" t="str">
            <v>A</v>
          </cell>
        </row>
      </sheetData>
      <sheetData sheetId="21028">
        <row r="9">
          <cell r="A9" t="str">
            <v>A</v>
          </cell>
        </row>
      </sheetData>
      <sheetData sheetId="21029">
        <row r="9">
          <cell r="A9" t="str">
            <v>A</v>
          </cell>
        </row>
      </sheetData>
      <sheetData sheetId="21030">
        <row r="9">
          <cell r="A9" t="str">
            <v>A</v>
          </cell>
        </row>
      </sheetData>
      <sheetData sheetId="21031">
        <row r="9">
          <cell r="A9" t="str">
            <v>A</v>
          </cell>
        </row>
      </sheetData>
      <sheetData sheetId="21032">
        <row r="9">
          <cell r="A9" t="str">
            <v>A</v>
          </cell>
        </row>
      </sheetData>
      <sheetData sheetId="21033">
        <row r="9">
          <cell r="A9" t="str">
            <v>A</v>
          </cell>
        </row>
      </sheetData>
      <sheetData sheetId="21034">
        <row r="9">
          <cell r="A9" t="str">
            <v>A</v>
          </cell>
        </row>
      </sheetData>
      <sheetData sheetId="21035">
        <row r="9">
          <cell r="A9" t="str">
            <v>A</v>
          </cell>
        </row>
      </sheetData>
      <sheetData sheetId="21036">
        <row r="9">
          <cell r="A9" t="str">
            <v>A</v>
          </cell>
        </row>
      </sheetData>
      <sheetData sheetId="21037">
        <row r="9">
          <cell r="A9" t="str">
            <v>A</v>
          </cell>
        </row>
      </sheetData>
      <sheetData sheetId="21038">
        <row r="9">
          <cell r="A9" t="str">
            <v>A</v>
          </cell>
        </row>
      </sheetData>
      <sheetData sheetId="21039">
        <row r="9">
          <cell r="A9" t="str">
            <v>A</v>
          </cell>
        </row>
      </sheetData>
      <sheetData sheetId="21040">
        <row r="9">
          <cell r="A9" t="str">
            <v>A</v>
          </cell>
        </row>
      </sheetData>
      <sheetData sheetId="21041">
        <row r="9">
          <cell r="A9" t="str">
            <v>A</v>
          </cell>
        </row>
      </sheetData>
      <sheetData sheetId="21042">
        <row r="9">
          <cell r="A9" t="str">
            <v>A</v>
          </cell>
        </row>
      </sheetData>
      <sheetData sheetId="21043">
        <row r="9">
          <cell r="A9" t="str">
            <v>A</v>
          </cell>
        </row>
      </sheetData>
      <sheetData sheetId="21044">
        <row r="9">
          <cell r="A9" t="str">
            <v>A</v>
          </cell>
        </row>
      </sheetData>
      <sheetData sheetId="21045">
        <row r="9">
          <cell r="A9" t="str">
            <v>A</v>
          </cell>
        </row>
      </sheetData>
      <sheetData sheetId="21046">
        <row r="9">
          <cell r="A9" t="str">
            <v>A</v>
          </cell>
        </row>
      </sheetData>
      <sheetData sheetId="21047">
        <row r="9">
          <cell r="A9" t="str">
            <v>A</v>
          </cell>
        </row>
      </sheetData>
      <sheetData sheetId="21048">
        <row r="9">
          <cell r="A9" t="str">
            <v>A</v>
          </cell>
        </row>
      </sheetData>
      <sheetData sheetId="21049">
        <row r="9">
          <cell r="A9" t="str">
            <v>A</v>
          </cell>
        </row>
      </sheetData>
      <sheetData sheetId="21050">
        <row r="9">
          <cell r="A9" t="str">
            <v>A</v>
          </cell>
        </row>
      </sheetData>
      <sheetData sheetId="21051">
        <row r="9">
          <cell r="A9" t="str">
            <v>A</v>
          </cell>
        </row>
      </sheetData>
      <sheetData sheetId="21052">
        <row r="9">
          <cell r="A9" t="str">
            <v>A</v>
          </cell>
        </row>
      </sheetData>
      <sheetData sheetId="21053">
        <row r="9">
          <cell r="A9" t="str">
            <v>A</v>
          </cell>
        </row>
      </sheetData>
      <sheetData sheetId="21054">
        <row r="9">
          <cell r="A9" t="str">
            <v>A</v>
          </cell>
        </row>
      </sheetData>
      <sheetData sheetId="21055">
        <row r="9">
          <cell r="A9" t="str">
            <v>A</v>
          </cell>
        </row>
      </sheetData>
      <sheetData sheetId="21056">
        <row r="9">
          <cell r="A9" t="str">
            <v>A</v>
          </cell>
        </row>
      </sheetData>
      <sheetData sheetId="21057">
        <row r="9">
          <cell r="A9" t="str">
            <v>A</v>
          </cell>
        </row>
      </sheetData>
      <sheetData sheetId="21058">
        <row r="9">
          <cell r="A9" t="str">
            <v>A</v>
          </cell>
        </row>
      </sheetData>
      <sheetData sheetId="21059">
        <row r="9">
          <cell r="A9" t="str">
            <v>A</v>
          </cell>
        </row>
      </sheetData>
      <sheetData sheetId="21060">
        <row r="9">
          <cell r="A9" t="str">
            <v>A</v>
          </cell>
        </row>
      </sheetData>
      <sheetData sheetId="21061">
        <row r="9">
          <cell r="A9" t="str">
            <v>A</v>
          </cell>
        </row>
      </sheetData>
      <sheetData sheetId="21062">
        <row r="9">
          <cell r="A9" t="str">
            <v>A</v>
          </cell>
        </row>
      </sheetData>
      <sheetData sheetId="21063">
        <row r="9">
          <cell r="A9" t="str">
            <v>A</v>
          </cell>
        </row>
      </sheetData>
      <sheetData sheetId="21064">
        <row r="9">
          <cell r="A9" t="str">
            <v>A</v>
          </cell>
        </row>
      </sheetData>
      <sheetData sheetId="21065">
        <row r="9">
          <cell r="A9" t="str">
            <v>A</v>
          </cell>
        </row>
      </sheetData>
      <sheetData sheetId="21066">
        <row r="9">
          <cell r="A9" t="str">
            <v>A</v>
          </cell>
        </row>
      </sheetData>
      <sheetData sheetId="21067">
        <row r="9">
          <cell r="A9" t="str">
            <v>A</v>
          </cell>
        </row>
      </sheetData>
      <sheetData sheetId="21068">
        <row r="9">
          <cell r="A9" t="str">
            <v>A</v>
          </cell>
        </row>
      </sheetData>
      <sheetData sheetId="21069">
        <row r="9">
          <cell r="A9" t="str">
            <v>A</v>
          </cell>
        </row>
      </sheetData>
      <sheetData sheetId="21070">
        <row r="9">
          <cell r="A9" t="str">
            <v>A</v>
          </cell>
        </row>
      </sheetData>
      <sheetData sheetId="21071">
        <row r="9">
          <cell r="A9" t="str">
            <v>A</v>
          </cell>
        </row>
      </sheetData>
      <sheetData sheetId="21072">
        <row r="9">
          <cell r="A9" t="str">
            <v>A</v>
          </cell>
        </row>
      </sheetData>
      <sheetData sheetId="21073">
        <row r="9">
          <cell r="A9" t="str">
            <v>A</v>
          </cell>
        </row>
      </sheetData>
      <sheetData sheetId="21074">
        <row r="9">
          <cell r="A9" t="str">
            <v>A</v>
          </cell>
        </row>
      </sheetData>
      <sheetData sheetId="21075">
        <row r="9">
          <cell r="A9" t="str">
            <v>A</v>
          </cell>
        </row>
      </sheetData>
      <sheetData sheetId="21076">
        <row r="9">
          <cell r="A9" t="str">
            <v>A</v>
          </cell>
        </row>
      </sheetData>
      <sheetData sheetId="21077">
        <row r="9">
          <cell r="A9" t="str">
            <v>A</v>
          </cell>
        </row>
      </sheetData>
      <sheetData sheetId="21078">
        <row r="9">
          <cell r="A9" t="str">
            <v>A</v>
          </cell>
        </row>
      </sheetData>
      <sheetData sheetId="21079">
        <row r="9">
          <cell r="A9" t="str">
            <v>A</v>
          </cell>
        </row>
      </sheetData>
      <sheetData sheetId="21080">
        <row r="9">
          <cell r="A9" t="str">
            <v>A</v>
          </cell>
        </row>
      </sheetData>
      <sheetData sheetId="21081">
        <row r="9">
          <cell r="A9" t="str">
            <v>A</v>
          </cell>
        </row>
      </sheetData>
      <sheetData sheetId="21082">
        <row r="9">
          <cell r="A9" t="str">
            <v>A</v>
          </cell>
        </row>
      </sheetData>
      <sheetData sheetId="21083">
        <row r="9">
          <cell r="A9" t="str">
            <v>A</v>
          </cell>
        </row>
      </sheetData>
      <sheetData sheetId="21084">
        <row r="9">
          <cell r="A9" t="str">
            <v>A</v>
          </cell>
        </row>
      </sheetData>
      <sheetData sheetId="21085">
        <row r="9">
          <cell r="A9" t="str">
            <v>A</v>
          </cell>
        </row>
      </sheetData>
      <sheetData sheetId="21086">
        <row r="9">
          <cell r="A9" t="str">
            <v>A</v>
          </cell>
        </row>
      </sheetData>
      <sheetData sheetId="21087">
        <row r="9">
          <cell r="A9" t="str">
            <v>A</v>
          </cell>
        </row>
      </sheetData>
      <sheetData sheetId="21088">
        <row r="9">
          <cell r="A9" t="str">
            <v>A</v>
          </cell>
        </row>
      </sheetData>
      <sheetData sheetId="21089">
        <row r="9">
          <cell r="A9" t="str">
            <v>A</v>
          </cell>
        </row>
      </sheetData>
      <sheetData sheetId="21090">
        <row r="9">
          <cell r="A9" t="str">
            <v>A</v>
          </cell>
        </row>
      </sheetData>
      <sheetData sheetId="21091">
        <row r="9">
          <cell r="A9" t="str">
            <v>A</v>
          </cell>
        </row>
      </sheetData>
      <sheetData sheetId="21092">
        <row r="9">
          <cell r="A9" t="str">
            <v>A</v>
          </cell>
        </row>
      </sheetData>
      <sheetData sheetId="21093">
        <row r="9">
          <cell r="A9" t="str">
            <v>A</v>
          </cell>
        </row>
      </sheetData>
      <sheetData sheetId="21094">
        <row r="9">
          <cell r="A9" t="str">
            <v>A</v>
          </cell>
        </row>
      </sheetData>
      <sheetData sheetId="21095" refreshError="1"/>
      <sheetData sheetId="21096" refreshError="1"/>
      <sheetData sheetId="21097" refreshError="1"/>
      <sheetData sheetId="21098" refreshError="1"/>
      <sheetData sheetId="21099" refreshError="1"/>
      <sheetData sheetId="21100" refreshError="1"/>
      <sheetData sheetId="21101" refreshError="1"/>
      <sheetData sheetId="21102" refreshError="1"/>
      <sheetData sheetId="21103" refreshError="1"/>
      <sheetData sheetId="21104" refreshError="1"/>
      <sheetData sheetId="21105" refreshError="1"/>
      <sheetData sheetId="21106" refreshError="1"/>
      <sheetData sheetId="21107" refreshError="1"/>
      <sheetData sheetId="21108" refreshError="1"/>
      <sheetData sheetId="21109" refreshError="1"/>
      <sheetData sheetId="21110" refreshError="1"/>
      <sheetData sheetId="21111" refreshError="1"/>
      <sheetData sheetId="21112" refreshError="1"/>
      <sheetData sheetId="21113">
        <row r="9">
          <cell r="A9" t="str">
            <v>A</v>
          </cell>
        </row>
      </sheetData>
      <sheetData sheetId="21114">
        <row r="9">
          <cell r="A9" t="str">
            <v>A</v>
          </cell>
        </row>
      </sheetData>
      <sheetData sheetId="21115">
        <row r="9">
          <cell r="A9" t="str">
            <v>A</v>
          </cell>
        </row>
      </sheetData>
      <sheetData sheetId="21116">
        <row r="9">
          <cell r="A9" t="str">
            <v>A</v>
          </cell>
        </row>
      </sheetData>
      <sheetData sheetId="21117">
        <row r="9">
          <cell r="A9" t="str">
            <v>A</v>
          </cell>
        </row>
      </sheetData>
      <sheetData sheetId="21118">
        <row r="9">
          <cell r="A9" t="str">
            <v>A</v>
          </cell>
        </row>
      </sheetData>
      <sheetData sheetId="21119">
        <row r="9">
          <cell r="A9" t="str">
            <v>A</v>
          </cell>
        </row>
      </sheetData>
      <sheetData sheetId="21120">
        <row r="9">
          <cell r="A9" t="str">
            <v>A</v>
          </cell>
        </row>
      </sheetData>
      <sheetData sheetId="21121">
        <row r="9">
          <cell r="A9" t="str">
            <v>A</v>
          </cell>
        </row>
      </sheetData>
      <sheetData sheetId="21122">
        <row r="9">
          <cell r="A9" t="str">
            <v>A</v>
          </cell>
        </row>
      </sheetData>
      <sheetData sheetId="21123">
        <row r="9">
          <cell r="A9" t="str">
            <v>A</v>
          </cell>
        </row>
      </sheetData>
      <sheetData sheetId="21124">
        <row r="9">
          <cell r="A9" t="str">
            <v>A</v>
          </cell>
        </row>
      </sheetData>
      <sheetData sheetId="21125">
        <row r="9">
          <cell r="A9" t="str">
            <v>A</v>
          </cell>
        </row>
      </sheetData>
      <sheetData sheetId="21126">
        <row r="9">
          <cell r="A9" t="str">
            <v>A</v>
          </cell>
        </row>
      </sheetData>
      <sheetData sheetId="21127">
        <row r="9">
          <cell r="A9" t="str">
            <v>A</v>
          </cell>
        </row>
      </sheetData>
      <sheetData sheetId="21128">
        <row r="9">
          <cell r="A9" t="str">
            <v>A</v>
          </cell>
        </row>
      </sheetData>
      <sheetData sheetId="21129" refreshError="1"/>
      <sheetData sheetId="21130" refreshError="1"/>
      <sheetData sheetId="21131" refreshError="1"/>
      <sheetData sheetId="21132" refreshError="1"/>
      <sheetData sheetId="21133" refreshError="1"/>
      <sheetData sheetId="21134" refreshError="1"/>
      <sheetData sheetId="21135" refreshError="1"/>
      <sheetData sheetId="21136" refreshError="1"/>
      <sheetData sheetId="21137" refreshError="1"/>
      <sheetData sheetId="21138" refreshError="1"/>
      <sheetData sheetId="21139" refreshError="1"/>
      <sheetData sheetId="21140" refreshError="1"/>
      <sheetData sheetId="21141" refreshError="1"/>
      <sheetData sheetId="21142" refreshError="1"/>
      <sheetData sheetId="21143" refreshError="1"/>
      <sheetData sheetId="21144" refreshError="1"/>
      <sheetData sheetId="21145" refreshError="1"/>
      <sheetData sheetId="21146" refreshError="1"/>
      <sheetData sheetId="21147" refreshError="1"/>
      <sheetData sheetId="21148" refreshError="1"/>
      <sheetData sheetId="21149" refreshError="1"/>
      <sheetData sheetId="21150" refreshError="1"/>
      <sheetData sheetId="21151" refreshError="1"/>
      <sheetData sheetId="21152" refreshError="1"/>
      <sheetData sheetId="21153" refreshError="1"/>
      <sheetData sheetId="21154" refreshError="1"/>
      <sheetData sheetId="21155" refreshError="1"/>
      <sheetData sheetId="21156" refreshError="1"/>
      <sheetData sheetId="21157" refreshError="1"/>
      <sheetData sheetId="21158" refreshError="1"/>
      <sheetData sheetId="21159" refreshError="1"/>
      <sheetData sheetId="21160" refreshError="1"/>
      <sheetData sheetId="21161" refreshError="1"/>
      <sheetData sheetId="21162" refreshError="1"/>
      <sheetData sheetId="21163" refreshError="1"/>
      <sheetData sheetId="21164" refreshError="1"/>
      <sheetData sheetId="21165" refreshError="1"/>
      <sheetData sheetId="21166" refreshError="1"/>
      <sheetData sheetId="21167" refreshError="1"/>
      <sheetData sheetId="21168" refreshError="1"/>
      <sheetData sheetId="21169" refreshError="1"/>
      <sheetData sheetId="21170" refreshError="1"/>
      <sheetData sheetId="21171" refreshError="1"/>
      <sheetData sheetId="21172" refreshError="1"/>
      <sheetData sheetId="21173" refreshError="1"/>
      <sheetData sheetId="21174" refreshError="1"/>
      <sheetData sheetId="21175" refreshError="1"/>
      <sheetData sheetId="21176" refreshError="1"/>
      <sheetData sheetId="21177" refreshError="1"/>
      <sheetData sheetId="21178" refreshError="1"/>
      <sheetData sheetId="21179" refreshError="1"/>
      <sheetData sheetId="21180" refreshError="1"/>
      <sheetData sheetId="21181" refreshError="1"/>
      <sheetData sheetId="21182" refreshError="1"/>
      <sheetData sheetId="21183" refreshError="1"/>
      <sheetData sheetId="21184" refreshError="1"/>
      <sheetData sheetId="21185" refreshError="1"/>
      <sheetData sheetId="21186" refreshError="1"/>
      <sheetData sheetId="21187" refreshError="1"/>
      <sheetData sheetId="21188" refreshError="1"/>
      <sheetData sheetId="21189" refreshError="1"/>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refreshError="1"/>
      <sheetData sheetId="21203" refreshError="1"/>
      <sheetData sheetId="21204" refreshError="1"/>
      <sheetData sheetId="21205" refreshError="1"/>
      <sheetData sheetId="21206" refreshError="1"/>
      <sheetData sheetId="21207" refreshError="1"/>
      <sheetData sheetId="21208" refreshError="1"/>
      <sheetData sheetId="21209" refreshError="1"/>
      <sheetData sheetId="21210" refreshError="1"/>
      <sheetData sheetId="21211" refreshError="1"/>
      <sheetData sheetId="21212" refreshError="1"/>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refreshError="1"/>
      <sheetData sheetId="21393" refreshError="1"/>
      <sheetData sheetId="21394" refreshError="1"/>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efreshError="1"/>
      <sheetData sheetId="21485" refreshError="1"/>
      <sheetData sheetId="21486" refreshError="1"/>
      <sheetData sheetId="21487" refreshError="1"/>
      <sheetData sheetId="21488" refreshError="1"/>
      <sheetData sheetId="21489" refreshError="1"/>
      <sheetData sheetId="21490" refreshError="1"/>
      <sheetData sheetId="21491" refreshError="1"/>
      <sheetData sheetId="21492" refreshError="1"/>
      <sheetData sheetId="21493" refreshError="1"/>
      <sheetData sheetId="21494" refreshError="1"/>
      <sheetData sheetId="21495" refreshError="1"/>
      <sheetData sheetId="21496" refreshError="1"/>
      <sheetData sheetId="21497" refreshError="1"/>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refreshError="1"/>
      <sheetData sheetId="21506" refreshError="1"/>
      <sheetData sheetId="21507" refreshError="1"/>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efreshError="1"/>
      <sheetData sheetId="21593" refreshError="1"/>
      <sheetData sheetId="21594" refreshError="1"/>
      <sheetData sheetId="21595" refreshError="1"/>
      <sheetData sheetId="21596" refreshError="1"/>
      <sheetData sheetId="21597" refreshError="1"/>
      <sheetData sheetId="21598" refreshError="1"/>
      <sheetData sheetId="21599" refreshError="1"/>
      <sheetData sheetId="21600" refreshError="1"/>
      <sheetData sheetId="21601" refreshError="1"/>
      <sheetData sheetId="21602" refreshError="1"/>
      <sheetData sheetId="21603" refreshError="1"/>
      <sheetData sheetId="21604" refreshError="1"/>
      <sheetData sheetId="21605" refreshError="1"/>
      <sheetData sheetId="21606" refreshError="1"/>
      <sheetData sheetId="21607" refreshError="1"/>
      <sheetData sheetId="21608" refreshError="1"/>
      <sheetData sheetId="21609" refreshError="1"/>
      <sheetData sheetId="21610" refreshError="1"/>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refreshError="1"/>
      <sheetData sheetId="21619" refreshError="1"/>
      <sheetData sheetId="21620" refreshError="1"/>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efreshError="1"/>
      <sheetData sheetId="21636" refreshError="1"/>
      <sheetData sheetId="21637" refreshError="1"/>
      <sheetData sheetId="21638" refreshError="1"/>
      <sheetData sheetId="21639" refreshError="1"/>
      <sheetData sheetId="21640" refreshError="1"/>
      <sheetData sheetId="21641" refreshError="1"/>
      <sheetData sheetId="21642" refreshError="1"/>
      <sheetData sheetId="21643" refreshError="1"/>
      <sheetData sheetId="21644" refreshError="1"/>
      <sheetData sheetId="21645" refreshError="1"/>
      <sheetData sheetId="21646" refreshError="1"/>
      <sheetData sheetId="21647" refreshError="1"/>
      <sheetData sheetId="21648" refreshError="1"/>
      <sheetData sheetId="21649" refreshError="1"/>
      <sheetData sheetId="21650" refreshError="1"/>
      <sheetData sheetId="21651" refreshError="1"/>
      <sheetData sheetId="21652" refreshError="1"/>
      <sheetData sheetId="21653" refreshError="1"/>
      <sheetData sheetId="21654" refreshError="1"/>
      <sheetData sheetId="21655" refreshError="1"/>
      <sheetData sheetId="21656" refreshError="1"/>
      <sheetData sheetId="21657" refreshError="1"/>
      <sheetData sheetId="21658" refreshError="1"/>
      <sheetData sheetId="21659" refreshError="1"/>
      <sheetData sheetId="21660" refreshError="1"/>
      <sheetData sheetId="21661" refreshError="1"/>
      <sheetData sheetId="21662" refreshError="1"/>
      <sheetData sheetId="21663" refreshError="1"/>
      <sheetData sheetId="21664" refreshError="1"/>
      <sheetData sheetId="21665" refreshError="1"/>
      <sheetData sheetId="21666" refreshError="1"/>
      <sheetData sheetId="21667" refreshError="1"/>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efreshError="1"/>
      <sheetData sheetId="21706" refreshError="1"/>
      <sheetData sheetId="21707" refreshError="1"/>
      <sheetData sheetId="21708" refreshError="1"/>
      <sheetData sheetId="21709" refreshError="1"/>
      <sheetData sheetId="21710" refreshError="1"/>
      <sheetData sheetId="21711" refreshError="1"/>
      <sheetData sheetId="21712" refreshError="1"/>
      <sheetData sheetId="21713" refreshError="1"/>
      <sheetData sheetId="21714" refreshError="1"/>
      <sheetData sheetId="21715" refreshError="1"/>
      <sheetData sheetId="21716" refreshError="1"/>
      <sheetData sheetId="21717" refreshError="1"/>
      <sheetData sheetId="21718" refreshError="1"/>
      <sheetData sheetId="21719" refreshError="1"/>
      <sheetData sheetId="21720" refreshError="1"/>
      <sheetData sheetId="21721" refreshError="1"/>
      <sheetData sheetId="21722" refreshError="1"/>
      <sheetData sheetId="21723" refreshError="1"/>
      <sheetData sheetId="21724" refreshError="1"/>
      <sheetData sheetId="21725" refreshError="1"/>
      <sheetData sheetId="21726" refreshError="1"/>
      <sheetData sheetId="21727" refreshError="1"/>
      <sheetData sheetId="21728" refreshError="1"/>
      <sheetData sheetId="21729" refreshError="1"/>
      <sheetData sheetId="21730" refreshError="1"/>
      <sheetData sheetId="21731" refreshError="1"/>
      <sheetData sheetId="21732" refreshError="1"/>
      <sheetData sheetId="21733" refreshError="1"/>
      <sheetData sheetId="21734" refreshError="1"/>
      <sheetData sheetId="21735" refreshError="1"/>
      <sheetData sheetId="21736" refreshError="1"/>
      <sheetData sheetId="21737" refreshError="1"/>
      <sheetData sheetId="21738" refreshError="1"/>
      <sheetData sheetId="21739" refreshError="1"/>
      <sheetData sheetId="21740" refreshError="1"/>
      <sheetData sheetId="21741" refreshError="1"/>
      <sheetData sheetId="21742" refreshError="1"/>
      <sheetData sheetId="21743" refreshError="1"/>
      <sheetData sheetId="21744" refreshError="1"/>
      <sheetData sheetId="21745" refreshError="1"/>
      <sheetData sheetId="21746" refreshError="1"/>
      <sheetData sheetId="21747" refreshError="1"/>
      <sheetData sheetId="21748" refreshError="1"/>
      <sheetData sheetId="21749" refreshError="1"/>
      <sheetData sheetId="21750" refreshError="1"/>
      <sheetData sheetId="21751" refreshError="1"/>
      <sheetData sheetId="21752" refreshError="1"/>
      <sheetData sheetId="21753" refreshError="1"/>
      <sheetData sheetId="21754" refreshError="1"/>
      <sheetData sheetId="21755" refreshError="1"/>
      <sheetData sheetId="21756" refreshError="1"/>
      <sheetData sheetId="21757" refreshError="1"/>
      <sheetData sheetId="21758" refreshError="1"/>
      <sheetData sheetId="21759" refreshError="1"/>
      <sheetData sheetId="21760" refreshError="1"/>
      <sheetData sheetId="21761" refreshError="1"/>
      <sheetData sheetId="21762" refreshError="1"/>
      <sheetData sheetId="21763" refreshError="1"/>
      <sheetData sheetId="21764" refreshError="1"/>
      <sheetData sheetId="21765" refreshError="1"/>
      <sheetData sheetId="21766" refreshError="1"/>
      <sheetData sheetId="21767" refreshError="1"/>
      <sheetData sheetId="21768" refreshError="1"/>
      <sheetData sheetId="21769" refreshError="1"/>
      <sheetData sheetId="21770" refreshError="1"/>
      <sheetData sheetId="21771" refreshError="1"/>
      <sheetData sheetId="21772" refreshError="1"/>
      <sheetData sheetId="21773" refreshError="1"/>
      <sheetData sheetId="21774" refreshError="1"/>
      <sheetData sheetId="21775" refreshError="1"/>
      <sheetData sheetId="21776" refreshError="1"/>
      <sheetData sheetId="21777" refreshError="1"/>
      <sheetData sheetId="21778" refreshError="1"/>
      <sheetData sheetId="21779" refreshError="1"/>
      <sheetData sheetId="21780" refreshError="1"/>
      <sheetData sheetId="21781" refreshError="1"/>
      <sheetData sheetId="21782" refreshError="1"/>
      <sheetData sheetId="21783" refreshError="1"/>
      <sheetData sheetId="21784" refreshError="1"/>
      <sheetData sheetId="21785" refreshError="1"/>
      <sheetData sheetId="21786" refreshError="1"/>
      <sheetData sheetId="21787" refreshError="1"/>
      <sheetData sheetId="21788" refreshError="1"/>
      <sheetData sheetId="21789" refreshError="1"/>
      <sheetData sheetId="21790" refreshError="1"/>
      <sheetData sheetId="21791" refreshError="1"/>
      <sheetData sheetId="21792" refreshError="1"/>
      <sheetData sheetId="21793" refreshError="1"/>
      <sheetData sheetId="21794" refreshError="1"/>
      <sheetData sheetId="21795" refreshError="1"/>
      <sheetData sheetId="21796" refreshError="1"/>
      <sheetData sheetId="21797" refreshError="1"/>
      <sheetData sheetId="21798" refreshError="1"/>
      <sheetData sheetId="21799" refreshError="1"/>
      <sheetData sheetId="21800" refreshError="1"/>
      <sheetData sheetId="21801" refreshError="1"/>
      <sheetData sheetId="21802" refreshError="1"/>
      <sheetData sheetId="21803" refreshError="1"/>
      <sheetData sheetId="21804" refreshError="1"/>
      <sheetData sheetId="21805" refreshError="1"/>
      <sheetData sheetId="21806" refreshError="1"/>
      <sheetData sheetId="21807" refreshError="1"/>
      <sheetData sheetId="21808" refreshError="1"/>
      <sheetData sheetId="21809" refreshError="1"/>
      <sheetData sheetId="21810" refreshError="1"/>
      <sheetData sheetId="21811" refreshError="1"/>
      <sheetData sheetId="21812" refreshError="1"/>
      <sheetData sheetId="21813" refreshError="1"/>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refreshError="1"/>
      <sheetData sheetId="21822" refreshError="1"/>
      <sheetData sheetId="21823" refreshError="1"/>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refreshError="1"/>
      <sheetData sheetId="21839" refreshError="1"/>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refreshError="1"/>
      <sheetData sheetId="21848" refreshError="1"/>
      <sheetData sheetId="21849" refreshError="1"/>
      <sheetData sheetId="21850" refreshError="1"/>
      <sheetData sheetId="21851" refreshError="1"/>
      <sheetData sheetId="21852" refreshError="1"/>
      <sheetData sheetId="21853" refreshError="1"/>
      <sheetData sheetId="21854" refreshError="1"/>
      <sheetData sheetId="21855" refreshError="1"/>
      <sheetData sheetId="21856" refreshError="1"/>
      <sheetData sheetId="21857" refreshError="1"/>
      <sheetData sheetId="21858" refreshError="1"/>
      <sheetData sheetId="21859" refreshError="1"/>
      <sheetData sheetId="21860" refreshError="1"/>
      <sheetData sheetId="21861" refreshError="1"/>
      <sheetData sheetId="21862" refreshError="1"/>
      <sheetData sheetId="21863" refreshError="1"/>
      <sheetData sheetId="21864" refreshError="1"/>
      <sheetData sheetId="21865" refreshError="1"/>
      <sheetData sheetId="21866" refreshError="1"/>
      <sheetData sheetId="21867" refreshError="1"/>
      <sheetData sheetId="21868" refreshError="1"/>
      <sheetData sheetId="21869" refreshError="1"/>
      <sheetData sheetId="21870" refreshError="1"/>
      <sheetData sheetId="21871" refreshError="1"/>
      <sheetData sheetId="21872" refreshError="1"/>
      <sheetData sheetId="21873" refreshError="1"/>
      <sheetData sheetId="21874" refreshError="1"/>
      <sheetData sheetId="21875" refreshError="1"/>
      <sheetData sheetId="21876" refreshError="1"/>
      <sheetData sheetId="21877" refreshError="1"/>
      <sheetData sheetId="21878" refreshError="1"/>
      <sheetData sheetId="21879" refreshError="1"/>
      <sheetData sheetId="21880" refreshError="1"/>
      <sheetData sheetId="21881" refreshError="1"/>
      <sheetData sheetId="21882" refreshError="1"/>
      <sheetData sheetId="21883" refreshError="1"/>
      <sheetData sheetId="21884" refreshError="1"/>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refreshError="1"/>
      <sheetData sheetId="21893" refreshError="1"/>
      <sheetData sheetId="21894" refreshError="1"/>
      <sheetData sheetId="21895" refreshError="1"/>
      <sheetData sheetId="21896" refreshError="1"/>
      <sheetData sheetId="21897" refreshError="1"/>
      <sheetData sheetId="21898" refreshError="1"/>
      <sheetData sheetId="21899" refreshError="1"/>
      <sheetData sheetId="21900" refreshError="1"/>
      <sheetData sheetId="21901" refreshError="1"/>
      <sheetData sheetId="21902" refreshError="1"/>
      <sheetData sheetId="21903" refreshError="1"/>
      <sheetData sheetId="21904" refreshError="1"/>
      <sheetData sheetId="21905" refreshError="1"/>
      <sheetData sheetId="21906" refreshError="1"/>
      <sheetData sheetId="21907" refreshError="1"/>
      <sheetData sheetId="21908" refreshError="1"/>
      <sheetData sheetId="21909" refreshError="1"/>
      <sheetData sheetId="21910" refreshError="1"/>
      <sheetData sheetId="21911" refreshError="1"/>
      <sheetData sheetId="21912" refreshError="1"/>
      <sheetData sheetId="21913" refreshError="1"/>
      <sheetData sheetId="21914" refreshError="1"/>
      <sheetData sheetId="21915" refreshError="1"/>
      <sheetData sheetId="21916" refreshError="1"/>
      <sheetData sheetId="21917" refreshError="1"/>
      <sheetData sheetId="21918" refreshError="1"/>
      <sheetData sheetId="21919" refreshError="1"/>
      <sheetData sheetId="21920" refreshError="1"/>
      <sheetData sheetId="21921" refreshError="1"/>
      <sheetData sheetId="21922" refreshError="1"/>
      <sheetData sheetId="21923" refreshError="1"/>
      <sheetData sheetId="21924" refreshError="1"/>
      <sheetData sheetId="21925" refreshError="1"/>
      <sheetData sheetId="21926" refreshError="1"/>
      <sheetData sheetId="21927" refreshError="1"/>
      <sheetData sheetId="21928" refreshError="1"/>
      <sheetData sheetId="21929" refreshError="1"/>
      <sheetData sheetId="21930" refreshError="1"/>
      <sheetData sheetId="21931" refreshError="1"/>
      <sheetData sheetId="21932" refreshError="1"/>
      <sheetData sheetId="21933" refreshError="1"/>
      <sheetData sheetId="21934" refreshError="1"/>
      <sheetData sheetId="21935" refreshError="1"/>
      <sheetData sheetId="21936" refreshError="1"/>
      <sheetData sheetId="21937" refreshError="1"/>
      <sheetData sheetId="21938" refreshError="1"/>
      <sheetData sheetId="21939" refreshError="1"/>
      <sheetData sheetId="21940" refreshError="1"/>
      <sheetData sheetId="21941" refreshError="1"/>
      <sheetData sheetId="21942" refreshError="1"/>
      <sheetData sheetId="21943" refreshError="1"/>
      <sheetData sheetId="21944" refreshError="1"/>
      <sheetData sheetId="21945" refreshError="1"/>
      <sheetData sheetId="21946" refreshError="1"/>
      <sheetData sheetId="21947" refreshError="1"/>
      <sheetData sheetId="21948" refreshError="1"/>
      <sheetData sheetId="21949" refreshError="1"/>
      <sheetData sheetId="21950" refreshError="1"/>
      <sheetData sheetId="21951" refreshError="1"/>
      <sheetData sheetId="21952" refreshError="1"/>
      <sheetData sheetId="21953" refreshError="1"/>
      <sheetData sheetId="21954" refreshError="1"/>
      <sheetData sheetId="21955" refreshError="1"/>
      <sheetData sheetId="21956" refreshError="1"/>
      <sheetData sheetId="21957" refreshError="1"/>
      <sheetData sheetId="21958" refreshError="1"/>
      <sheetData sheetId="21959" refreshError="1"/>
      <sheetData sheetId="21960" refreshError="1"/>
      <sheetData sheetId="21961" refreshError="1"/>
      <sheetData sheetId="21962" refreshError="1"/>
      <sheetData sheetId="21963" refreshError="1"/>
      <sheetData sheetId="21964" refreshError="1"/>
      <sheetData sheetId="21965" refreshError="1"/>
      <sheetData sheetId="21966" refreshError="1"/>
      <sheetData sheetId="21967" refreshError="1"/>
      <sheetData sheetId="21968" refreshError="1"/>
      <sheetData sheetId="21969" refreshError="1"/>
      <sheetData sheetId="21970" refreshError="1"/>
      <sheetData sheetId="21971" refreshError="1"/>
      <sheetData sheetId="21972" refreshError="1"/>
      <sheetData sheetId="21973" refreshError="1"/>
      <sheetData sheetId="21974" refreshError="1"/>
      <sheetData sheetId="21975" refreshError="1"/>
      <sheetData sheetId="21976" refreshError="1"/>
      <sheetData sheetId="21977" refreshError="1"/>
      <sheetData sheetId="21978" refreshError="1"/>
      <sheetData sheetId="21979" refreshError="1"/>
      <sheetData sheetId="21980" refreshError="1"/>
      <sheetData sheetId="21981" refreshError="1"/>
      <sheetData sheetId="21982" refreshError="1"/>
      <sheetData sheetId="21983" refreshError="1"/>
      <sheetData sheetId="21984" refreshError="1"/>
      <sheetData sheetId="21985" refreshError="1"/>
      <sheetData sheetId="21986" refreshError="1"/>
      <sheetData sheetId="21987" refreshError="1"/>
      <sheetData sheetId="21988" refreshError="1"/>
      <sheetData sheetId="21989" refreshError="1"/>
      <sheetData sheetId="21990" refreshError="1"/>
      <sheetData sheetId="21991" refreshError="1"/>
      <sheetData sheetId="21992" refreshError="1"/>
      <sheetData sheetId="21993" refreshError="1"/>
      <sheetData sheetId="21994" refreshError="1"/>
      <sheetData sheetId="21995" refreshError="1"/>
      <sheetData sheetId="21996" refreshError="1"/>
      <sheetData sheetId="21997" refreshError="1"/>
      <sheetData sheetId="21998" refreshError="1"/>
      <sheetData sheetId="21999" refreshError="1"/>
      <sheetData sheetId="22000" refreshError="1"/>
      <sheetData sheetId="22001" refreshError="1"/>
      <sheetData sheetId="22002" refreshError="1"/>
      <sheetData sheetId="22003" refreshError="1"/>
      <sheetData sheetId="22004" refreshError="1"/>
      <sheetData sheetId="22005" refreshError="1"/>
      <sheetData sheetId="22006" refreshError="1"/>
      <sheetData sheetId="22007" refreshError="1"/>
      <sheetData sheetId="22008" refreshError="1"/>
      <sheetData sheetId="22009" refreshError="1"/>
      <sheetData sheetId="22010" refreshError="1"/>
      <sheetData sheetId="22011" refreshError="1"/>
      <sheetData sheetId="22012" refreshError="1"/>
      <sheetData sheetId="22013" refreshError="1"/>
      <sheetData sheetId="22014" refreshError="1"/>
      <sheetData sheetId="22015" refreshError="1"/>
      <sheetData sheetId="22016" refreshError="1"/>
      <sheetData sheetId="22017" refreshError="1"/>
      <sheetData sheetId="22018" refreshError="1"/>
      <sheetData sheetId="22019" refreshError="1"/>
      <sheetData sheetId="22020" refreshError="1"/>
      <sheetData sheetId="22021" refreshError="1"/>
      <sheetData sheetId="22022" refreshError="1"/>
      <sheetData sheetId="22023" refreshError="1"/>
      <sheetData sheetId="22024" refreshError="1"/>
      <sheetData sheetId="22025" refreshError="1"/>
      <sheetData sheetId="22026" refreshError="1"/>
      <sheetData sheetId="22027" refreshError="1"/>
      <sheetData sheetId="22028" refreshError="1"/>
      <sheetData sheetId="22029" refreshError="1"/>
      <sheetData sheetId="22030" refreshError="1"/>
      <sheetData sheetId="22031" refreshError="1"/>
      <sheetData sheetId="22032" refreshError="1"/>
      <sheetData sheetId="22033" refreshError="1"/>
      <sheetData sheetId="22034" refreshError="1"/>
      <sheetData sheetId="22035" refreshError="1"/>
      <sheetData sheetId="22036" refreshError="1"/>
      <sheetData sheetId="22037" refreshError="1"/>
      <sheetData sheetId="22038" refreshError="1"/>
      <sheetData sheetId="22039" refreshError="1"/>
      <sheetData sheetId="22040" refreshError="1"/>
      <sheetData sheetId="22041" refreshError="1"/>
      <sheetData sheetId="22042" refreshError="1"/>
      <sheetData sheetId="22043" refreshError="1"/>
      <sheetData sheetId="22044" refreshError="1"/>
      <sheetData sheetId="22045" refreshError="1"/>
      <sheetData sheetId="22046" refreshError="1"/>
      <sheetData sheetId="22047" refreshError="1"/>
      <sheetData sheetId="22048" refreshError="1"/>
      <sheetData sheetId="22049" refreshError="1"/>
      <sheetData sheetId="22050" refreshError="1"/>
      <sheetData sheetId="22051" refreshError="1"/>
      <sheetData sheetId="22052" refreshError="1"/>
      <sheetData sheetId="22053" refreshError="1"/>
      <sheetData sheetId="22054" refreshError="1"/>
      <sheetData sheetId="22055" refreshError="1"/>
      <sheetData sheetId="22056" refreshError="1"/>
      <sheetData sheetId="22057" refreshError="1"/>
      <sheetData sheetId="22058" refreshError="1"/>
      <sheetData sheetId="22059" refreshError="1"/>
      <sheetData sheetId="22060" refreshError="1"/>
      <sheetData sheetId="22061" refreshError="1"/>
      <sheetData sheetId="22062" refreshError="1"/>
      <sheetData sheetId="22063" refreshError="1"/>
      <sheetData sheetId="22064" refreshError="1"/>
      <sheetData sheetId="22065" refreshError="1"/>
      <sheetData sheetId="22066" refreshError="1"/>
      <sheetData sheetId="22067" refreshError="1"/>
      <sheetData sheetId="22068" refreshError="1"/>
      <sheetData sheetId="22069" refreshError="1"/>
      <sheetData sheetId="22070" refreshError="1"/>
      <sheetData sheetId="22071" refreshError="1"/>
      <sheetData sheetId="22072" refreshError="1"/>
      <sheetData sheetId="22073" refreshError="1"/>
      <sheetData sheetId="22074" refreshError="1"/>
      <sheetData sheetId="22075" refreshError="1"/>
      <sheetData sheetId="22076" refreshError="1"/>
      <sheetData sheetId="22077" refreshError="1"/>
      <sheetData sheetId="22078" refreshError="1"/>
      <sheetData sheetId="22079" refreshError="1"/>
      <sheetData sheetId="22080" refreshError="1"/>
      <sheetData sheetId="22081" refreshError="1"/>
      <sheetData sheetId="22082" refreshError="1"/>
      <sheetData sheetId="22083" refreshError="1"/>
      <sheetData sheetId="22084" refreshError="1"/>
      <sheetData sheetId="22085" refreshError="1"/>
      <sheetData sheetId="22086" refreshError="1"/>
      <sheetData sheetId="22087" refreshError="1"/>
      <sheetData sheetId="22088" refreshError="1"/>
      <sheetData sheetId="22089" refreshError="1"/>
      <sheetData sheetId="22090" refreshError="1"/>
      <sheetData sheetId="22091" refreshError="1"/>
      <sheetData sheetId="22092" refreshError="1"/>
      <sheetData sheetId="22093" refreshError="1"/>
      <sheetData sheetId="22094" refreshError="1"/>
      <sheetData sheetId="22095" refreshError="1"/>
      <sheetData sheetId="22096" refreshError="1"/>
      <sheetData sheetId="22097" refreshError="1"/>
      <sheetData sheetId="22098" refreshError="1"/>
      <sheetData sheetId="22099" refreshError="1"/>
      <sheetData sheetId="22100" refreshError="1"/>
      <sheetData sheetId="22101" refreshError="1"/>
      <sheetData sheetId="22102" refreshError="1"/>
      <sheetData sheetId="22103" refreshError="1"/>
      <sheetData sheetId="22104" refreshError="1"/>
      <sheetData sheetId="22105" refreshError="1"/>
      <sheetData sheetId="22106" refreshError="1"/>
      <sheetData sheetId="22107" refreshError="1"/>
      <sheetData sheetId="22108" refreshError="1"/>
      <sheetData sheetId="22109" refreshError="1"/>
      <sheetData sheetId="22110" refreshError="1"/>
      <sheetData sheetId="22111" refreshError="1"/>
      <sheetData sheetId="22112" refreshError="1"/>
      <sheetData sheetId="22113" refreshError="1"/>
      <sheetData sheetId="22114" refreshError="1"/>
      <sheetData sheetId="22115" refreshError="1"/>
      <sheetData sheetId="22116" refreshError="1"/>
      <sheetData sheetId="22117" refreshError="1"/>
      <sheetData sheetId="22118" refreshError="1"/>
      <sheetData sheetId="22119" refreshError="1"/>
      <sheetData sheetId="22120" refreshError="1"/>
      <sheetData sheetId="22121" refreshError="1"/>
      <sheetData sheetId="22122" refreshError="1"/>
      <sheetData sheetId="22123" refreshError="1"/>
      <sheetData sheetId="22124" refreshError="1"/>
      <sheetData sheetId="22125" refreshError="1"/>
      <sheetData sheetId="22126" refreshError="1"/>
      <sheetData sheetId="22127" refreshError="1"/>
      <sheetData sheetId="22128" refreshError="1"/>
      <sheetData sheetId="22129" refreshError="1"/>
      <sheetData sheetId="22130" refreshError="1"/>
      <sheetData sheetId="22131" refreshError="1"/>
      <sheetData sheetId="22132" refreshError="1"/>
      <sheetData sheetId="22133" refreshError="1"/>
      <sheetData sheetId="22134" refreshError="1"/>
      <sheetData sheetId="22135" refreshError="1"/>
      <sheetData sheetId="22136" refreshError="1"/>
      <sheetData sheetId="22137" refreshError="1"/>
      <sheetData sheetId="22138" refreshError="1"/>
      <sheetData sheetId="22139" refreshError="1"/>
      <sheetData sheetId="22140" refreshError="1"/>
      <sheetData sheetId="22141" refreshError="1"/>
      <sheetData sheetId="22142" refreshError="1"/>
      <sheetData sheetId="22143" refreshError="1"/>
      <sheetData sheetId="22144" refreshError="1"/>
      <sheetData sheetId="22145" refreshError="1"/>
      <sheetData sheetId="22146" refreshError="1"/>
      <sheetData sheetId="22147" refreshError="1"/>
      <sheetData sheetId="22148" refreshError="1"/>
      <sheetData sheetId="22149" refreshError="1"/>
      <sheetData sheetId="22150" refreshError="1"/>
      <sheetData sheetId="22151" refreshError="1"/>
      <sheetData sheetId="22152" refreshError="1"/>
      <sheetData sheetId="22153" refreshError="1"/>
      <sheetData sheetId="22154" refreshError="1"/>
      <sheetData sheetId="22155" refreshError="1"/>
      <sheetData sheetId="22156" refreshError="1"/>
      <sheetData sheetId="22157" refreshError="1"/>
      <sheetData sheetId="22158" refreshError="1"/>
      <sheetData sheetId="22159" refreshError="1"/>
      <sheetData sheetId="22160" refreshError="1"/>
      <sheetData sheetId="22161" refreshError="1"/>
      <sheetData sheetId="22162" refreshError="1"/>
      <sheetData sheetId="22163" refreshError="1"/>
      <sheetData sheetId="22164" refreshError="1"/>
      <sheetData sheetId="22165" refreshError="1"/>
      <sheetData sheetId="22166" refreshError="1"/>
      <sheetData sheetId="22167" refreshError="1"/>
      <sheetData sheetId="22168" refreshError="1"/>
      <sheetData sheetId="22169" refreshError="1"/>
      <sheetData sheetId="22170" refreshError="1"/>
      <sheetData sheetId="22171" refreshError="1"/>
      <sheetData sheetId="22172" refreshError="1"/>
      <sheetData sheetId="22173" refreshError="1"/>
      <sheetData sheetId="22174" refreshError="1"/>
      <sheetData sheetId="22175" refreshError="1"/>
      <sheetData sheetId="22176" refreshError="1"/>
      <sheetData sheetId="22177" refreshError="1"/>
      <sheetData sheetId="22178" refreshError="1"/>
      <sheetData sheetId="22179" refreshError="1"/>
      <sheetData sheetId="22180" refreshError="1"/>
      <sheetData sheetId="22181" refreshError="1"/>
      <sheetData sheetId="22182" refreshError="1"/>
      <sheetData sheetId="22183" refreshError="1"/>
      <sheetData sheetId="22184" refreshError="1"/>
      <sheetData sheetId="22185" refreshError="1"/>
      <sheetData sheetId="22186" refreshError="1"/>
      <sheetData sheetId="22187" refreshError="1"/>
      <sheetData sheetId="22188" refreshError="1"/>
      <sheetData sheetId="22189" refreshError="1"/>
      <sheetData sheetId="22190" refreshError="1"/>
      <sheetData sheetId="22191" refreshError="1"/>
      <sheetData sheetId="22192" refreshError="1"/>
      <sheetData sheetId="22193" refreshError="1"/>
      <sheetData sheetId="22194" refreshError="1"/>
      <sheetData sheetId="22195" refreshError="1"/>
      <sheetData sheetId="22196" refreshError="1"/>
      <sheetData sheetId="22197" refreshError="1"/>
      <sheetData sheetId="22198" refreshError="1"/>
      <sheetData sheetId="22199" refreshError="1"/>
      <sheetData sheetId="22200" refreshError="1"/>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efreshError="1"/>
      <sheetData sheetId="22215" refreshError="1"/>
      <sheetData sheetId="22216" refreshError="1"/>
      <sheetData sheetId="22217" refreshError="1"/>
      <sheetData sheetId="22218" refreshError="1"/>
      <sheetData sheetId="22219" refreshError="1"/>
      <sheetData sheetId="22220" refreshError="1"/>
      <sheetData sheetId="22221" refreshError="1"/>
      <sheetData sheetId="22222" refreshError="1"/>
      <sheetData sheetId="22223" refreshError="1"/>
      <sheetData sheetId="22224" refreshError="1"/>
      <sheetData sheetId="22225" refreshError="1"/>
      <sheetData sheetId="22226" refreshError="1"/>
      <sheetData sheetId="22227" refreshError="1"/>
      <sheetData sheetId="22228" refreshError="1"/>
      <sheetData sheetId="22229" refreshError="1"/>
      <sheetData sheetId="22230" refreshError="1"/>
      <sheetData sheetId="22231" refreshError="1"/>
      <sheetData sheetId="22232" refreshError="1"/>
      <sheetData sheetId="22233" refreshError="1"/>
      <sheetData sheetId="22234" refreshError="1"/>
      <sheetData sheetId="22235" refreshError="1"/>
      <sheetData sheetId="22236" refreshError="1"/>
      <sheetData sheetId="22237" refreshError="1"/>
      <sheetData sheetId="22238" refreshError="1"/>
      <sheetData sheetId="22239" refreshError="1"/>
      <sheetData sheetId="22240" refreshError="1"/>
      <sheetData sheetId="22241" refreshError="1"/>
      <sheetData sheetId="22242" refreshError="1"/>
      <sheetData sheetId="22243" refreshError="1"/>
      <sheetData sheetId="22244" refreshError="1"/>
      <sheetData sheetId="22245" refreshError="1"/>
      <sheetData sheetId="22246" refreshError="1"/>
      <sheetData sheetId="22247" refreshError="1"/>
      <sheetData sheetId="22248" refreshError="1"/>
      <sheetData sheetId="22249" refreshError="1"/>
      <sheetData sheetId="22250" refreshError="1"/>
      <sheetData sheetId="22251" refreshError="1"/>
      <sheetData sheetId="22252" refreshError="1"/>
      <sheetData sheetId="22253" refreshError="1"/>
      <sheetData sheetId="22254" refreshError="1"/>
      <sheetData sheetId="22255" refreshError="1"/>
      <sheetData sheetId="22256" refreshError="1"/>
      <sheetData sheetId="22257" refreshError="1"/>
      <sheetData sheetId="22258" refreshError="1"/>
      <sheetData sheetId="22259" refreshError="1"/>
      <sheetData sheetId="22260" refreshError="1"/>
      <sheetData sheetId="22261" refreshError="1"/>
      <sheetData sheetId="22262" refreshError="1"/>
      <sheetData sheetId="22263" refreshError="1"/>
      <sheetData sheetId="22264" refreshError="1"/>
      <sheetData sheetId="22265" refreshError="1"/>
      <sheetData sheetId="22266" refreshError="1"/>
      <sheetData sheetId="22267" refreshError="1"/>
      <sheetData sheetId="22268" refreshError="1"/>
      <sheetData sheetId="22269" refreshError="1"/>
      <sheetData sheetId="22270" refreshError="1"/>
      <sheetData sheetId="22271" refreshError="1"/>
      <sheetData sheetId="22272" refreshError="1"/>
      <sheetData sheetId="22273" refreshError="1"/>
      <sheetData sheetId="22274" refreshError="1"/>
      <sheetData sheetId="22275" refreshError="1"/>
      <sheetData sheetId="22276" refreshError="1"/>
      <sheetData sheetId="22277" refreshError="1"/>
      <sheetData sheetId="22278" refreshError="1"/>
      <sheetData sheetId="22279" refreshError="1"/>
      <sheetData sheetId="22280" refreshError="1"/>
      <sheetData sheetId="22281" refreshError="1"/>
      <sheetData sheetId="22282" refreshError="1"/>
      <sheetData sheetId="22283" refreshError="1"/>
      <sheetData sheetId="22284" refreshError="1"/>
      <sheetData sheetId="22285" refreshError="1"/>
      <sheetData sheetId="22286" refreshError="1"/>
      <sheetData sheetId="22287" refreshError="1"/>
      <sheetData sheetId="22288" refreshError="1"/>
      <sheetData sheetId="22289" refreshError="1"/>
      <sheetData sheetId="22290" refreshError="1"/>
      <sheetData sheetId="22291" refreshError="1"/>
      <sheetData sheetId="22292" refreshError="1"/>
      <sheetData sheetId="22293" refreshError="1"/>
      <sheetData sheetId="22294" refreshError="1"/>
      <sheetData sheetId="22295" refreshError="1"/>
      <sheetData sheetId="22296" refreshError="1"/>
      <sheetData sheetId="22297" refreshError="1"/>
      <sheetData sheetId="22298" refreshError="1"/>
      <sheetData sheetId="22299" refreshError="1"/>
      <sheetData sheetId="22300" refreshError="1"/>
      <sheetData sheetId="22301" refreshError="1"/>
      <sheetData sheetId="22302" refreshError="1"/>
      <sheetData sheetId="22303" refreshError="1"/>
      <sheetData sheetId="22304" refreshError="1"/>
      <sheetData sheetId="22305" refreshError="1"/>
      <sheetData sheetId="22306" refreshError="1"/>
      <sheetData sheetId="22307" refreshError="1"/>
      <sheetData sheetId="22308" refreshError="1"/>
      <sheetData sheetId="22309" refreshError="1"/>
      <sheetData sheetId="22310" refreshError="1"/>
      <sheetData sheetId="22311" refreshError="1"/>
      <sheetData sheetId="22312" refreshError="1"/>
      <sheetData sheetId="22313" refreshError="1"/>
      <sheetData sheetId="22314" refreshError="1"/>
      <sheetData sheetId="22315" refreshError="1"/>
      <sheetData sheetId="22316" refreshError="1"/>
      <sheetData sheetId="22317" refreshError="1"/>
      <sheetData sheetId="22318" refreshError="1"/>
      <sheetData sheetId="22319" refreshError="1"/>
      <sheetData sheetId="22320" refreshError="1"/>
      <sheetData sheetId="22321" refreshError="1"/>
      <sheetData sheetId="22322" refreshError="1"/>
      <sheetData sheetId="22323" refreshError="1"/>
      <sheetData sheetId="22324" refreshError="1"/>
      <sheetData sheetId="22325" refreshError="1"/>
      <sheetData sheetId="22326" refreshError="1"/>
      <sheetData sheetId="22327" refreshError="1"/>
      <sheetData sheetId="22328" refreshError="1"/>
      <sheetData sheetId="22329" refreshError="1"/>
      <sheetData sheetId="22330" refreshError="1"/>
      <sheetData sheetId="22331" refreshError="1"/>
      <sheetData sheetId="22332" refreshError="1"/>
      <sheetData sheetId="22333" refreshError="1"/>
      <sheetData sheetId="22334" refreshError="1"/>
      <sheetData sheetId="22335" refreshError="1"/>
      <sheetData sheetId="22336" refreshError="1"/>
      <sheetData sheetId="22337" refreshError="1"/>
      <sheetData sheetId="22338" refreshError="1"/>
      <sheetData sheetId="22339" refreshError="1"/>
      <sheetData sheetId="22340" refreshError="1"/>
      <sheetData sheetId="22341" refreshError="1"/>
      <sheetData sheetId="22342" refreshError="1"/>
      <sheetData sheetId="22343" refreshError="1"/>
      <sheetData sheetId="22344" refreshError="1"/>
      <sheetData sheetId="22345" refreshError="1"/>
      <sheetData sheetId="22346" refreshError="1"/>
      <sheetData sheetId="22347" refreshError="1"/>
      <sheetData sheetId="22348" refreshError="1"/>
      <sheetData sheetId="22349" refreshError="1"/>
      <sheetData sheetId="22350" refreshError="1"/>
      <sheetData sheetId="22351" refreshError="1"/>
      <sheetData sheetId="22352" refreshError="1"/>
      <sheetData sheetId="22353" refreshError="1"/>
      <sheetData sheetId="22354" refreshError="1"/>
      <sheetData sheetId="22355" refreshError="1"/>
      <sheetData sheetId="22356" refreshError="1"/>
      <sheetData sheetId="22357" refreshError="1"/>
      <sheetData sheetId="22358" refreshError="1"/>
      <sheetData sheetId="22359" refreshError="1"/>
      <sheetData sheetId="22360" refreshError="1"/>
      <sheetData sheetId="22361" refreshError="1"/>
      <sheetData sheetId="22362" refreshError="1"/>
      <sheetData sheetId="22363" refreshError="1"/>
      <sheetData sheetId="22364" refreshError="1"/>
      <sheetData sheetId="22365" refreshError="1"/>
      <sheetData sheetId="22366" refreshError="1"/>
      <sheetData sheetId="22367" refreshError="1"/>
      <sheetData sheetId="22368" refreshError="1"/>
      <sheetData sheetId="22369" refreshError="1"/>
      <sheetData sheetId="22370" refreshError="1"/>
      <sheetData sheetId="22371" refreshError="1"/>
      <sheetData sheetId="22372" refreshError="1"/>
      <sheetData sheetId="22373" refreshError="1"/>
      <sheetData sheetId="22374" refreshError="1"/>
      <sheetData sheetId="22375" refreshError="1"/>
      <sheetData sheetId="22376" refreshError="1"/>
      <sheetData sheetId="22377" refreshError="1"/>
      <sheetData sheetId="22378" refreshError="1"/>
      <sheetData sheetId="22379" refreshError="1"/>
      <sheetData sheetId="22380" refreshError="1"/>
      <sheetData sheetId="22381" refreshError="1"/>
      <sheetData sheetId="22382" refreshError="1"/>
      <sheetData sheetId="22383" refreshError="1"/>
      <sheetData sheetId="22384" refreshError="1"/>
      <sheetData sheetId="22385" refreshError="1"/>
      <sheetData sheetId="22386" refreshError="1"/>
      <sheetData sheetId="22387" refreshError="1"/>
      <sheetData sheetId="22388" refreshError="1"/>
      <sheetData sheetId="22389" refreshError="1"/>
      <sheetData sheetId="22390" refreshError="1"/>
      <sheetData sheetId="22391" refreshError="1"/>
      <sheetData sheetId="22392" refreshError="1"/>
      <sheetData sheetId="22393" refreshError="1"/>
      <sheetData sheetId="22394" refreshError="1"/>
      <sheetData sheetId="22395" refreshError="1"/>
      <sheetData sheetId="22396" refreshError="1"/>
      <sheetData sheetId="22397" refreshError="1"/>
      <sheetData sheetId="22398" refreshError="1"/>
      <sheetData sheetId="22399" refreshError="1"/>
      <sheetData sheetId="22400" refreshError="1"/>
      <sheetData sheetId="22401" refreshError="1"/>
      <sheetData sheetId="22402" refreshError="1"/>
      <sheetData sheetId="22403" refreshError="1"/>
      <sheetData sheetId="22404" refreshError="1"/>
      <sheetData sheetId="22405" refreshError="1"/>
      <sheetData sheetId="22406" refreshError="1"/>
      <sheetData sheetId="22407" refreshError="1"/>
      <sheetData sheetId="22408" refreshError="1"/>
      <sheetData sheetId="22409" refreshError="1"/>
      <sheetData sheetId="22410" refreshError="1"/>
      <sheetData sheetId="22411" refreshError="1"/>
      <sheetData sheetId="22412" refreshError="1"/>
      <sheetData sheetId="22413" refreshError="1"/>
      <sheetData sheetId="22414" refreshError="1"/>
      <sheetData sheetId="22415" refreshError="1"/>
      <sheetData sheetId="22416" refreshError="1"/>
      <sheetData sheetId="22417" refreshError="1"/>
      <sheetData sheetId="22418" refreshError="1"/>
      <sheetData sheetId="22419" refreshError="1"/>
      <sheetData sheetId="22420" refreshError="1"/>
      <sheetData sheetId="22421" refreshError="1"/>
      <sheetData sheetId="22422" refreshError="1"/>
      <sheetData sheetId="22423" refreshError="1"/>
      <sheetData sheetId="22424" refreshError="1"/>
      <sheetData sheetId="22425" refreshError="1"/>
      <sheetData sheetId="22426" refreshError="1"/>
      <sheetData sheetId="22427" refreshError="1"/>
      <sheetData sheetId="22428" refreshError="1"/>
      <sheetData sheetId="22429" refreshError="1"/>
      <sheetData sheetId="22430" refreshError="1"/>
      <sheetData sheetId="22431" refreshError="1"/>
      <sheetData sheetId="22432" refreshError="1"/>
      <sheetData sheetId="22433" refreshError="1"/>
      <sheetData sheetId="22434" refreshError="1"/>
      <sheetData sheetId="22435" refreshError="1"/>
      <sheetData sheetId="22436" refreshError="1"/>
      <sheetData sheetId="22437" refreshError="1"/>
      <sheetData sheetId="22438" refreshError="1"/>
      <sheetData sheetId="22439" refreshError="1"/>
      <sheetData sheetId="22440" refreshError="1"/>
      <sheetData sheetId="22441" refreshError="1"/>
      <sheetData sheetId="22442" refreshError="1"/>
      <sheetData sheetId="22443" refreshError="1"/>
      <sheetData sheetId="22444" refreshError="1"/>
      <sheetData sheetId="22445" refreshError="1"/>
      <sheetData sheetId="22446" refreshError="1"/>
      <sheetData sheetId="22447" refreshError="1"/>
      <sheetData sheetId="22448" refreshError="1"/>
      <sheetData sheetId="22449" refreshError="1"/>
      <sheetData sheetId="22450" refreshError="1"/>
      <sheetData sheetId="22451" refreshError="1"/>
      <sheetData sheetId="22452" refreshError="1"/>
      <sheetData sheetId="22453" refreshError="1"/>
      <sheetData sheetId="22454" refreshError="1"/>
      <sheetData sheetId="22455" refreshError="1"/>
      <sheetData sheetId="22456" refreshError="1"/>
      <sheetData sheetId="22457" refreshError="1"/>
      <sheetData sheetId="22458" refreshError="1"/>
      <sheetData sheetId="22459" refreshError="1"/>
      <sheetData sheetId="22460" refreshError="1"/>
      <sheetData sheetId="22461" refreshError="1"/>
      <sheetData sheetId="22462" refreshError="1"/>
      <sheetData sheetId="22463" refreshError="1"/>
      <sheetData sheetId="22464" refreshError="1"/>
      <sheetData sheetId="22465" refreshError="1"/>
      <sheetData sheetId="22466" refreshError="1"/>
      <sheetData sheetId="22467" refreshError="1"/>
      <sheetData sheetId="22468" refreshError="1"/>
      <sheetData sheetId="22469" refreshError="1"/>
      <sheetData sheetId="22470" refreshError="1"/>
      <sheetData sheetId="22471" refreshError="1"/>
      <sheetData sheetId="22472" refreshError="1"/>
      <sheetData sheetId="22473" refreshError="1"/>
      <sheetData sheetId="22474" refreshError="1"/>
      <sheetData sheetId="22475" refreshError="1"/>
      <sheetData sheetId="22476" refreshError="1"/>
      <sheetData sheetId="22477" refreshError="1"/>
      <sheetData sheetId="22478" refreshError="1"/>
      <sheetData sheetId="22479" refreshError="1"/>
      <sheetData sheetId="22480" refreshError="1"/>
      <sheetData sheetId="22481" refreshError="1"/>
      <sheetData sheetId="22482" refreshError="1"/>
      <sheetData sheetId="22483" refreshError="1"/>
      <sheetData sheetId="22484" refreshError="1"/>
      <sheetData sheetId="22485" refreshError="1"/>
      <sheetData sheetId="22486" refreshError="1"/>
      <sheetData sheetId="22487" refreshError="1"/>
      <sheetData sheetId="22488" refreshError="1"/>
      <sheetData sheetId="22489" refreshError="1"/>
      <sheetData sheetId="22490" refreshError="1"/>
      <sheetData sheetId="22491" refreshError="1"/>
      <sheetData sheetId="22492" refreshError="1"/>
      <sheetData sheetId="22493" refreshError="1"/>
      <sheetData sheetId="22494" refreshError="1"/>
      <sheetData sheetId="22495" refreshError="1"/>
      <sheetData sheetId="22496" refreshError="1"/>
      <sheetData sheetId="22497" refreshError="1"/>
      <sheetData sheetId="22498" refreshError="1"/>
      <sheetData sheetId="22499" refreshError="1"/>
      <sheetData sheetId="22500" refreshError="1"/>
      <sheetData sheetId="22501" refreshError="1"/>
      <sheetData sheetId="22502" refreshError="1"/>
      <sheetData sheetId="22503" refreshError="1"/>
      <sheetData sheetId="22504" refreshError="1"/>
      <sheetData sheetId="22505" refreshError="1"/>
      <sheetData sheetId="22506" refreshError="1"/>
      <sheetData sheetId="22507" refreshError="1"/>
      <sheetData sheetId="22508" refreshError="1"/>
      <sheetData sheetId="22509" refreshError="1"/>
      <sheetData sheetId="22510" refreshError="1"/>
      <sheetData sheetId="22511" refreshError="1"/>
      <sheetData sheetId="22512" refreshError="1"/>
      <sheetData sheetId="22513" refreshError="1"/>
      <sheetData sheetId="22514" refreshError="1"/>
      <sheetData sheetId="22515" refreshError="1"/>
      <sheetData sheetId="22516" refreshError="1"/>
      <sheetData sheetId="22517" refreshError="1"/>
      <sheetData sheetId="22518" refreshError="1"/>
      <sheetData sheetId="22519" refreshError="1"/>
      <sheetData sheetId="22520" refreshError="1"/>
      <sheetData sheetId="22521" refreshError="1"/>
      <sheetData sheetId="22522" refreshError="1"/>
      <sheetData sheetId="22523" refreshError="1"/>
      <sheetData sheetId="22524" refreshError="1"/>
      <sheetData sheetId="22525" refreshError="1"/>
      <sheetData sheetId="22526" refreshError="1"/>
      <sheetData sheetId="22527" refreshError="1"/>
      <sheetData sheetId="22528" refreshError="1"/>
      <sheetData sheetId="22529" refreshError="1"/>
      <sheetData sheetId="22530" refreshError="1"/>
      <sheetData sheetId="22531" refreshError="1"/>
      <sheetData sheetId="22532" refreshError="1"/>
      <sheetData sheetId="22533" refreshError="1"/>
      <sheetData sheetId="22534" refreshError="1"/>
      <sheetData sheetId="22535" refreshError="1"/>
      <sheetData sheetId="22536" refreshError="1"/>
      <sheetData sheetId="22537" refreshError="1"/>
      <sheetData sheetId="22538" refreshError="1"/>
      <sheetData sheetId="22539" refreshError="1"/>
      <sheetData sheetId="22540" refreshError="1"/>
      <sheetData sheetId="22541" refreshError="1"/>
      <sheetData sheetId="22542" refreshError="1"/>
      <sheetData sheetId="22543" refreshError="1"/>
      <sheetData sheetId="22544" refreshError="1"/>
      <sheetData sheetId="22545" refreshError="1"/>
      <sheetData sheetId="22546" refreshError="1"/>
      <sheetData sheetId="22547" refreshError="1"/>
      <sheetData sheetId="22548" refreshError="1"/>
      <sheetData sheetId="22549" refreshError="1"/>
      <sheetData sheetId="22550" refreshError="1"/>
      <sheetData sheetId="22551" refreshError="1"/>
      <sheetData sheetId="22552" refreshError="1"/>
      <sheetData sheetId="22553" refreshError="1"/>
      <sheetData sheetId="22554" refreshError="1"/>
      <sheetData sheetId="22555" refreshError="1"/>
      <sheetData sheetId="22556" refreshError="1"/>
      <sheetData sheetId="22557" refreshError="1"/>
      <sheetData sheetId="22558" refreshError="1"/>
      <sheetData sheetId="22559" refreshError="1"/>
      <sheetData sheetId="22560" refreshError="1"/>
      <sheetData sheetId="22561" refreshError="1"/>
      <sheetData sheetId="22562" refreshError="1"/>
      <sheetData sheetId="22563" refreshError="1"/>
      <sheetData sheetId="22564" refreshError="1"/>
      <sheetData sheetId="22565" refreshError="1"/>
      <sheetData sheetId="22566" refreshError="1"/>
      <sheetData sheetId="22567" refreshError="1"/>
      <sheetData sheetId="22568" refreshError="1"/>
      <sheetData sheetId="22569" refreshError="1"/>
      <sheetData sheetId="22570" refreshError="1"/>
      <sheetData sheetId="22571" refreshError="1"/>
      <sheetData sheetId="22572" refreshError="1"/>
      <sheetData sheetId="22573" refreshError="1"/>
      <sheetData sheetId="22574" refreshError="1"/>
      <sheetData sheetId="22575" refreshError="1"/>
      <sheetData sheetId="22576" refreshError="1"/>
      <sheetData sheetId="22577" refreshError="1"/>
      <sheetData sheetId="22578" refreshError="1"/>
      <sheetData sheetId="22579" refreshError="1"/>
      <sheetData sheetId="22580" refreshError="1"/>
      <sheetData sheetId="22581" refreshError="1"/>
      <sheetData sheetId="22582" refreshError="1"/>
      <sheetData sheetId="22583" refreshError="1"/>
      <sheetData sheetId="22584" refreshError="1"/>
      <sheetData sheetId="22585" refreshError="1"/>
      <sheetData sheetId="22586" refreshError="1"/>
      <sheetData sheetId="22587" refreshError="1"/>
      <sheetData sheetId="22588" refreshError="1"/>
      <sheetData sheetId="22589" refreshError="1"/>
      <sheetData sheetId="22590" refreshError="1"/>
      <sheetData sheetId="22591" refreshError="1"/>
      <sheetData sheetId="22592" refreshError="1"/>
      <sheetData sheetId="22593" refreshError="1"/>
      <sheetData sheetId="22594" refreshError="1"/>
      <sheetData sheetId="22595" refreshError="1"/>
      <sheetData sheetId="22596" refreshError="1"/>
      <sheetData sheetId="22597" refreshError="1"/>
      <sheetData sheetId="22598" refreshError="1"/>
      <sheetData sheetId="22599" refreshError="1"/>
      <sheetData sheetId="22600" refreshError="1"/>
      <sheetData sheetId="22601" refreshError="1"/>
      <sheetData sheetId="22602" refreshError="1"/>
      <sheetData sheetId="22603" refreshError="1"/>
      <sheetData sheetId="22604" refreshError="1"/>
      <sheetData sheetId="22605" refreshError="1"/>
      <sheetData sheetId="22606" refreshError="1"/>
      <sheetData sheetId="22607" refreshError="1"/>
      <sheetData sheetId="22608" refreshError="1"/>
      <sheetData sheetId="22609" refreshError="1"/>
      <sheetData sheetId="22610" refreshError="1"/>
      <sheetData sheetId="22611" refreshError="1"/>
      <sheetData sheetId="22612" refreshError="1"/>
      <sheetData sheetId="22613" refreshError="1"/>
      <sheetData sheetId="22614" refreshError="1"/>
      <sheetData sheetId="22615" refreshError="1"/>
      <sheetData sheetId="22616" refreshError="1"/>
      <sheetData sheetId="22617" refreshError="1"/>
      <sheetData sheetId="22618" refreshError="1"/>
      <sheetData sheetId="22619" refreshError="1"/>
      <sheetData sheetId="22620" refreshError="1"/>
      <sheetData sheetId="22621" refreshError="1"/>
      <sheetData sheetId="22622" refreshError="1"/>
      <sheetData sheetId="22623" refreshError="1"/>
      <sheetData sheetId="22624" refreshError="1"/>
      <sheetData sheetId="22625" refreshError="1"/>
      <sheetData sheetId="22626" refreshError="1"/>
      <sheetData sheetId="22627" refreshError="1"/>
      <sheetData sheetId="22628" refreshError="1"/>
      <sheetData sheetId="22629" refreshError="1"/>
      <sheetData sheetId="22630" refreshError="1"/>
      <sheetData sheetId="22631" refreshError="1"/>
      <sheetData sheetId="22632" refreshError="1"/>
      <sheetData sheetId="22633" refreshError="1"/>
      <sheetData sheetId="22634" refreshError="1"/>
      <sheetData sheetId="22635" refreshError="1"/>
      <sheetData sheetId="22636" refreshError="1"/>
      <sheetData sheetId="22637" refreshError="1"/>
      <sheetData sheetId="22638" refreshError="1"/>
      <sheetData sheetId="22639" refreshError="1"/>
      <sheetData sheetId="22640" refreshError="1"/>
      <sheetData sheetId="22641" refreshError="1"/>
      <sheetData sheetId="22642" refreshError="1"/>
      <sheetData sheetId="22643" refreshError="1"/>
      <sheetData sheetId="22644" refreshError="1"/>
      <sheetData sheetId="22645" refreshError="1"/>
      <sheetData sheetId="22646" refreshError="1"/>
      <sheetData sheetId="22647" refreshError="1"/>
      <sheetData sheetId="22648" refreshError="1"/>
      <sheetData sheetId="22649" refreshError="1"/>
      <sheetData sheetId="22650" refreshError="1"/>
      <sheetData sheetId="22651" refreshError="1"/>
      <sheetData sheetId="22652" refreshError="1"/>
      <sheetData sheetId="22653" refreshError="1"/>
      <sheetData sheetId="22654" refreshError="1"/>
      <sheetData sheetId="22655" refreshError="1"/>
      <sheetData sheetId="22656" refreshError="1"/>
      <sheetData sheetId="22657" refreshError="1"/>
      <sheetData sheetId="22658" refreshError="1"/>
      <sheetData sheetId="22659" refreshError="1"/>
      <sheetData sheetId="22660" refreshError="1"/>
      <sheetData sheetId="22661" refreshError="1"/>
      <sheetData sheetId="22662" refreshError="1"/>
      <sheetData sheetId="22663" refreshError="1"/>
      <sheetData sheetId="22664" refreshError="1"/>
      <sheetData sheetId="22665" refreshError="1"/>
      <sheetData sheetId="22666" refreshError="1"/>
      <sheetData sheetId="22667" refreshError="1"/>
      <sheetData sheetId="22668" refreshError="1"/>
      <sheetData sheetId="22669" refreshError="1"/>
      <sheetData sheetId="22670" refreshError="1"/>
      <sheetData sheetId="22671" refreshError="1"/>
      <sheetData sheetId="22672" refreshError="1"/>
      <sheetData sheetId="22673" refreshError="1"/>
      <sheetData sheetId="22674" refreshError="1"/>
      <sheetData sheetId="22675" refreshError="1"/>
      <sheetData sheetId="22676" refreshError="1"/>
      <sheetData sheetId="22677" refreshError="1"/>
      <sheetData sheetId="22678" refreshError="1"/>
      <sheetData sheetId="22679" refreshError="1"/>
      <sheetData sheetId="22680" refreshError="1"/>
      <sheetData sheetId="22681" refreshError="1"/>
      <sheetData sheetId="22682" refreshError="1"/>
      <sheetData sheetId="22683" refreshError="1"/>
      <sheetData sheetId="22684" refreshError="1"/>
      <sheetData sheetId="22685" refreshError="1"/>
      <sheetData sheetId="22686" refreshError="1"/>
      <sheetData sheetId="22687" refreshError="1"/>
      <sheetData sheetId="22688" refreshError="1"/>
      <sheetData sheetId="22689" refreshError="1"/>
      <sheetData sheetId="22690" refreshError="1"/>
      <sheetData sheetId="22691" refreshError="1"/>
      <sheetData sheetId="22692" refreshError="1"/>
      <sheetData sheetId="22693" refreshError="1"/>
      <sheetData sheetId="22694" refreshError="1"/>
      <sheetData sheetId="22695" refreshError="1"/>
      <sheetData sheetId="22696" refreshError="1"/>
      <sheetData sheetId="22697" refreshError="1"/>
      <sheetData sheetId="22698" refreshError="1"/>
      <sheetData sheetId="22699" refreshError="1"/>
      <sheetData sheetId="22700" refreshError="1"/>
      <sheetData sheetId="22701" refreshError="1"/>
      <sheetData sheetId="22702" refreshError="1"/>
      <sheetData sheetId="22703" refreshError="1"/>
      <sheetData sheetId="22704" refreshError="1"/>
      <sheetData sheetId="22705" refreshError="1"/>
      <sheetData sheetId="22706" refreshError="1"/>
      <sheetData sheetId="22707" refreshError="1"/>
      <sheetData sheetId="22708" refreshError="1"/>
      <sheetData sheetId="22709" refreshError="1"/>
      <sheetData sheetId="22710" refreshError="1"/>
      <sheetData sheetId="22711" refreshError="1"/>
      <sheetData sheetId="22712" refreshError="1"/>
      <sheetData sheetId="22713" refreshError="1"/>
      <sheetData sheetId="22714" refreshError="1"/>
      <sheetData sheetId="22715" refreshError="1"/>
      <sheetData sheetId="22716" refreshError="1"/>
      <sheetData sheetId="22717" refreshError="1"/>
      <sheetData sheetId="22718" refreshError="1"/>
      <sheetData sheetId="22719" refreshError="1"/>
      <sheetData sheetId="22720" refreshError="1"/>
      <sheetData sheetId="22721" refreshError="1"/>
      <sheetData sheetId="22722" refreshError="1"/>
      <sheetData sheetId="22723" refreshError="1"/>
      <sheetData sheetId="22724" refreshError="1"/>
      <sheetData sheetId="22725" refreshError="1"/>
      <sheetData sheetId="22726" refreshError="1"/>
      <sheetData sheetId="22727" refreshError="1"/>
      <sheetData sheetId="22728" refreshError="1"/>
      <sheetData sheetId="22729" refreshError="1"/>
      <sheetData sheetId="22730" refreshError="1"/>
      <sheetData sheetId="22731" refreshError="1"/>
      <sheetData sheetId="22732" refreshError="1"/>
      <sheetData sheetId="22733" refreshError="1"/>
      <sheetData sheetId="22734" refreshError="1"/>
      <sheetData sheetId="22735" refreshError="1"/>
      <sheetData sheetId="22736" refreshError="1"/>
      <sheetData sheetId="22737" refreshError="1"/>
      <sheetData sheetId="22738" refreshError="1"/>
      <sheetData sheetId="22739" refreshError="1"/>
      <sheetData sheetId="22740" refreshError="1"/>
      <sheetData sheetId="22741" refreshError="1"/>
      <sheetData sheetId="22742" refreshError="1"/>
      <sheetData sheetId="22743" refreshError="1"/>
      <sheetData sheetId="22744" refreshError="1"/>
      <sheetData sheetId="22745" refreshError="1"/>
      <sheetData sheetId="22746" refreshError="1"/>
      <sheetData sheetId="22747" refreshError="1"/>
      <sheetData sheetId="22748" refreshError="1"/>
      <sheetData sheetId="22749" refreshError="1"/>
      <sheetData sheetId="22750" refreshError="1"/>
      <sheetData sheetId="22751" refreshError="1"/>
      <sheetData sheetId="22752" refreshError="1"/>
      <sheetData sheetId="22753" refreshError="1"/>
      <sheetData sheetId="22754" refreshError="1"/>
      <sheetData sheetId="22755" refreshError="1"/>
      <sheetData sheetId="22756" refreshError="1"/>
      <sheetData sheetId="22757" refreshError="1"/>
      <sheetData sheetId="22758" refreshError="1"/>
      <sheetData sheetId="22759" refreshError="1"/>
      <sheetData sheetId="22760" refreshError="1"/>
      <sheetData sheetId="22761" refreshError="1"/>
      <sheetData sheetId="22762" refreshError="1"/>
      <sheetData sheetId="22763" refreshError="1"/>
      <sheetData sheetId="22764" refreshError="1"/>
      <sheetData sheetId="22765" refreshError="1"/>
      <sheetData sheetId="22766" refreshError="1"/>
      <sheetData sheetId="22767" refreshError="1"/>
      <sheetData sheetId="22768" refreshError="1"/>
      <sheetData sheetId="22769" refreshError="1"/>
      <sheetData sheetId="22770" refreshError="1"/>
      <sheetData sheetId="22771" refreshError="1"/>
      <sheetData sheetId="22772" refreshError="1"/>
      <sheetData sheetId="22773" refreshError="1"/>
      <sheetData sheetId="22774" refreshError="1"/>
      <sheetData sheetId="22775" refreshError="1"/>
      <sheetData sheetId="22776" refreshError="1"/>
      <sheetData sheetId="22777" refreshError="1"/>
      <sheetData sheetId="22778" refreshError="1"/>
      <sheetData sheetId="22779" refreshError="1"/>
      <sheetData sheetId="22780" refreshError="1"/>
      <sheetData sheetId="22781" refreshError="1"/>
      <sheetData sheetId="22782" refreshError="1"/>
      <sheetData sheetId="22783" refreshError="1"/>
      <sheetData sheetId="22784" refreshError="1"/>
      <sheetData sheetId="22785" refreshError="1"/>
      <sheetData sheetId="22786" refreshError="1"/>
      <sheetData sheetId="22787" refreshError="1"/>
      <sheetData sheetId="22788" refreshError="1"/>
      <sheetData sheetId="22789" refreshError="1"/>
      <sheetData sheetId="22790" refreshError="1"/>
      <sheetData sheetId="22791" refreshError="1"/>
      <sheetData sheetId="22792" refreshError="1"/>
      <sheetData sheetId="22793" refreshError="1"/>
      <sheetData sheetId="22794" refreshError="1"/>
      <sheetData sheetId="22795" refreshError="1"/>
      <sheetData sheetId="22796" refreshError="1"/>
      <sheetData sheetId="22797" refreshError="1"/>
      <sheetData sheetId="22798" refreshError="1"/>
      <sheetData sheetId="22799" refreshError="1"/>
      <sheetData sheetId="22800" refreshError="1"/>
      <sheetData sheetId="22801" refreshError="1"/>
      <sheetData sheetId="22802" refreshError="1"/>
      <sheetData sheetId="22803" refreshError="1"/>
      <sheetData sheetId="22804" refreshError="1"/>
      <sheetData sheetId="22805" refreshError="1"/>
      <sheetData sheetId="22806" refreshError="1"/>
      <sheetData sheetId="22807" refreshError="1"/>
      <sheetData sheetId="22808" refreshError="1"/>
      <sheetData sheetId="22809" refreshError="1"/>
      <sheetData sheetId="22810" refreshError="1"/>
      <sheetData sheetId="22811" refreshError="1"/>
      <sheetData sheetId="22812" refreshError="1"/>
      <sheetData sheetId="22813" refreshError="1"/>
      <sheetData sheetId="22814" refreshError="1"/>
      <sheetData sheetId="22815" refreshError="1"/>
      <sheetData sheetId="22816" refreshError="1"/>
      <sheetData sheetId="22817" refreshError="1"/>
      <sheetData sheetId="22818" refreshError="1"/>
      <sheetData sheetId="22819" refreshError="1"/>
      <sheetData sheetId="22820" refreshError="1"/>
      <sheetData sheetId="22821" refreshError="1"/>
      <sheetData sheetId="22822" refreshError="1"/>
      <sheetData sheetId="22823" refreshError="1"/>
      <sheetData sheetId="22824" refreshError="1"/>
      <sheetData sheetId="22825" refreshError="1"/>
      <sheetData sheetId="22826" refreshError="1"/>
      <sheetData sheetId="22827" refreshError="1"/>
      <sheetData sheetId="22828" refreshError="1"/>
      <sheetData sheetId="22829" refreshError="1"/>
      <sheetData sheetId="22830" refreshError="1"/>
      <sheetData sheetId="22831" refreshError="1"/>
      <sheetData sheetId="22832" refreshError="1"/>
      <sheetData sheetId="22833" refreshError="1"/>
      <sheetData sheetId="22834" refreshError="1"/>
      <sheetData sheetId="22835" refreshError="1"/>
      <sheetData sheetId="22836" refreshError="1"/>
      <sheetData sheetId="22837" refreshError="1"/>
      <sheetData sheetId="22838" refreshError="1"/>
      <sheetData sheetId="22839" refreshError="1"/>
      <sheetData sheetId="22840" refreshError="1"/>
      <sheetData sheetId="22841" refreshError="1"/>
      <sheetData sheetId="22842" refreshError="1"/>
      <sheetData sheetId="22843" refreshError="1"/>
      <sheetData sheetId="22844" refreshError="1"/>
      <sheetData sheetId="22845" refreshError="1"/>
      <sheetData sheetId="22846" refreshError="1"/>
      <sheetData sheetId="22847" refreshError="1"/>
      <sheetData sheetId="22848" refreshError="1"/>
      <sheetData sheetId="22849" refreshError="1"/>
      <sheetData sheetId="22850" refreshError="1"/>
      <sheetData sheetId="22851" refreshError="1"/>
      <sheetData sheetId="22852" refreshError="1"/>
      <sheetData sheetId="22853" refreshError="1"/>
      <sheetData sheetId="22854" refreshError="1"/>
      <sheetData sheetId="22855" refreshError="1"/>
      <sheetData sheetId="22856" refreshError="1"/>
      <sheetData sheetId="22857" refreshError="1"/>
      <sheetData sheetId="22858" refreshError="1"/>
      <sheetData sheetId="22859" refreshError="1"/>
      <sheetData sheetId="22860" refreshError="1"/>
      <sheetData sheetId="22861" refreshError="1"/>
      <sheetData sheetId="22862" refreshError="1"/>
      <sheetData sheetId="22863" refreshError="1"/>
      <sheetData sheetId="22864" refreshError="1"/>
      <sheetData sheetId="22865" refreshError="1"/>
      <sheetData sheetId="22866" refreshError="1"/>
      <sheetData sheetId="22867" refreshError="1"/>
      <sheetData sheetId="22868" refreshError="1"/>
      <sheetData sheetId="22869" refreshError="1"/>
      <sheetData sheetId="22870" refreshError="1"/>
      <sheetData sheetId="22871" refreshError="1"/>
      <sheetData sheetId="22872" refreshError="1"/>
      <sheetData sheetId="22873" refreshError="1"/>
      <sheetData sheetId="22874" refreshError="1"/>
      <sheetData sheetId="22875" refreshError="1"/>
      <sheetData sheetId="22876" refreshError="1"/>
      <sheetData sheetId="22877" refreshError="1"/>
      <sheetData sheetId="22878" refreshError="1"/>
      <sheetData sheetId="22879" refreshError="1"/>
      <sheetData sheetId="22880" refreshError="1"/>
      <sheetData sheetId="22881" refreshError="1"/>
      <sheetData sheetId="22882" refreshError="1"/>
      <sheetData sheetId="22883" refreshError="1"/>
      <sheetData sheetId="22884" refreshError="1"/>
      <sheetData sheetId="22885" refreshError="1"/>
      <sheetData sheetId="22886" refreshError="1"/>
      <sheetData sheetId="22887" refreshError="1"/>
      <sheetData sheetId="22888" refreshError="1"/>
      <sheetData sheetId="22889" refreshError="1"/>
      <sheetData sheetId="22890" refreshError="1"/>
      <sheetData sheetId="22891" refreshError="1"/>
      <sheetData sheetId="22892" refreshError="1"/>
      <sheetData sheetId="22893" refreshError="1"/>
      <sheetData sheetId="22894" refreshError="1"/>
      <sheetData sheetId="22895" refreshError="1"/>
      <sheetData sheetId="22896" refreshError="1"/>
      <sheetData sheetId="22897" refreshError="1"/>
      <sheetData sheetId="22898" refreshError="1"/>
      <sheetData sheetId="22899" refreshError="1"/>
      <sheetData sheetId="22900" refreshError="1"/>
      <sheetData sheetId="22901" refreshError="1"/>
      <sheetData sheetId="22902" refreshError="1"/>
      <sheetData sheetId="22903" refreshError="1"/>
      <sheetData sheetId="22904" refreshError="1"/>
      <sheetData sheetId="22905" refreshError="1"/>
      <sheetData sheetId="22906" refreshError="1"/>
      <sheetData sheetId="22907" refreshError="1"/>
      <sheetData sheetId="22908" refreshError="1"/>
      <sheetData sheetId="22909" refreshError="1"/>
      <sheetData sheetId="22910" refreshError="1"/>
      <sheetData sheetId="22911" refreshError="1"/>
      <sheetData sheetId="22912" refreshError="1"/>
      <sheetData sheetId="22913" refreshError="1"/>
      <sheetData sheetId="22914" refreshError="1"/>
      <sheetData sheetId="22915" refreshError="1"/>
      <sheetData sheetId="22916" refreshError="1"/>
      <sheetData sheetId="22917" refreshError="1"/>
      <sheetData sheetId="22918" refreshError="1"/>
      <sheetData sheetId="22919" refreshError="1"/>
      <sheetData sheetId="22920" refreshError="1"/>
      <sheetData sheetId="22921" refreshError="1"/>
      <sheetData sheetId="22922" refreshError="1"/>
      <sheetData sheetId="22923" refreshError="1"/>
      <sheetData sheetId="22924" refreshError="1"/>
      <sheetData sheetId="22925" refreshError="1"/>
      <sheetData sheetId="22926" refreshError="1"/>
      <sheetData sheetId="22927" refreshError="1"/>
      <sheetData sheetId="22928" refreshError="1"/>
      <sheetData sheetId="22929" refreshError="1"/>
      <sheetData sheetId="22930" refreshError="1"/>
      <sheetData sheetId="22931" refreshError="1"/>
      <sheetData sheetId="22932" refreshError="1"/>
      <sheetData sheetId="22933" refreshError="1"/>
      <sheetData sheetId="22934" refreshError="1"/>
      <sheetData sheetId="22935" refreshError="1"/>
      <sheetData sheetId="22936" refreshError="1"/>
      <sheetData sheetId="22937" refreshError="1"/>
      <sheetData sheetId="22938" refreshError="1"/>
      <sheetData sheetId="22939" refreshError="1"/>
      <sheetData sheetId="22940" refreshError="1"/>
      <sheetData sheetId="22941" refreshError="1"/>
      <sheetData sheetId="22942" refreshError="1"/>
      <sheetData sheetId="22943" refreshError="1"/>
      <sheetData sheetId="22944" refreshError="1"/>
      <sheetData sheetId="22945" refreshError="1"/>
      <sheetData sheetId="22946" refreshError="1"/>
      <sheetData sheetId="22947" refreshError="1"/>
      <sheetData sheetId="22948">
        <row r="9">
          <cell r="A9" t="str">
            <v>A</v>
          </cell>
        </row>
      </sheetData>
      <sheetData sheetId="22949">
        <row r="9">
          <cell r="A9" t="str">
            <v>A</v>
          </cell>
        </row>
      </sheetData>
      <sheetData sheetId="22950" refreshError="1"/>
      <sheetData sheetId="22951" refreshError="1"/>
      <sheetData sheetId="22952" refreshError="1"/>
      <sheetData sheetId="22953" refreshError="1"/>
      <sheetData sheetId="22954" refreshError="1"/>
      <sheetData sheetId="22955" refreshError="1"/>
      <sheetData sheetId="22956" refreshError="1"/>
      <sheetData sheetId="22957" refreshError="1"/>
      <sheetData sheetId="22958" refreshError="1"/>
      <sheetData sheetId="22959">
        <row r="9">
          <cell r="A9" t="str">
            <v>A</v>
          </cell>
        </row>
      </sheetData>
      <sheetData sheetId="22960" refreshError="1"/>
      <sheetData sheetId="22961" refreshError="1"/>
      <sheetData sheetId="22962" refreshError="1"/>
      <sheetData sheetId="22963">
        <row r="9">
          <cell r="A9" t="str">
            <v>A</v>
          </cell>
        </row>
      </sheetData>
      <sheetData sheetId="22964" refreshError="1"/>
      <sheetData sheetId="22965" refreshError="1"/>
      <sheetData sheetId="22966" refreshError="1"/>
      <sheetData sheetId="22967" refreshError="1"/>
      <sheetData sheetId="22968" refreshError="1"/>
      <sheetData sheetId="22969">
        <row r="9">
          <cell r="A9" t="str">
            <v>A</v>
          </cell>
        </row>
      </sheetData>
      <sheetData sheetId="22970" refreshError="1"/>
      <sheetData sheetId="22971" refreshError="1"/>
      <sheetData sheetId="22972" refreshError="1"/>
      <sheetData sheetId="22973" refreshError="1"/>
      <sheetData sheetId="22974" refreshError="1"/>
      <sheetData sheetId="22975" refreshError="1"/>
      <sheetData sheetId="22976" refreshError="1"/>
      <sheetData sheetId="22977">
        <row r="9">
          <cell r="A9" t="str">
            <v>A</v>
          </cell>
        </row>
      </sheetData>
      <sheetData sheetId="22978" refreshError="1"/>
      <sheetData sheetId="22979" refreshError="1"/>
      <sheetData sheetId="22980" refreshError="1"/>
      <sheetData sheetId="22981" refreshError="1"/>
      <sheetData sheetId="22982" refreshError="1"/>
      <sheetData sheetId="22983" refreshError="1"/>
      <sheetData sheetId="22984" refreshError="1"/>
      <sheetData sheetId="22985">
        <row r="9">
          <cell r="A9" t="str">
            <v>A</v>
          </cell>
        </row>
      </sheetData>
      <sheetData sheetId="22986" refreshError="1"/>
      <sheetData sheetId="22987" refreshError="1"/>
      <sheetData sheetId="22988" refreshError="1"/>
      <sheetData sheetId="22989" refreshError="1"/>
      <sheetData sheetId="22990" refreshError="1"/>
      <sheetData sheetId="22991" refreshError="1"/>
      <sheetData sheetId="22992" refreshError="1"/>
      <sheetData sheetId="22993"/>
      <sheetData sheetId="22994" refreshError="1"/>
      <sheetData sheetId="22995" refreshError="1"/>
      <sheetData sheetId="22996" refreshError="1"/>
      <sheetData sheetId="22997" refreshError="1"/>
      <sheetData sheetId="22998" refreshError="1"/>
      <sheetData sheetId="22999" refreshError="1"/>
      <sheetData sheetId="23000">
        <row r="9">
          <cell r="A9" t="str">
            <v>A</v>
          </cell>
        </row>
      </sheetData>
      <sheetData sheetId="23001"/>
      <sheetData sheetId="23002">
        <row r="9">
          <cell r="A9" t="str">
            <v>A</v>
          </cell>
        </row>
      </sheetData>
      <sheetData sheetId="23003">
        <row r="9">
          <cell r="A9" t="str">
            <v>A</v>
          </cell>
        </row>
      </sheetData>
      <sheetData sheetId="23004">
        <row r="9">
          <cell r="A9" t="str">
            <v>A</v>
          </cell>
        </row>
      </sheetData>
      <sheetData sheetId="23005">
        <row r="9">
          <cell r="A9" t="str">
            <v>A</v>
          </cell>
        </row>
      </sheetData>
      <sheetData sheetId="23006">
        <row r="9">
          <cell r="A9" t="str">
            <v>A</v>
          </cell>
        </row>
      </sheetData>
      <sheetData sheetId="23007">
        <row r="9">
          <cell r="A9" t="str">
            <v>A</v>
          </cell>
        </row>
      </sheetData>
      <sheetData sheetId="23008">
        <row r="9">
          <cell r="A9" t="str">
            <v>A</v>
          </cell>
        </row>
      </sheetData>
      <sheetData sheetId="23009">
        <row r="9">
          <cell r="A9" t="str">
            <v>A</v>
          </cell>
        </row>
      </sheetData>
      <sheetData sheetId="23010">
        <row r="9">
          <cell r="A9" t="str">
            <v>A</v>
          </cell>
        </row>
      </sheetData>
      <sheetData sheetId="23011">
        <row r="9">
          <cell r="A9" t="str">
            <v>A</v>
          </cell>
        </row>
      </sheetData>
      <sheetData sheetId="23012">
        <row r="9">
          <cell r="A9" t="str">
            <v>A</v>
          </cell>
        </row>
      </sheetData>
      <sheetData sheetId="23013">
        <row r="9">
          <cell r="A9" t="str">
            <v>A</v>
          </cell>
        </row>
      </sheetData>
      <sheetData sheetId="23014">
        <row r="9">
          <cell r="A9" t="str">
            <v>A</v>
          </cell>
        </row>
      </sheetData>
      <sheetData sheetId="23015">
        <row r="9">
          <cell r="A9" t="str">
            <v>A</v>
          </cell>
        </row>
      </sheetData>
      <sheetData sheetId="23016">
        <row r="9">
          <cell r="A9" t="str">
            <v>A</v>
          </cell>
        </row>
      </sheetData>
      <sheetData sheetId="23017">
        <row r="9">
          <cell r="A9" t="str">
            <v>A</v>
          </cell>
        </row>
      </sheetData>
      <sheetData sheetId="23018">
        <row r="9">
          <cell r="A9" t="str">
            <v>A</v>
          </cell>
        </row>
      </sheetData>
      <sheetData sheetId="23019">
        <row r="9">
          <cell r="A9" t="str">
            <v>A</v>
          </cell>
        </row>
      </sheetData>
      <sheetData sheetId="23020">
        <row r="9">
          <cell r="A9" t="str">
            <v>A</v>
          </cell>
        </row>
      </sheetData>
      <sheetData sheetId="23021">
        <row r="9">
          <cell r="A9" t="str">
            <v>A</v>
          </cell>
        </row>
      </sheetData>
      <sheetData sheetId="23022">
        <row r="9">
          <cell r="A9" t="str">
            <v>A</v>
          </cell>
        </row>
      </sheetData>
      <sheetData sheetId="23023">
        <row r="9">
          <cell r="A9" t="str">
            <v>A</v>
          </cell>
        </row>
      </sheetData>
      <sheetData sheetId="23024">
        <row r="9">
          <cell r="A9" t="str">
            <v>A</v>
          </cell>
        </row>
      </sheetData>
      <sheetData sheetId="23025">
        <row r="9">
          <cell r="A9" t="str">
            <v>A</v>
          </cell>
        </row>
      </sheetData>
      <sheetData sheetId="23026">
        <row r="9">
          <cell r="A9" t="str">
            <v>A</v>
          </cell>
        </row>
      </sheetData>
      <sheetData sheetId="23027">
        <row r="9">
          <cell r="A9" t="str">
            <v>A</v>
          </cell>
        </row>
      </sheetData>
      <sheetData sheetId="23028"/>
      <sheetData sheetId="23029"/>
      <sheetData sheetId="23030"/>
      <sheetData sheetId="23031"/>
      <sheetData sheetId="23032">
        <row r="9">
          <cell r="A9" t="str">
            <v>A</v>
          </cell>
        </row>
      </sheetData>
      <sheetData sheetId="23033">
        <row r="9">
          <cell r="A9" t="str">
            <v>A</v>
          </cell>
        </row>
      </sheetData>
      <sheetData sheetId="23034"/>
      <sheetData sheetId="23035"/>
      <sheetData sheetId="23036">
        <row r="9">
          <cell r="A9" t="str">
            <v>A</v>
          </cell>
        </row>
      </sheetData>
      <sheetData sheetId="23037">
        <row r="9">
          <cell r="A9" t="str">
            <v>A</v>
          </cell>
        </row>
      </sheetData>
      <sheetData sheetId="23038">
        <row r="9">
          <cell r="A9" t="str">
            <v>A</v>
          </cell>
        </row>
      </sheetData>
      <sheetData sheetId="23039">
        <row r="9">
          <cell r="A9" t="str">
            <v>A</v>
          </cell>
        </row>
      </sheetData>
      <sheetData sheetId="23040" refreshError="1"/>
      <sheetData sheetId="23041" refreshError="1"/>
      <sheetData sheetId="23042" refreshError="1"/>
      <sheetData sheetId="23043" refreshError="1"/>
      <sheetData sheetId="23044" refreshError="1"/>
      <sheetData sheetId="23045" refreshError="1"/>
      <sheetData sheetId="23046" refreshError="1"/>
      <sheetData sheetId="23047" refreshError="1"/>
      <sheetData sheetId="23048" refreshError="1"/>
      <sheetData sheetId="23049" refreshError="1"/>
      <sheetData sheetId="23050" refreshError="1"/>
      <sheetData sheetId="23051" refreshError="1"/>
      <sheetData sheetId="23052" refreshError="1"/>
      <sheetData sheetId="23053" refreshError="1"/>
      <sheetData sheetId="23054" refreshError="1"/>
      <sheetData sheetId="23055" refreshError="1"/>
      <sheetData sheetId="23056" refreshError="1"/>
      <sheetData sheetId="23057" refreshError="1"/>
      <sheetData sheetId="23058" refreshError="1"/>
      <sheetData sheetId="23059" refreshError="1"/>
      <sheetData sheetId="23060" refreshError="1"/>
      <sheetData sheetId="23061" refreshError="1"/>
      <sheetData sheetId="23062" refreshError="1"/>
      <sheetData sheetId="23063" refreshError="1"/>
      <sheetData sheetId="23064" refreshError="1"/>
      <sheetData sheetId="23065" refreshError="1"/>
      <sheetData sheetId="23066" refreshError="1"/>
      <sheetData sheetId="23067" refreshError="1"/>
      <sheetData sheetId="23068" refreshError="1"/>
      <sheetData sheetId="23069" refreshError="1"/>
      <sheetData sheetId="23070" refreshError="1"/>
      <sheetData sheetId="23071" refreshError="1"/>
      <sheetData sheetId="23072" refreshError="1"/>
      <sheetData sheetId="23073" refreshError="1"/>
      <sheetData sheetId="23074" refreshError="1"/>
      <sheetData sheetId="23075" refreshError="1"/>
      <sheetData sheetId="23076" refreshError="1"/>
      <sheetData sheetId="23077" refreshError="1"/>
      <sheetData sheetId="23078" refreshError="1"/>
      <sheetData sheetId="23079" refreshError="1"/>
      <sheetData sheetId="23080" refreshError="1"/>
      <sheetData sheetId="23081" refreshError="1"/>
      <sheetData sheetId="23082" refreshError="1"/>
      <sheetData sheetId="23083" refreshError="1"/>
      <sheetData sheetId="23084" refreshError="1"/>
      <sheetData sheetId="23085" refreshError="1"/>
      <sheetData sheetId="23086" refreshError="1"/>
      <sheetData sheetId="23087" refreshError="1"/>
      <sheetData sheetId="23088" refreshError="1"/>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efreshError="1"/>
      <sheetData sheetId="23099" refreshError="1"/>
      <sheetData sheetId="23100" refreshError="1"/>
      <sheetData sheetId="23101" refreshError="1"/>
      <sheetData sheetId="23102" refreshError="1"/>
      <sheetData sheetId="23103" refreshError="1"/>
      <sheetData sheetId="23104" refreshError="1"/>
      <sheetData sheetId="23105" refreshError="1"/>
      <sheetData sheetId="23106" refreshError="1"/>
      <sheetData sheetId="23107" refreshError="1"/>
      <sheetData sheetId="23108" refreshError="1"/>
      <sheetData sheetId="23109" refreshError="1"/>
      <sheetData sheetId="23110" refreshError="1"/>
      <sheetData sheetId="23111"/>
      <sheetData sheetId="23112"/>
      <sheetData sheetId="23113"/>
      <sheetData sheetId="23114">
        <row r="9">
          <cell r="A9" t="str">
            <v>A</v>
          </cell>
        </row>
      </sheetData>
      <sheetData sheetId="23115">
        <row r="9">
          <cell r="A9" t="str">
            <v>A</v>
          </cell>
        </row>
      </sheetData>
      <sheetData sheetId="23116">
        <row r="9">
          <cell r="A9" t="str">
            <v>A</v>
          </cell>
        </row>
      </sheetData>
      <sheetData sheetId="23117">
        <row r="9">
          <cell r="A9" t="str">
            <v>A</v>
          </cell>
        </row>
      </sheetData>
      <sheetData sheetId="23118" refreshError="1"/>
      <sheetData sheetId="23119" refreshError="1"/>
      <sheetData sheetId="23120" refreshError="1"/>
      <sheetData sheetId="23121" refreshError="1"/>
      <sheetData sheetId="23122" refreshError="1"/>
      <sheetData sheetId="23123" refreshError="1"/>
      <sheetData sheetId="23124" refreshError="1"/>
      <sheetData sheetId="23125" refreshError="1"/>
      <sheetData sheetId="23126" refreshError="1"/>
      <sheetData sheetId="23127" refreshError="1"/>
      <sheetData sheetId="23128" refreshError="1"/>
      <sheetData sheetId="23129" refreshError="1"/>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efreshError="1"/>
      <sheetData sheetId="23143" refreshError="1"/>
      <sheetData sheetId="23144" refreshError="1"/>
      <sheetData sheetId="23145" refreshError="1"/>
      <sheetData sheetId="23146" refreshError="1"/>
      <sheetData sheetId="23147" refreshError="1"/>
      <sheetData sheetId="23148" refreshError="1"/>
      <sheetData sheetId="23149" refreshError="1"/>
      <sheetData sheetId="23150" refreshError="1"/>
      <sheetData sheetId="23151" refreshError="1"/>
      <sheetData sheetId="23152" refreshError="1"/>
      <sheetData sheetId="23153" refreshError="1"/>
      <sheetData sheetId="23154" refreshError="1"/>
      <sheetData sheetId="23155" refreshError="1"/>
      <sheetData sheetId="23156" refreshError="1"/>
      <sheetData sheetId="23157">
        <row r="9">
          <cell r="A9" t="str">
            <v>A</v>
          </cell>
        </row>
      </sheetData>
      <sheetData sheetId="23158">
        <row r="9">
          <cell r="A9" t="str">
            <v>A</v>
          </cell>
        </row>
      </sheetData>
      <sheetData sheetId="23159">
        <row r="9">
          <cell r="A9" t="str">
            <v>A</v>
          </cell>
        </row>
      </sheetData>
      <sheetData sheetId="23160">
        <row r="9">
          <cell r="A9" t="str">
            <v>A</v>
          </cell>
        </row>
      </sheetData>
      <sheetData sheetId="23161">
        <row r="9">
          <cell r="A9" t="str">
            <v>A</v>
          </cell>
        </row>
      </sheetData>
      <sheetData sheetId="23162">
        <row r="9">
          <cell r="A9" t="str">
            <v>A</v>
          </cell>
        </row>
      </sheetData>
      <sheetData sheetId="23163">
        <row r="9">
          <cell r="A9" t="str">
            <v>A</v>
          </cell>
        </row>
      </sheetData>
      <sheetData sheetId="23164">
        <row r="9">
          <cell r="A9" t="str">
            <v>A</v>
          </cell>
        </row>
      </sheetData>
      <sheetData sheetId="23165">
        <row r="9">
          <cell r="A9" t="str">
            <v>A</v>
          </cell>
        </row>
      </sheetData>
      <sheetData sheetId="23166">
        <row r="9">
          <cell r="A9" t="str">
            <v>A</v>
          </cell>
        </row>
      </sheetData>
      <sheetData sheetId="23167">
        <row r="9">
          <cell r="A9" t="str">
            <v>A</v>
          </cell>
        </row>
      </sheetData>
      <sheetData sheetId="23168">
        <row r="9">
          <cell r="A9" t="str">
            <v>A</v>
          </cell>
        </row>
      </sheetData>
      <sheetData sheetId="23169">
        <row r="9">
          <cell r="A9" t="str">
            <v>A</v>
          </cell>
        </row>
      </sheetData>
      <sheetData sheetId="23170">
        <row r="9">
          <cell r="A9" t="str">
            <v>A</v>
          </cell>
        </row>
      </sheetData>
      <sheetData sheetId="23171">
        <row r="9">
          <cell r="A9" t="str">
            <v>A</v>
          </cell>
        </row>
      </sheetData>
      <sheetData sheetId="23172">
        <row r="9">
          <cell r="A9" t="str">
            <v>A</v>
          </cell>
        </row>
      </sheetData>
      <sheetData sheetId="23173">
        <row r="9">
          <cell r="A9" t="str">
            <v>A</v>
          </cell>
        </row>
      </sheetData>
      <sheetData sheetId="23174" refreshError="1"/>
      <sheetData sheetId="23175">
        <row r="9">
          <cell r="A9" t="str">
            <v>A</v>
          </cell>
        </row>
      </sheetData>
      <sheetData sheetId="23176">
        <row r="9">
          <cell r="A9" t="str">
            <v>A</v>
          </cell>
        </row>
      </sheetData>
      <sheetData sheetId="23177">
        <row r="9">
          <cell r="A9" t="str">
            <v>A</v>
          </cell>
        </row>
      </sheetData>
      <sheetData sheetId="23178">
        <row r="9">
          <cell r="A9" t="str">
            <v>A</v>
          </cell>
        </row>
      </sheetData>
      <sheetData sheetId="23179">
        <row r="9">
          <cell r="A9" t="str">
            <v>A</v>
          </cell>
        </row>
      </sheetData>
      <sheetData sheetId="23180">
        <row r="9">
          <cell r="A9" t="str">
            <v>A</v>
          </cell>
        </row>
      </sheetData>
      <sheetData sheetId="23181" refreshError="1"/>
      <sheetData sheetId="23182">
        <row r="9">
          <cell r="A9" t="str">
            <v>A</v>
          </cell>
        </row>
      </sheetData>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efreshError="1"/>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refreshError="1"/>
      <sheetData sheetId="23201" refreshError="1"/>
      <sheetData sheetId="23202" refreshError="1"/>
      <sheetData sheetId="23203" refreshError="1"/>
      <sheetData sheetId="23204" refreshError="1"/>
      <sheetData sheetId="23205" refreshError="1"/>
      <sheetData sheetId="23206">
        <row r="9">
          <cell r="A9" t="str">
            <v>A</v>
          </cell>
        </row>
      </sheetData>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efreshError="1"/>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efreshError="1"/>
      <sheetData sheetId="23225" refreshError="1"/>
      <sheetData sheetId="23226" refreshError="1"/>
      <sheetData sheetId="23227" refreshError="1"/>
      <sheetData sheetId="23228" refreshError="1"/>
      <sheetData sheetId="23229" refreshError="1"/>
      <sheetData sheetId="23230" refreshError="1"/>
      <sheetData sheetId="23231">
        <row r="9">
          <cell r="A9" t="str">
            <v>A</v>
          </cell>
        </row>
      </sheetData>
      <sheetData sheetId="23232">
        <row r="9">
          <cell r="A9" t="str">
            <v>A</v>
          </cell>
        </row>
      </sheetData>
      <sheetData sheetId="23233">
        <row r="9">
          <cell r="A9" t="str">
            <v>A</v>
          </cell>
        </row>
      </sheetData>
      <sheetData sheetId="23234">
        <row r="9">
          <cell r="A9" t="str">
            <v>A</v>
          </cell>
        </row>
      </sheetData>
      <sheetData sheetId="23235">
        <row r="9">
          <cell r="A9" t="str">
            <v>A</v>
          </cell>
        </row>
      </sheetData>
      <sheetData sheetId="23236">
        <row r="9">
          <cell r="A9" t="str">
            <v>A</v>
          </cell>
        </row>
      </sheetData>
      <sheetData sheetId="23237">
        <row r="9">
          <cell r="A9" t="str">
            <v>A</v>
          </cell>
        </row>
      </sheetData>
      <sheetData sheetId="23238">
        <row r="9">
          <cell r="A9" t="str">
            <v>A</v>
          </cell>
        </row>
      </sheetData>
      <sheetData sheetId="23239" refreshError="1"/>
      <sheetData sheetId="23240" refreshError="1"/>
      <sheetData sheetId="23241" refreshError="1"/>
      <sheetData sheetId="23242" refreshError="1"/>
      <sheetData sheetId="23243" refreshError="1"/>
      <sheetData sheetId="23244" refreshError="1"/>
      <sheetData sheetId="23245" refreshError="1"/>
      <sheetData sheetId="23246" refreshError="1"/>
      <sheetData sheetId="23247" refreshError="1"/>
      <sheetData sheetId="23248" refreshError="1"/>
      <sheetData sheetId="23249" refreshError="1"/>
      <sheetData sheetId="23250" refreshError="1"/>
      <sheetData sheetId="23251">
        <row r="9">
          <cell r="A9" t="str">
            <v>A</v>
          </cell>
        </row>
      </sheetData>
      <sheetData sheetId="23252">
        <row r="9">
          <cell r="A9" t="str">
            <v>A</v>
          </cell>
        </row>
      </sheetData>
      <sheetData sheetId="23253">
        <row r="9">
          <cell r="A9" t="str">
            <v>A</v>
          </cell>
        </row>
      </sheetData>
      <sheetData sheetId="23254">
        <row r="9">
          <cell r="A9" t="str">
            <v>A</v>
          </cell>
        </row>
      </sheetData>
      <sheetData sheetId="23255">
        <row r="9">
          <cell r="A9" t="str">
            <v>A</v>
          </cell>
        </row>
      </sheetData>
      <sheetData sheetId="23256">
        <row r="9">
          <cell r="A9" t="str">
            <v>A</v>
          </cell>
        </row>
      </sheetData>
      <sheetData sheetId="23257">
        <row r="9">
          <cell r="A9" t="str">
            <v>A</v>
          </cell>
        </row>
      </sheetData>
      <sheetData sheetId="23258">
        <row r="9">
          <cell r="A9" t="str">
            <v>A</v>
          </cell>
        </row>
      </sheetData>
      <sheetData sheetId="23259">
        <row r="9">
          <cell r="A9" t="str">
            <v>A</v>
          </cell>
        </row>
      </sheetData>
      <sheetData sheetId="23260">
        <row r="9">
          <cell r="A9" t="str">
            <v>A</v>
          </cell>
        </row>
      </sheetData>
      <sheetData sheetId="23261">
        <row r="9">
          <cell r="A9" t="str">
            <v>A</v>
          </cell>
        </row>
      </sheetData>
      <sheetData sheetId="23262">
        <row r="9">
          <cell r="A9" t="str">
            <v>A</v>
          </cell>
        </row>
      </sheetData>
      <sheetData sheetId="23263">
        <row r="9">
          <cell r="A9" t="str">
            <v>A</v>
          </cell>
        </row>
      </sheetData>
      <sheetData sheetId="23264">
        <row r="9">
          <cell r="A9" t="str">
            <v>A</v>
          </cell>
        </row>
      </sheetData>
      <sheetData sheetId="23265">
        <row r="9">
          <cell r="A9" t="str">
            <v>A</v>
          </cell>
        </row>
      </sheetData>
      <sheetData sheetId="23266">
        <row r="9">
          <cell r="A9" t="str">
            <v>A</v>
          </cell>
        </row>
      </sheetData>
      <sheetData sheetId="23267">
        <row r="9">
          <cell r="A9" t="str">
            <v>A</v>
          </cell>
        </row>
      </sheetData>
      <sheetData sheetId="23268">
        <row r="9">
          <cell r="A9" t="str">
            <v>A</v>
          </cell>
        </row>
      </sheetData>
      <sheetData sheetId="23269">
        <row r="9">
          <cell r="A9" t="str">
            <v>A</v>
          </cell>
        </row>
      </sheetData>
      <sheetData sheetId="23270">
        <row r="9">
          <cell r="A9" t="str">
            <v>A</v>
          </cell>
        </row>
      </sheetData>
      <sheetData sheetId="23271">
        <row r="9">
          <cell r="A9" t="str">
            <v>A</v>
          </cell>
        </row>
      </sheetData>
      <sheetData sheetId="23272" refreshError="1"/>
      <sheetData sheetId="23273" refreshError="1"/>
      <sheetData sheetId="23274" refreshError="1"/>
      <sheetData sheetId="23275" refreshError="1"/>
      <sheetData sheetId="23276" refreshError="1"/>
      <sheetData sheetId="23277" refreshError="1"/>
      <sheetData sheetId="23278">
        <row r="9">
          <cell r="A9" t="str">
            <v>A</v>
          </cell>
        </row>
      </sheetData>
      <sheetData sheetId="23279">
        <row r="9">
          <cell r="A9" t="str">
            <v>A</v>
          </cell>
        </row>
      </sheetData>
      <sheetData sheetId="23280">
        <row r="9">
          <cell r="A9" t="str">
            <v>A</v>
          </cell>
        </row>
      </sheetData>
      <sheetData sheetId="23281">
        <row r="9">
          <cell r="A9" t="str">
            <v>A</v>
          </cell>
        </row>
      </sheetData>
      <sheetData sheetId="23282">
        <row r="9">
          <cell r="A9" t="str">
            <v>A</v>
          </cell>
        </row>
      </sheetData>
      <sheetData sheetId="23283">
        <row r="9">
          <cell r="A9" t="str">
            <v>A</v>
          </cell>
        </row>
      </sheetData>
      <sheetData sheetId="23284">
        <row r="9">
          <cell r="A9" t="str">
            <v>A</v>
          </cell>
        </row>
      </sheetData>
      <sheetData sheetId="23285">
        <row r="9">
          <cell r="A9" t="str">
            <v>A</v>
          </cell>
        </row>
      </sheetData>
      <sheetData sheetId="23286">
        <row r="9">
          <cell r="A9" t="str">
            <v>A</v>
          </cell>
        </row>
      </sheetData>
      <sheetData sheetId="23287">
        <row r="9">
          <cell r="A9" t="str">
            <v>A</v>
          </cell>
        </row>
      </sheetData>
      <sheetData sheetId="23288">
        <row r="9">
          <cell r="A9" t="str">
            <v>A</v>
          </cell>
        </row>
      </sheetData>
      <sheetData sheetId="23289" refreshError="1"/>
      <sheetData sheetId="23290" refreshError="1"/>
      <sheetData sheetId="23291" refreshError="1"/>
      <sheetData sheetId="23292" refreshError="1"/>
      <sheetData sheetId="23293" refreshError="1"/>
      <sheetData sheetId="23294" refreshError="1"/>
      <sheetData sheetId="23295">
        <row r="9">
          <cell r="A9" t="str">
            <v>A</v>
          </cell>
        </row>
      </sheetData>
      <sheetData sheetId="23296">
        <row r="9">
          <cell r="A9" t="str">
            <v>A</v>
          </cell>
        </row>
      </sheetData>
      <sheetData sheetId="23297">
        <row r="9">
          <cell r="A9" t="str">
            <v>A</v>
          </cell>
        </row>
      </sheetData>
      <sheetData sheetId="23298">
        <row r="9">
          <cell r="A9" t="str">
            <v>A</v>
          </cell>
        </row>
      </sheetData>
      <sheetData sheetId="23299">
        <row r="9">
          <cell r="A9" t="str">
            <v>A</v>
          </cell>
        </row>
      </sheetData>
      <sheetData sheetId="23300">
        <row r="9">
          <cell r="A9" t="str">
            <v>A</v>
          </cell>
        </row>
      </sheetData>
      <sheetData sheetId="23301">
        <row r="9">
          <cell r="A9" t="str">
            <v>A</v>
          </cell>
        </row>
      </sheetData>
      <sheetData sheetId="23302">
        <row r="9">
          <cell r="A9" t="str">
            <v>A</v>
          </cell>
        </row>
      </sheetData>
      <sheetData sheetId="23303">
        <row r="9">
          <cell r="A9" t="str">
            <v>A</v>
          </cell>
        </row>
      </sheetData>
      <sheetData sheetId="23304">
        <row r="9">
          <cell r="A9" t="str">
            <v>A</v>
          </cell>
        </row>
      </sheetData>
      <sheetData sheetId="23305">
        <row r="9">
          <cell r="A9" t="str">
            <v>A</v>
          </cell>
        </row>
      </sheetData>
      <sheetData sheetId="23306">
        <row r="9">
          <cell r="A9" t="str">
            <v>A</v>
          </cell>
        </row>
      </sheetData>
      <sheetData sheetId="23307">
        <row r="9">
          <cell r="A9" t="str">
            <v>A</v>
          </cell>
        </row>
      </sheetData>
      <sheetData sheetId="23308">
        <row r="9">
          <cell r="A9" t="str">
            <v>A</v>
          </cell>
        </row>
      </sheetData>
      <sheetData sheetId="23309">
        <row r="9">
          <cell r="A9" t="str">
            <v>A</v>
          </cell>
        </row>
      </sheetData>
      <sheetData sheetId="23310">
        <row r="9">
          <cell r="A9" t="str">
            <v>A</v>
          </cell>
        </row>
      </sheetData>
      <sheetData sheetId="23311">
        <row r="9">
          <cell r="A9" t="str">
            <v>A</v>
          </cell>
        </row>
      </sheetData>
      <sheetData sheetId="23312">
        <row r="9">
          <cell r="A9" t="str">
            <v>A</v>
          </cell>
        </row>
      </sheetData>
      <sheetData sheetId="23313">
        <row r="9">
          <cell r="A9" t="str">
            <v>A</v>
          </cell>
        </row>
      </sheetData>
      <sheetData sheetId="23314">
        <row r="9">
          <cell r="A9" t="str">
            <v>A</v>
          </cell>
        </row>
      </sheetData>
      <sheetData sheetId="23315">
        <row r="9">
          <cell r="A9" t="str">
            <v>A</v>
          </cell>
        </row>
      </sheetData>
      <sheetData sheetId="23316">
        <row r="9">
          <cell r="A9" t="str">
            <v>A</v>
          </cell>
        </row>
      </sheetData>
      <sheetData sheetId="23317">
        <row r="9">
          <cell r="A9" t="str">
            <v>A</v>
          </cell>
        </row>
      </sheetData>
      <sheetData sheetId="23318">
        <row r="9">
          <cell r="A9" t="str">
            <v>A</v>
          </cell>
        </row>
      </sheetData>
      <sheetData sheetId="23319">
        <row r="9">
          <cell r="A9" t="str">
            <v>A</v>
          </cell>
        </row>
      </sheetData>
      <sheetData sheetId="23320">
        <row r="9">
          <cell r="A9" t="str">
            <v>A</v>
          </cell>
        </row>
      </sheetData>
      <sheetData sheetId="23321">
        <row r="9">
          <cell r="A9" t="str">
            <v>A</v>
          </cell>
        </row>
      </sheetData>
      <sheetData sheetId="23322">
        <row r="9">
          <cell r="A9" t="str">
            <v>A</v>
          </cell>
        </row>
      </sheetData>
      <sheetData sheetId="23323">
        <row r="9">
          <cell r="A9" t="str">
            <v>A</v>
          </cell>
        </row>
      </sheetData>
      <sheetData sheetId="23324">
        <row r="9">
          <cell r="A9" t="str">
            <v>A</v>
          </cell>
        </row>
      </sheetData>
      <sheetData sheetId="23325">
        <row r="9">
          <cell r="A9" t="str">
            <v>A</v>
          </cell>
        </row>
      </sheetData>
      <sheetData sheetId="23326">
        <row r="9">
          <cell r="A9" t="str">
            <v>A</v>
          </cell>
        </row>
      </sheetData>
      <sheetData sheetId="23327">
        <row r="9">
          <cell r="A9" t="str">
            <v>A</v>
          </cell>
        </row>
      </sheetData>
      <sheetData sheetId="23328">
        <row r="9">
          <cell r="A9" t="str">
            <v>A</v>
          </cell>
        </row>
      </sheetData>
      <sheetData sheetId="23329">
        <row r="9">
          <cell r="A9" t="str">
            <v>A</v>
          </cell>
        </row>
      </sheetData>
      <sheetData sheetId="23330">
        <row r="9">
          <cell r="A9" t="str">
            <v>A</v>
          </cell>
        </row>
      </sheetData>
      <sheetData sheetId="23331">
        <row r="9">
          <cell r="A9" t="str">
            <v>A</v>
          </cell>
        </row>
      </sheetData>
      <sheetData sheetId="23332">
        <row r="9">
          <cell r="A9" t="str">
            <v>A</v>
          </cell>
        </row>
      </sheetData>
      <sheetData sheetId="23333">
        <row r="9">
          <cell r="A9" t="str">
            <v>A</v>
          </cell>
        </row>
      </sheetData>
      <sheetData sheetId="23334">
        <row r="9">
          <cell r="A9" t="str">
            <v>A</v>
          </cell>
        </row>
      </sheetData>
      <sheetData sheetId="23335">
        <row r="9">
          <cell r="A9" t="str">
            <v>A</v>
          </cell>
        </row>
      </sheetData>
      <sheetData sheetId="23336">
        <row r="9">
          <cell r="A9" t="str">
            <v>A</v>
          </cell>
        </row>
      </sheetData>
      <sheetData sheetId="23337">
        <row r="9">
          <cell r="A9" t="str">
            <v>A</v>
          </cell>
        </row>
      </sheetData>
      <sheetData sheetId="23338">
        <row r="9">
          <cell r="A9" t="str">
            <v>A</v>
          </cell>
        </row>
      </sheetData>
      <sheetData sheetId="23339">
        <row r="9">
          <cell r="A9" t="str">
            <v>A</v>
          </cell>
        </row>
      </sheetData>
      <sheetData sheetId="23340">
        <row r="9">
          <cell r="A9" t="str">
            <v>A</v>
          </cell>
        </row>
      </sheetData>
      <sheetData sheetId="23341">
        <row r="9">
          <cell r="A9" t="str">
            <v>A</v>
          </cell>
        </row>
      </sheetData>
      <sheetData sheetId="23342">
        <row r="9">
          <cell r="A9" t="str">
            <v>A</v>
          </cell>
        </row>
      </sheetData>
      <sheetData sheetId="23343" refreshError="1"/>
      <sheetData sheetId="23344">
        <row r="9">
          <cell r="A9" t="str">
            <v>A</v>
          </cell>
        </row>
      </sheetData>
      <sheetData sheetId="23345">
        <row r="9">
          <cell r="A9" t="str">
            <v>A</v>
          </cell>
        </row>
      </sheetData>
      <sheetData sheetId="23346" refreshError="1"/>
      <sheetData sheetId="23347" refreshError="1"/>
      <sheetData sheetId="23348" refreshError="1"/>
      <sheetData sheetId="23349" refreshError="1"/>
      <sheetData sheetId="23350" refreshError="1"/>
      <sheetData sheetId="23351" refreshError="1"/>
      <sheetData sheetId="23352" refreshError="1"/>
      <sheetData sheetId="23353" refreshError="1"/>
      <sheetData sheetId="23354" refreshError="1"/>
      <sheetData sheetId="23355" refreshError="1"/>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efreshError="1"/>
      <sheetData sheetId="23373" refreshError="1"/>
      <sheetData sheetId="23374" refreshError="1"/>
      <sheetData sheetId="23375" refreshError="1"/>
      <sheetData sheetId="23376" refreshError="1"/>
      <sheetData sheetId="23377" refreshError="1"/>
      <sheetData sheetId="23378" refreshError="1"/>
      <sheetData sheetId="23379" refreshError="1"/>
      <sheetData sheetId="23380" refreshError="1"/>
      <sheetData sheetId="23381" refreshError="1"/>
      <sheetData sheetId="23382" refreshError="1"/>
      <sheetData sheetId="23383" refreshError="1"/>
      <sheetData sheetId="23384" refreshError="1"/>
      <sheetData sheetId="23385" refreshError="1"/>
      <sheetData sheetId="23386" refreshError="1"/>
      <sheetData sheetId="23387" refreshError="1"/>
      <sheetData sheetId="23388"/>
      <sheetData sheetId="23389"/>
      <sheetData sheetId="23390" refreshError="1"/>
      <sheetData sheetId="23391" refreshError="1"/>
      <sheetData sheetId="23392" refreshError="1"/>
      <sheetData sheetId="23393" refreshError="1"/>
      <sheetData sheetId="23394"/>
      <sheetData sheetId="23395" refreshError="1"/>
      <sheetData sheetId="23396" refreshError="1"/>
      <sheetData sheetId="23397" refreshError="1"/>
      <sheetData sheetId="23398" refreshError="1"/>
      <sheetData sheetId="23399" refreshError="1"/>
      <sheetData sheetId="23400" refreshError="1"/>
      <sheetData sheetId="23401" refreshError="1"/>
      <sheetData sheetId="23402" refreshError="1"/>
      <sheetData sheetId="23403" refreshError="1"/>
      <sheetData sheetId="23404" refreshError="1"/>
      <sheetData sheetId="23405" refreshError="1"/>
      <sheetData sheetId="23406" refreshError="1"/>
      <sheetData sheetId="23407" refreshError="1"/>
      <sheetData sheetId="23408" refreshError="1"/>
      <sheetData sheetId="23409" refreshError="1"/>
      <sheetData sheetId="23410" refreshError="1"/>
      <sheetData sheetId="23411" refreshError="1"/>
      <sheetData sheetId="23412" refreshError="1"/>
      <sheetData sheetId="23413" refreshError="1"/>
      <sheetData sheetId="23414">
        <row r="9">
          <cell r="A9" t="str">
            <v>A</v>
          </cell>
        </row>
      </sheetData>
      <sheetData sheetId="23415">
        <row r="9">
          <cell r="A9" t="str">
            <v>A</v>
          </cell>
        </row>
      </sheetData>
      <sheetData sheetId="23416" refreshError="1"/>
      <sheetData sheetId="23417">
        <row r="9">
          <cell r="A9" t="str">
            <v>A</v>
          </cell>
        </row>
      </sheetData>
      <sheetData sheetId="23418">
        <row r="9">
          <cell r="A9" t="str">
            <v>A</v>
          </cell>
        </row>
      </sheetData>
      <sheetData sheetId="23419">
        <row r="9">
          <cell r="A9" t="str">
            <v>A</v>
          </cell>
        </row>
      </sheetData>
      <sheetData sheetId="23420">
        <row r="9">
          <cell r="A9" t="str">
            <v>A</v>
          </cell>
        </row>
      </sheetData>
      <sheetData sheetId="23421">
        <row r="9">
          <cell r="A9" t="str">
            <v>A</v>
          </cell>
        </row>
      </sheetData>
      <sheetData sheetId="23422">
        <row r="9">
          <cell r="A9" t="str">
            <v>A</v>
          </cell>
        </row>
      </sheetData>
      <sheetData sheetId="23423">
        <row r="9">
          <cell r="A9" t="str">
            <v>A</v>
          </cell>
        </row>
      </sheetData>
      <sheetData sheetId="23424">
        <row r="9">
          <cell r="A9" t="str">
            <v>A</v>
          </cell>
        </row>
      </sheetData>
      <sheetData sheetId="23425">
        <row r="9">
          <cell r="A9" t="str">
            <v>A</v>
          </cell>
        </row>
      </sheetData>
      <sheetData sheetId="23426">
        <row r="9">
          <cell r="A9" t="str">
            <v>A</v>
          </cell>
        </row>
      </sheetData>
      <sheetData sheetId="23427">
        <row r="9">
          <cell r="A9" t="str">
            <v>A</v>
          </cell>
        </row>
      </sheetData>
      <sheetData sheetId="23428">
        <row r="9">
          <cell r="A9" t="str">
            <v>A</v>
          </cell>
        </row>
      </sheetData>
      <sheetData sheetId="23429">
        <row r="9">
          <cell r="A9" t="str">
            <v>A</v>
          </cell>
        </row>
      </sheetData>
      <sheetData sheetId="23430">
        <row r="9">
          <cell r="A9" t="str">
            <v>A</v>
          </cell>
        </row>
      </sheetData>
      <sheetData sheetId="23431">
        <row r="9">
          <cell r="A9" t="str">
            <v>A</v>
          </cell>
        </row>
      </sheetData>
      <sheetData sheetId="23432">
        <row r="9">
          <cell r="A9" t="str">
            <v>A</v>
          </cell>
        </row>
      </sheetData>
      <sheetData sheetId="23433">
        <row r="9">
          <cell r="A9" t="str">
            <v>A</v>
          </cell>
        </row>
      </sheetData>
      <sheetData sheetId="23434">
        <row r="9">
          <cell r="A9" t="str">
            <v>A</v>
          </cell>
        </row>
      </sheetData>
      <sheetData sheetId="23435">
        <row r="9">
          <cell r="A9" t="str">
            <v>A</v>
          </cell>
        </row>
      </sheetData>
      <sheetData sheetId="23436">
        <row r="9">
          <cell r="A9" t="str">
            <v>A</v>
          </cell>
        </row>
      </sheetData>
      <sheetData sheetId="23437">
        <row r="9">
          <cell r="A9" t="str">
            <v>A</v>
          </cell>
        </row>
      </sheetData>
      <sheetData sheetId="23438">
        <row r="9">
          <cell r="A9" t="str">
            <v>A</v>
          </cell>
        </row>
      </sheetData>
      <sheetData sheetId="23439">
        <row r="9">
          <cell r="A9" t="str">
            <v>A</v>
          </cell>
        </row>
      </sheetData>
      <sheetData sheetId="23440">
        <row r="9">
          <cell r="A9" t="str">
            <v>A</v>
          </cell>
        </row>
      </sheetData>
      <sheetData sheetId="23441">
        <row r="9">
          <cell r="A9" t="str">
            <v>A</v>
          </cell>
        </row>
      </sheetData>
      <sheetData sheetId="23442">
        <row r="9">
          <cell r="A9" t="str">
            <v>A</v>
          </cell>
        </row>
      </sheetData>
      <sheetData sheetId="23443">
        <row r="9">
          <cell r="A9" t="str">
            <v>A</v>
          </cell>
        </row>
      </sheetData>
      <sheetData sheetId="23444" refreshError="1"/>
      <sheetData sheetId="23445" refreshError="1"/>
      <sheetData sheetId="23446">
        <row r="9">
          <cell r="A9" t="str">
            <v>A</v>
          </cell>
        </row>
      </sheetData>
      <sheetData sheetId="23447">
        <row r="9">
          <cell r="A9" t="str">
            <v>A</v>
          </cell>
        </row>
      </sheetData>
      <sheetData sheetId="23448">
        <row r="9">
          <cell r="A9" t="str">
            <v>A</v>
          </cell>
        </row>
      </sheetData>
      <sheetData sheetId="23449">
        <row r="9">
          <cell r="A9" t="str">
            <v>A</v>
          </cell>
        </row>
      </sheetData>
      <sheetData sheetId="23450">
        <row r="9">
          <cell r="A9" t="str">
            <v>A</v>
          </cell>
        </row>
      </sheetData>
      <sheetData sheetId="23451">
        <row r="9">
          <cell r="A9" t="str">
            <v>A</v>
          </cell>
        </row>
      </sheetData>
      <sheetData sheetId="23452">
        <row r="9">
          <cell r="A9" t="str">
            <v>A</v>
          </cell>
        </row>
      </sheetData>
      <sheetData sheetId="23453">
        <row r="9">
          <cell r="A9" t="str">
            <v>A</v>
          </cell>
        </row>
      </sheetData>
      <sheetData sheetId="23454">
        <row r="9">
          <cell r="A9" t="str">
            <v>A</v>
          </cell>
        </row>
      </sheetData>
      <sheetData sheetId="23455">
        <row r="9">
          <cell r="A9" t="str">
            <v>A</v>
          </cell>
        </row>
      </sheetData>
      <sheetData sheetId="23456">
        <row r="9">
          <cell r="A9" t="str">
            <v>A</v>
          </cell>
        </row>
      </sheetData>
      <sheetData sheetId="23457">
        <row r="9">
          <cell r="A9" t="str">
            <v>A</v>
          </cell>
        </row>
      </sheetData>
      <sheetData sheetId="23458">
        <row r="9">
          <cell r="A9" t="str">
            <v>A</v>
          </cell>
        </row>
      </sheetData>
      <sheetData sheetId="23459">
        <row r="9">
          <cell r="A9" t="str">
            <v>A</v>
          </cell>
        </row>
      </sheetData>
      <sheetData sheetId="23460">
        <row r="9">
          <cell r="A9" t="str">
            <v>A</v>
          </cell>
        </row>
      </sheetData>
      <sheetData sheetId="23461">
        <row r="9">
          <cell r="A9" t="str">
            <v>A</v>
          </cell>
        </row>
      </sheetData>
      <sheetData sheetId="23462">
        <row r="9">
          <cell r="A9" t="str">
            <v>A</v>
          </cell>
        </row>
      </sheetData>
      <sheetData sheetId="23463">
        <row r="9">
          <cell r="A9" t="str">
            <v>A</v>
          </cell>
        </row>
      </sheetData>
      <sheetData sheetId="23464">
        <row r="9">
          <cell r="A9" t="str">
            <v>A</v>
          </cell>
        </row>
      </sheetData>
      <sheetData sheetId="23465">
        <row r="9">
          <cell r="A9" t="str">
            <v>A</v>
          </cell>
        </row>
      </sheetData>
      <sheetData sheetId="23466">
        <row r="9">
          <cell r="A9" t="str">
            <v>A</v>
          </cell>
        </row>
      </sheetData>
      <sheetData sheetId="23467">
        <row r="9">
          <cell r="A9" t="str">
            <v>A</v>
          </cell>
        </row>
      </sheetData>
      <sheetData sheetId="23468">
        <row r="9">
          <cell r="A9" t="str">
            <v>A</v>
          </cell>
        </row>
      </sheetData>
      <sheetData sheetId="23469">
        <row r="9">
          <cell r="A9" t="str">
            <v>A</v>
          </cell>
        </row>
      </sheetData>
      <sheetData sheetId="23470">
        <row r="9">
          <cell r="A9" t="str">
            <v>A</v>
          </cell>
        </row>
      </sheetData>
      <sheetData sheetId="23471">
        <row r="9">
          <cell r="A9" t="str">
            <v>A</v>
          </cell>
        </row>
      </sheetData>
      <sheetData sheetId="23472">
        <row r="9">
          <cell r="A9" t="str">
            <v>A</v>
          </cell>
        </row>
      </sheetData>
      <sheetData sheetId="23473">
        <row r="9">
          <cell r="A9" t="str">
            <v>A</v>
          </cell>
        </row>
      </sheetData>
      <sheetData sheetId="23474">
        <row r="9">
          <cell r="A9" t="str">
            <v>A</v>
          </cell>
        </row>
      </sheetData>
      <sheetData sheetId="23475">
        <row r="9">
          <cell r="A9" t="str">
            <v>A</v>
          </cell>
        </row>
      </sheetData>
      <sheetData sheetId="23476">
        <row r="9">
          <cell r="A9" t="str">
            <v>A</v>
          </cell>
        </row>
      </sheetData>
      <sheetData sheetId="23477">
        <row r="9">
          <cell r="A9" t="str">
            <v>A</v>
          </cell>
        </row>
      </sheetData>
      <sheetData sheetId="23478">
        <row r="9">
          <cell r="A9" t="str">
            <v>A</v>
          </cell>
        </row>
      </sheetData>
      <sheetData sheetId="23479">
        <row r="9">
          <cell r="A9" t="str">
            <v>A</v>
          </cell>
        </row>
      </sheetData>
      <sheetData sheetId="23480">
        <row r="9">
          <cell r="A9" t="str">
            <v>A</v>
          </cell>
        </row>
      </sheetData>
      <sheetData sheetId="23481">
        <row r="9">
          <cell r="A9" t="str">
            <v>A</v>
          </cell>
        </row>
      </sheetData>
      <sheetData sheetId="23482">
        <row r="9">
          <cell r="A9" t="str">
            <v>A</v>
          </cell>
        </row>
      </sheetData>
      <sheetData sheetId="23483">
        <row r="9">
          <cell r="A9" t="str">
            <v>A</v>
          </cell>
        </row>
      </sheetData>
      <sheetData sheetId="23484">
        <row r="9">
          <cell r="A9" t="str">
            <v>A</v>
          </cell>
        </row>
      </sheetData>
      <sheetData sheetId="23485">
        <row r="9">
          <cell r="A9" t="str">
            <v>A</v>
          </cell>
        </row>
      </sheetData>
      <sheetData sheetId="23486">
        <row r="9">
          <cell r="A9" t="str">
            <v>A</v>
          </cell>
        </row>
      </sheetData>
      <sheetData sheetId="23487">
        <row r="9">
          <cell r="A9" t="str">
            <v>A</v>
          </cell>
        </row>
      </sheetData>
      <sheetData sheetId="23488">
        <row r="9">
          <cell r="A9" t="str">
            <v>A</v>
          </cell>
        </row>
      </sheetData>
      <sheetData sheetId="23489">
        <row r="9">
          <cell r="A9" t="str">
            <v>A</v>
          </cell>
        </row>
      </sheetData>
      <sheetData sheetId="23490">
        <row r="9">
          <cell r="A9" t="str">
            <v>A</v>
          </cell>
        </row>
      </sheetData>
      <sheetData sheetId="23491">
        <row r="9">
          <cell r="A9" t="str">
            <v>A</v>
          </cell>
        </row>
      </sheetData>
      <sheetData sheetId="23492">
        <row r="9">
          <cell r="A9" t="str">
            <v>A</v>
          </cell>
        </row>
      </sheetData>
      <sheetData sheetId="23493">
        <row r="9">
          <cell r="A9" t="str">
            <v>A</v>
          </cell>
        </row>
      </sheetData>
      <sheetData sheetId="23494">
        <row r="9">
          <cell r="A9" t="str">
            <v>A</v>
          </cell>
        </row>
      </sheetData>
      <sheetData sheetId="23495">
        <row r="9">
          <cell r="A9" t="str">
            <v>A</v>
          </cell>
        </row>
      </sheetData>
      <sheetData sheetId="23496">
        <row r="9">
          <cell r="A9" t="str">
            <v>A</v>
          </cell>
        </row>
      </sheetData>
      <sheetData sheetId="23497">
        <row r="9">
          <cell r="A9" t="str">
            <v>A</v>
          </cell>
        </row>
      </sheetData>
      <sheetData sheetId="23498">
        <row r="9">
          <cell r="A9" t="str">
            <v>A</v>
          </cell>
        </row>
      </sheetData>
      <sheetData sheetId="23499">
        <row r="9">
          <cell r="A9" t="str">
            <v>A</v>
          </cell>
        </row>
      </sheetData>
      <sheetData sheetId="23500">
        <row r="9">
          <cell r="A9" t="str">
            <v>A</v>
          </cell>
        </row>
      </sheetData>
      <sheetData sheetId="23501">
        <row r="9">
          <cell r="A9" t="str">
            <v>A</v>
          </cell>
        </row>
      </sheetData>
      <sheetData sheetId="23502">
        <row r="9">
          <cell r="A9" t="str">
            <v>A</v>
          </cell>
        </row>
      </sheetData>
      <sheetData sheetId="23503">
        <row r="9">
          <cell r="A9" t="str">
            <v>A</v>
          </cell>
        </row>
      </sheetData>
      <sheetData sheetId="23504">
        <row r="9">
          <cell r="A9" t="str">
            <v>A</v>
          </cell>
        </row>
      </sheetData>
      <sheetData sheetId="23505">
        <row r="9">
          <cell r="A9" t="str">
            <v>A</v>
          </cell>
        </row>
      </sheetData>
      <sheetData sheetId="23506">
        <row r="9">
          <cell r="A9" t="str">
            <v>A</v>
          </cell>
        </row>
      </sheetData>
      <sheetData sheetId="23507">
        <row r="9">
          <cell r="A9" t="str">
            <v>A</v>
          </cell>
        </row>
      </sheetData>
      <sheetData sheetId="23508">
        <row r="9">
          <cell r="A9" t="str">
            <v>A</v>
          </cell>
        </row>
      </sheetData>
      <sheetData sheetId="23509">
        <row r="9">
          <cell r="A9" t="str">
            <v>A</v>
          </cell>
        </row>
      </sheetData>
      <sheetData sheetId="23510">
        <row r="9">
          <cell r="A9" t="str">
            <v>A</v>
          </cell>
        </row>
      </sheetData>
      <sheetData sheetId="23511">
        <row r="9">
          <cell r="A9" t="str">
            <v>A</v>
          </cell>
        </row>
      </sheetData>
      <sheetData sheetId="23512">
        <row r="9">
          <cell r="A9" t="str">
            <v>A</v>
          </cell>
        </row>
      </sheetData>
      <sheetData sheetId="23513">
        <row r="9">
          <cell r="A9" t="str">
            <v>A</v>
          </cell>
        </row>
      </sheetData>
      <sheetData sheetId="23514">
        <row r="9">
          <cell r="A9" t="str">
            <v>A</v>
          </cell>
        </row>
      </sheetData>
      <sheetData sheetId="23515">
        <row r="9">
          <cell r="A9" t="str">
            <v>A</v>
          </cell>
        </row>
      </sheetData>
      <sheetData sheetId="23516">
        <row r="9">
          <cell r="A9" t="str">
            <v>A</v>
          </cell>
        </row>
      </sheetData>
      <sheetData sheetId="23517">
        <row r="9">
          <cell r="A9" t="str">
            <v>A</v>
          </cell>
        </row>
      </sheetData>
      <sheetData sheetId="23518" refreshError="1"/>
      <sheetData sheetId="23519">
        <row r="9">
          <cell r="A9" t="str">
            <v>A</v>
          </cell>
        </row>
      </sheetData>
      <sheetData sheetId="23520">
        <row r="9">
          <cell r="A9" t="str">
            <v>A</v>
          </cell>
        </row>
      </sheetData>
      <sheetData sheetId="23521">
        <row r="9">
          <cell r="A9" t="str">
            <v>A</v>
          </cell>
        </row>
      </sheetData>
      <sheetData sheetId="23522">
        <row r="9">
          <cell r="A9" t="str">
            <v>A</v>
          </cell>
        </row>
      </sheetData>
      <sheetData sheetId="23523">
        <row r="9">
          <cell r="A9" t="str">
            <v>A</v>
          </cell>
        </row>
      </sheetData>
      <sheetData sheetId="23524">
        <row r="9">
          <cell r="A9" t="str">
            <v>A</v>
          </cell>
        </row>
      </sheetData>
      <sheetData sheetId="23525">
        <row r="9">
          <cell r="A9" t="str">
            <v>A</v>
          </cell>
        </row>
      </sheetData>
      <sheetData sheetId="23526">
        <row r="9">
          <cell r="A9" t="str">
            <v>A</v>
          </cell>
        </row>
      </sheetData>
      <sheetData sheetId="23527">
        <row r="9">
          <cell r="A9" t="str">
            <v>A</v>
          </cell>
        </row>
      </sheetData>
      <sheetData sheetId="23528">
        <row r="9">
          <cell r="A9" t="str">
            <v>A</v>
          </cell>
        </row>
      </sheetData>
      <sheetData sheetId="23529">
        <row r="9">
          <cell r="A9" t="str">
            <v>A</v>
          </cell>
        </row>
      </sheetData>
      <sheetData sheetId="23530">
        <row r="9">
          <cell r="A9" t="str">
            <v>A</v>
          </cell>
        </row>
      </sheetData>
      <sheetData sheetId="23531">
        <row r="9">
          <cell r="A9" t="str">
            <v>A</v>
          </cell>
        </row>
      </sheetData>
      <sheetData sheetId="23532">
        <row r="9">
          <cell r="A9" t="str">
            <v>A</v>
          </cell>
        </row>
      </sheetData>
      <sheetData sheetId="23533">
        <row r="9">
          <cell r="A9" t="str">
            <v>A</v>
          </cell>
        </row>
      </sheetData>
      <sheetData sheetId="23534">
        <row r="9">
          <cell r="A9" t="str">
            <v>A</v>
          </cell>
        </row>
      </sheetData>
      <sheetData sheetId="23535">
        <row r="9">
          <cell r="A9" t="str">
            <v>A</v>
          </cell>
        </row>
      </sheetData>
      <sheetData sheetId="23536">
        <row r="9">
          <cell r="A9" t="str">
            <v>A</v>
          </cell>
        </row>
      </sheetData>
      <sheetData sheetId="23537" refreshError="1"/>
      <sheetData sheetId="23538">
        <row r="9">
          <cell r="A9" t="str">
            <v>A</v>
          </cell>
        </row>
      </sheetData>
      <sheetData sheetId="23539">
        <row r="9">
          <cell r="A9" t="str">
            <v>A</v>
          </cell>
        </row>
      </sheetData>
      <sheetData sheetId="23540">
        <row r="9">
          <cell r="A9" t="str">
            <v>A</v>
          </cell>
        </row>
      </sheetData>
      <sheetData sheetId="23541">
        <row r="9">
          <cell r="A9" t="str">
            <v>A</v>
          </cell>
        </row>
      </sheetData>
      <sheetData sheetId="23542" refreshError="1"/>
      <sheetData sheetId="23543" refreshError="1"/>
      <sheetData sheetId="23544" refreshError="1"/>
      <sheetData sheetId="23545">
        <row r="9">
          <cell r="A9" t="str">
            <v>A</v>
          </cell>
        </row>
      </sheetData>
      <sheetData sheetId="23546">
        <row r="9">
          <cell r="A9" t="str">
            <v>A</v>
          </cell>
        </row>
      </sheetData>
      <sheetData sheetId="23547">
        <row r="9">
          <cell r="A9" t="str">
            <v>A</v>
          </cell>
        </row>
      </sheetData>
      <sheetData sheetId="23548">
        <row r="9">
          <cell r="A9" t="str">
            <v>A</v>
          </cell>
        </row>
      </sheetData>
      <sheetData sheetId="23549">
        <row r="9">
          <cell r="A9" t="str">
            <v>A</v>
          </cell>
        </row>
      </sheetData>
      <sheetData sheetId="23550">
        <row r="9">
          <cell r="A9" t="str">
            <v>A</v>
          </cell>
        </row>
      </sheetData>
      <sheetData sheetId="23551">
        <row r="9">
          <cell r="A9" t="str">
            <v>A</v>
          </cell>
        </row>
      </sheetData>
      <sheetData sheetId="23552">
        <row r="9">
          <cell r="A9" t="str">
            <v>A</v>
          </cell>
        </row>
      </sheetData>
      <sheetData sheetId="23553">
        <row r="9">
          <cell r="A9" t="str">
            <v>A</v>
          </cell>
        </row>
      </sheetData>
      <sheetData sheetId="23554" refreshError="1"/>
      <sheetData sheetId="23555" refreshError="1"/>
      <sheetData sheetId="23556" refreshError="1"/>
      <sheetData sheetId="23557" refreshError="1"/>
      <sheetData sheetId="23558">
        <row r="9">
          <cell r="A9" t="str">
            <v>A</v>
          </cell>
        </row>
      </sheetData>
      <sheetData sheetId="23559">
        <row r="9">
          <cell r="A9" t="str">
            <v>A</v>
          </cell>
        </row>
      </sheetData>
      <sheetData sheetId="23560">
        <row r="9">
          <cell r="A9" t="str">
            <v>A</v>
          </cell>
        </row>
      </sheetData>
      <sheetData sheetId="23561">
        <row r="9">
          <cell r="A9" t="str">
            <v>A</v>
          </cell>
        </row>
      </sheetData>
      <sheetData sheetId="23562">
        <row r="9">
          <cell r="A9" t="str">
            <v>A</v>
          </cell>
        </row>
      </sheetData>
      <sheetData sheetId="23563">
        <row r="9">
          <cell r="A9" t="str">
            <v>A</v>
          </cell>
        </row>
      </sheetData>
      <sheetData sheetId="23564">
        <row r="9">
          <cell r="A9" t="str">
            <v>A</v>
          </cell>
        </row>
      </sheetData>
      <sheetData sheetId="23565">
        <row r="9">
          <cell r="A9" t="str">
            <v>A</v>
          </cell>
        </row>
      </sheetData>
      <sheetData sheetId="23566">
        <row r="9">
          <cell r="A9" t="str">
            <v>A</v>
          </cell>
        </row>
      </sheetData>
      <sheetData sheetId="23567">
        <row r="9">
          <cell r="A9" t="str">
            <v>A</v>
          </cell>
        </row>
      </sheetData>
      <sheetData sheetId="23568">
        <row r="9">
          <cell r="A9" t="str">
            <v>A</v>
          </cell>
        </row>
      </sheetData>
      <sheetData sheetId="23569">
        <row r="9">
          <cell r="A9" t="str">
            <v>A</v>
          </cell>
        </row>
      </sheetData>
      <sheetData sheetId="23570">
        <row r="9">
          <cell r="A9" t="str">
            <v>A</v>
          </cell>
        </row>
      </sheetData>
      <sheetData sheetId="23571">
        <row r="9">
          <cell r="A9" t="str">
            <v>A</v>
          </cell>
        </row>
      </sheetData>
      <sheetData sheetId="23572">
        <row r="9">
          <cell r="A9" t="str">
            <v>A</v>
          </cell>
        </row>
      </sheetData>
      <sheetData sheetId="23573">
        <row r="9">
          <cell r="A9" t="str">
            <v>A</v>
          </cell>
        </row>
      </sheetData>
      <sheetData sheetId="23574" refreshError="1"/>
      <sheetData sheetId="23575">
        <row r="9">
          <cell r="A9" t="str">
            <v>A</v>
          </cell>
        </row>
      </sheetData>
      <sheetData sheetId="23576">
        <row r="9">
          <cell r="A9" t="str">
            <v>A</v>
          </cell>
        </row>
      </sheetData>
      <sheetData sheetId="23577">
        <row r="9">
          <cell r="A9" t="str">
            <v>A</v>
          </cell>
        </row>
      </sheetData>
      <sheetData sheetId="23578">
        <row r="9">
          <cell r="A9" t="str">
            <v>A</v>
          </cell>
        </row>
      </sheetData>
      <sheetData sheetId="23579">
        <row r="9">
          <cell r="A9" t="str">
            <v>A</v>
          </cell>
        </row>
      </sheetData>
      <sheetData sheetId="23580">
        <row r="9">
          <cell r="A9" t="str">
            <v>A</v>
          </cell>
        </row>
      </sheetData>
      <sheetData sheetId="23581">
        <row r="9">
          <cell r="A9" t="str">
            <v>A</v>
          </cell>
        </row>
      </sheetData>
      <sheetData sheetId="23582">
        <row r="9">
          <cell r="A9" t="str">
            <v>A</v>
          </cell>
        </row>
      </sheetData>
      <sheetData sheetId="23583">
        <row r="9">
          <cell r="A9" t="str">
            <v>A</v>
          </cell>
        </row>
      </sheetData>
      <sheetData sheetId="23584">
        <row r="9">
          <cell r="A9" t="str">
            <v>A</v>
          </cell>
        </row>
      </sheetData>
      <sheetData sheetId="23585">
        <row r="9">
          <cell r="A9" t="str">
            <v>A</v>
          </cell>
        </row>
      </sheetData>
      <sheetData sheetId="23586">
        <row r="9">
          <cell r="A9" t="str">
            <v>A</v>
          </cell>
        </row>
      </sheetData>
      <sheetData sheetId="23587">
        <row r="9">
          <cell r="A9" t="str">
            <v>A</v>
          </cell>
        </row>
      </sheetData>
      <sheetData sheetId="23588">
        <row r="9">
          <cell r="A9" t="str">
            <v>A</v>
          </cell>
        </row>
      </sheetData>
      <sheetData sheetId="23589">
        <row r="9">
          <cell r="A9" t="str">
            <v>A</v>
          </cell>
        </row>
      </sheetData>
      <sheetData sheetId="23590">
        <row r="9">
          <cell r="A9" t="str">
            <v>A</v>
          </cell>
        </row>
      </sheetData>
      <sheetData sheetId="23591">
        <row r="9">
          <cell r="A9" t="str">
            <v>A</v>
          </cell>
        </row>
      </sheetData>
      <sheetData sheetId="23592">
        <row r="9">
          <cell r="A9" t="str">
            <v>A</v>
          </cell>
        </row>
      </sheetData>
      <sheetData sheetId="23593">
        <row r="9">
          <cell r="A9" t="str">
            <v>A</v>
          </cell>
        </row>
      </sheetData>
      <sheetData sheetId="23594">
        <row r="9">
          <cell r="A9" t="str">
            <v>A</v>
          </cell>
        </row>
      </sheetData>
      <sheetData sheetId="23595">
        <row r="9">
          <cell r="A9" t="str">
            <v>A</v>
          </cell>
        </row>
      </sheetData>
      <sheetData sheetId="23596">
        <row r="9">
          <cell r="A9" t="str">
            <v>A</v>
          </cell>
        </row>
      </sheetData>
      <sheetData sheetId="23597">
        <row r="9">
          <cell r="A9" t="str">
            <v>A</v>
          </cell>
        </row>
      </sheetData>
      <sheetData sheetId="23598">
        <row r="9">
          <cell r="A9" t="str">
            <v>A</v>
          </cell>
        </row>
      </sheetData>
      <sheetData sheetId="23599">
        <row r="9">
          <cell r="A9" t="str">
            <v>A</v>
          </cell>
        </row>
      </sheetData>
      <sheetData sheetId="23600">
        <row r="9">
          <cell r="A9" t="str">
            <v>A</v>
          </cell>
        </row>
      </sheetData>
      <sheetData sheetId="23601">
        <row r="9">
          <cell r="A9" t="str">
            <v>A</v>
          </cell>
        </row>
      </sheetData>
      <sheetData sheetId="23602">
        <row r="9">
          <cell r="A9" t="str">
            <v>A</v>
          </cell>
        </row>
      </sheetData>
      <sheetData sheetId="23603">
        <row r="9">
          <cell r="A9" t="str">
            <v>A</v>
          </cell>
        </row>
      </sheetData>
      <sheetData sheetId="23604">
        <row r="9">
          <cell r="A9" t="str">
            <v>A</v>
          </cell>
        </row>
      </sheetData>
      <sheetData sheetId="23605">
        <row r="9">
          <cell r="A9" t="str">
            <v>A</v>
          </cell>
        </row>
      </sheetData>
      <sheetData sheetId="23606">
        <row r="9">
          <cell r="A9" t="str">
            <v>A</v>
          </cell>
        </row>
      </sheetData>
      <sheetData sheetId="23607">
        <row r="9">
          <cell r="A9" t="str">
            <v>A</v>
          </cell>
        </row>
      </sheetData>
      <sheetData sheetId="23608">
        <row r="9">
          <cell r="A9" t="str">
            <v>A</v>
          </cell>
        </row>
      </sheetData>
      <sheetData sheetId="23609">
        <row r="9">
          <cell r="A9" t="str">
            <v>A</v>
          </cell>
        </row>
      </sheetData>
      <sheetData sheetId="23610">
        <row r="9">
          <cell r="A9" t="str">
            <v>A</v>
          </cell>
        </row>
      </sheetData>
      <sheetData sheetId="23611">
        <row r="9">
          <cell r="A9" t="str">
            <v>A</v>
          </cell>
        </row>
      </sheetData>
      <sheetData sheetId="23612">
        <row r="9">
          <cell r="A9" t="str">
            <v>A</v>
          </cell>
        </row>
      </sheetData>
      <sheetData sheetId="23613">
        <row r="9">
          <cell r="A9" t="str">
            <v>A</v>
          </cell>
        </row>
      </sheetData>
      <sheetData sheetId="23614">
        <row r="9">
          <cell r="A9" t="str">
            <v>A</v>
          </cell>
        </row>
      </sheetData>
      <sheetData sheetId="23615">
        <row r="9">
          <cell r="A9" t="str">
            <v>A</v>
          </cell>
        </row>
      </sheetData>
      <sheetData sheetId="23616">
        <row r="9">
          <cell r="A9" t="str">
            <v>A</v>
          </cell>
        </row>
      </sheetData>
      <sheetData sheetId="23617">
        <row r="9">
          <cell r="A9" t="str">
            <v>A</v>
          </cell>
        </row>
      </sheetData>
      <sheetData sheetId="23618">
        <row r="9">
          <cell r="A9" t="str">
            <v>A</v>
          </cell>
        </row>
      </sheetData>
      <sheetData sheetId="23619">
        <row r="9">
          <cell r="A9" t="str">
            <v>A</v>
          </cell>
        </row>
      </sheetData>
      <sheetData sheetId="23620">
        <row r="9">
          <cell r="A9" t="str">
            <v>A</v>
          </cell>
        </row>
      </sheetData>
      <sheetData sheetId="23621">
        <row r="9">
          <cell r="A9" t="str">
            <v>A</v>
          </cell>
        </row>
      </sheetData>
      <sheetData sheetId="23622">
        <row r="9">
          <cell r="A9" t="str">
            <v>A</v>
          </cell>
        </row>
      </sheetData>
      <sheetData sheetId="23623">
        <row r="9">
          <cell r="A9" t="str">
            <v>A</v>
          </cell>
        </row>
      </sheetData>
      <sheetData sheetId="23624">
        <row r="9">
          <cell r="A9" t="str">
            <v>A</v>
          </cell>
        </row>
      </sheetData>
      <sheetData sheetId="23625">
        <row r="9">
          <cell r="A9" t="str">
            <v>A</v>
          </cell>
        </row>
      </sheetData>
      <sheetData sheetId="23626">
        <row r="9">
          <cell r="A9" t="str">
            <v>A</v>
          </cell>
        </row>
      </sheetData>
      <sheetData sheetId="23627">
        <row r="9">
          <cell r="A9" t="str">
            <v>A</v>
          </cell>
        </row>
      </sheetData>
      <sheetData sheetId="23628">
        <row r="9">
          <cell r="A9" t="str">
            <v>A</v>
          </cell>
        </row>
      </sheetData>
      <sheetData sheetId="23629">
        <row r="9">
          <cell r="A9" t="str">
            <v>A</v>
          </cell>
        </row>
      </sheetData>
      <sheetData sheetId="23630">
        <row r="9">
          <cell r="A9" t="str">
            <v>A</v>
          </cell>
        </row>
      </sheetData>
      <sheetData sheetId="23631">
        <row r="9">
          <cell r="A9" t="str">
            <v>A</v>
          </cell>
        </row>
      </sheetData>
      <sheetData sheetId="23632">
        <row r="9">
          <cell r="A9" t="str">
            <v>A</v>
          </cell>
        </row>
      </sheetData>
      <sheetData sheetId="23633">
        <row r="9">
          <cell r="A9" t="str">
            <v>A</v>
          </cell>
        </row>
      </sheetData>
      <sheetData sheetId="23634">
        <row r="9">
          <cell r="A9" t="str">
            <v>A</v>
          </cell>
        </row>
      </sheetData>
      <sheetData sheetId="23635">
        <row r="9">
          <cell r="A9" t="str">
            <v>A</v>
          </cell>
        </row>
      </sheetData>
      <sheetData sheetId="23636">
        <row r="9">
          <cell r="A9" t="str">
            <v>A</v>
          </cell>
        </row>
      </sheetData>
      <sheetData sheetId="23637">
        <row r="9">
          <cell r="A9" t="str">
            <v>A</v>
          </cell>
        </row>
      </sheetData>
      <sheetData sheetId="23638">
        <row r="9">
          <cell r="A9" t="str">
            <v>A</v>
          </cell>
        </row>
      </sheetData>
      <sheetData sheetId="23639">
        <row r="9">
          <cell r="A9" t="str">
            <v>A</v>
          </cell>
        </row>
      </sheetData>
      <sheetData sheetId="23640">
        <row r="9">
          <cell r="A9" t="str">
            <v>A</v>
          </cell>
        </row>
      </sheetData>
      <sheetData sheetId="23641">
        <row r="9">
          <cell r="A9" t="str">
            <v>A</v>
          </cell>
        </row>
      </sheetData>
      <sheetData sheetId="23642">
        <row r="9">
          <cell r="A9" t="str">
            <v>A</v>
          </cell>
        </row>
      </sheetData>
      <sheetData sheetId="23643">
        <row r="9">
          <cell r="A9" t="str">
            <v>A</v>
          </cell>
        </row>
      </sheetData>
      <sheetData sheetId="23644">
        <row r="9">
          <cell r="A9" t="str">
            <v>A</v>
          </cell>
        </row>
      </sheetData>
      <sheetData sheetId="23645">
        <row r="9">
          <cell r="A9" t="str">
            <v>A</v>
          </cell>
        </row>
      </sheetData>
      <sheetData sheetId="23646" refreshError="1"/>
      <sheetData sheetId="23647" refreshError="1"/>
      <sheetData sheetId="23648">
        <row r="9">
          <cell r="A9" t="str">
            <v>A</v>
          </cell>
        </row>
      </sheetData>
      <sheetData sheetId="23649" refreshError="1"/>
      <sheetData sheetId="23650" refreshError="1"/>
      <sheetData sheetId="23651" refreshError="1"/>
      <sheetData sheetId="23652">
        <row r="9">
          <cell r="A9" t="str">
            <v>A</v>
          </cell>
        </row>
      </sheetData>
      <sheetData sheetId="23653">
        <row r="9">
          <cell r="A9" t="str">
            <v>A</v>
          </cell>
        </row>
      </sheetData>
      <sheetData sheetId="23654">
        <row r="9">
          <cell r="A9" t="str">
            <v>A</v>
          </cell>
        </row>
      </sheetData>
      <sheetData sheetId="23655">
        <row r="9">
          <cell r="A9" t="str">
            <v>A</v>
          </cell>
        </row>
      </sheetData>
      <sheetData sheetId="23656">
        <row r="9">
          <cell r="A9" t="str">
            <v>A</v>
          </cell>
        </row>
      </sheetData>
      <sheetData sheetId="23657">
        <row r="9">
          <cell r="A9" t="str">
            <v>A</v>
          </cell>
        </row>
      </sheetData>
      <sheetData sheetId="23658">
        <row r="9">
          <cell r="A9" t="str">
            <v>A</v>
          </cell>
        </row>
      </sheetData>
      <sheetData sheetId="23659" refreshError="1"/>
      <sheetData sheetId="23660" refreshError="1"/>
      <sheetData sheetId="23661" refreshError="1"/>
      <sheetData sheetId="23662" refreshError="1"/>
      <sheetData sheetId="23663" refreshError="1"/>
      <sheetData sheetId="23664" refreshError="1"/>
      <sheetData sheetId="23665" refreshError="1"/>
      <sheetData sheetId="23666" refreshError="1"/>
      <sheetData sheetId="23667" refreshError="1"/>
      <sheetData sheetId="23668" refreshError="1"/>
      <sheetData sheetId="23669" refreshError="1"/>
      <sheetData sheetId="23670" refreshError="1"/>
      <sheetData sheetId="23671" refreshError="1"/>
      <sheetData sheetId="23672" refreshError="1"/>
      <sheetData sheetId="23673" refreshError="1"/>
      <sheetData sheetId="23674" refreshError="1"/>
      <sheetData sheetId="23675" refreshError="1"/>
      <sheetData sheetId="23676" refreshError="1"/>
      <sheetData sheetId="23677" refreshError="1"/>
      <sheetData sheetId="23678" refreshError="1"/>
      <sheetData sheetId="23679" refreshError="1"/>
      <sheetData sheetId="23680" refreshError="1"/>
      <sheetData sheetId="23681" refreshError="1"/>
      <sheetData sheetId="23682" refreshError="1"/>
      <sheetData sheetId="23683" refreshError="1"/>
      <sheetData sheetId="23684" refreshError="1"/>
      <sheetData sheetId="23685" refreshError="1"/>
      <sheetData sheetId="23686" refreshError="1"/>
      <sheetData sheetId="23687" refreshError="1"/>
      <sheetData sheetId="23688" refreshError="1"/>
      <sheetData sheetId="23689" refreshError="1"/>
      <sheetData sheetId="23690" refreshError="1"/>
      <sheetData sheetId="23691" refreshError="1"/>
      <sheetData sheetId="23692" refreshError="1"/>
      <sheetData sheetId="23693" refreshError="1"/>
      <sheetData sheetId="23694" refreshError="1"/>
      <sheetData sheetId="23695" refreshError="1"/>
      <sheetData sheetId="23696" refreshError="1"/>
      <sheetData sheetId="23697" refreshError="1"/>
      <sheetData sheetId="23698" refreshError="1"/>
      <sheetData sheetId="23699" refreshError="1"/>
      <sheetData sheetId="23700" refreshError="1"/>
      <sheetData sheetId="23701" refreshError="1"/>
      <sheetData sheetId="23702" refreshError="1"/>
      <sheetData sheetId="23703" refreshError="1"/>
      <sheetData sheetId="23704" refreshError="1"/>
      <sheetData sheetId="23705" refreshError="1"/>
      <sheetData sheetId="23706" refreshError="1"/>
      <sheetData sheetId="23707" refreshError="1"/>
      <sheetData sheetId="23708" refreshError="1"/>
      <sheetData sheetId="23709" refreshError="1"/>
      <sheetData sheetId="23710" refreshError="1"/>
      <sheetData sheetId="23711" refreshError="1"/>
      <sheetData sheetId="23712" refreshError="1"/>
      <sheetData sheetId="23713" refreshError="1"/>
      <sheetData sheetId="23714" refreshError="1"/>
      <sheetData sheetId="23715" refreshError="1"/>
      <sheetData sheetId="23716" refreshError="1"/>
      <sheetData sheetId="23717" refreshError="1"/>
      <sheetData sheetId="23718" refreshError="1"/>
      <sheetData sheetId="23719" refreshError="1"/>
      <sheetData sheetId="23720" refreshError="1"/>
      <sheetData sheetId="23721" refreshError="1"/>
      <sheetData sheetId="23722" refreshError="1"/>
      <sheetData sheetId="23723" refreshError="1"/>
      <sheetData sheetId="23724" refreshError="1"/>
      <sheetData sheetId="23725" refreshError="1"/>
      <sheetData sheetId="23726" refreshError="1"/>
      <sheetData sheetId="23727" refreshError="1"/>
      <sheetData sheetId="23728" refreshError="1"/>
      <sheetData sheetId="23729" refreshError="1"/>
      <sheetData sheetId="23730">
        <row r="9">
          <cell r="A9" t="str">
            <v>A</v>
          </cell>
        </row>
      </sheetData>
      <sheetData sheetId="23731" refreshError="1"/>
      <sheetData sheetId="23732">
        <row r="9">
          <cell r="A9" t="str">
            <v>A</v>
          </cell>
        </row>
      </sheetData>
      <sheetData sheetId="23733">
        <row r="9">
          <cell r="A9" t="str">
            <v>A</v>
          </cell>
        </row>
      </sheetData>
      <sheetData sheetId="23734">
        <row r="9">
          <cell r="A9" t="str">
            <v>A</v>
          </cell>
        </row>
      </sheetData>
      <sheetData sheetId="23735">
        <row r="9">
          <cell r="A9" t="str">
            <v>A</v>
          </cell>
        </row>
      </sheetData>
      <sheetData sheetId="23736">
        <row r="9">
          <cell r="A9" t="str">
            <v>A</v>
          </cell>
        </row>
      </sheetData>
      <sheetData sheetId="23737">
        <row r="9">
          <cell r="A9" t="str">
            <v>A</v>
          </cell>
        </row>
      </sheetData>
      <sheetData sheetId="23738">
        <row r="9">
          <cell r="A9" t="str">
            <v>A</v>
          </cell>
        </row>
      </sheetData>
      <sheetData sheetId="23739">
        <row r="9">
          <cell r="A9" t="str">
            <v>A</v>
          </cell>
        </row>
      </sheetData>
      <sheetData sheetId="23740">
        <row r="9">
          <cell r="A9" t="str">
            <v>A</v>
          </cell>
        </row>
      </sheetData>
      <sheetData sheetId="23741">
        <row r="9">
          <cell r="A9" t="str">
            <v>A</v>
          </cell>
        </row>
      </sheetData>
      <sheetData sheetId="23742">
        <row r="9">
          <cell r="A9" t="str">
            <v>A</v>
          </cell>
        </row>
      </sheetData>
      <sheetData sheetId="23743">
        <row r="9">
          <cell r="A9" t="str">
            <v>A</v>
          </cell>
        </row>
      </sheetData>
      <sheetData sheetId="23744">
        <row r="9">
          <cell r="A9" t="str">
            <v>A</v>
          </cell>
        </row>
      </sheetData>
      <sheetData sheetId="23745">
        <row r="9">
          <cell r="A9" t="str">
            <v>A</v>
          </cell>
        </row>
      </sheetData>
      <sheetData sheetId="23746">
        <row r="9">
          <cell r="A9" t="str">
            <v>A</v>
          </cell>
        </row>
      </sheetData>
      <sheetData sheetId="23747">
        <row r="9">
          <cell r="A9" t="str">
            <v>A</v>
          </cell>
        </row>
      </sheetData>
      <sheetData sheetId="23748" refreshError="1"/>
      <sheetData sheetId="23749" refreshError="1"/>
      <sheetData sheetId="23750" refreshError="1"/>
      <sheetData sheetId="23751" refreshError="1"/>
      <sheetData sheetId="23752" refreshError="1"/>
      <sheetData sheetId="23753" refreshError="1"/>
      <sheetData sheetId="23754" refreshError="1"/>
      <sheetData sheetId="23755" refreshError="1"/>
      <sheetData sheetId="23756" refreshError="1"/>
      <sheetData sheetId="23757" refreshError="1"/>
      <sheetData sheetId="23758" refreshError="1"/>
      <sheetData sheetId="23759" refreshError="1"/>
      <sheetData sheetId="23760" refreshError="1"/>
      <sheetData sheetId="23761" refreshError="1"/>
      <sheetData sheetId="23762" refreshError="1"/>
      <sheetData sheetId="23763" refreshError="1"/>
      <sheetData sheetId="23764" refreshError="1"/>
      <sheetData sheetId="23765" refreshError="1"/>
      <sheetData sheetId="23766" refreshError="1"/>
      <sheetData sheetId="23767" refreshError="1"/>
      <sheetData sheetId="23768" refreshError="1"/>
      <sheetData sheetId="23769" refreshError="1"/>
      <sheetData sheetId="23770" refreshError="1"/>
      <sheetData sheetId="23771" refreshError="1"/>
      <sheetData sheetId="23772" refreshError="1"/>
      <sheetData sheetId="23773" refreshError="1"/>
      <sheetData sheetId="23774" refreshError="1"/>
      <sheetData sheetId="23775" refreshError="1"/>
      <sheetData sheetId="23776">
        <row r="9">
          <cell r="A9" t="str">
            <v>A</v>
          </cell>
        </row>
      </sheetData>
      <sheetData sheetId="23777">
        <row r="9">
          <cell r="A9" t="str">
            <v>A</v>
          </cell>
        </row>
      </sheetData>
      <sheetData sheetId="23778">
        <row r="9">
          <cell r="A9" t="str">
            <v>A</v>
          </cell>
        </row>
      </sheetData>
      <sheetData sheetId="23779">
        <row r="9">
          <cell r="A9" t="str">
            <v>A</v>
          </cell>
        </row>
      </sheetData>
      <sheetData sheetId="23780">
        <row r="9">
          <cell r="A9" t="str">
            <v>A</v>
          </cell>
        </row>
      </sheetData>
      <sheetData sheetId="23781">
        <row r="9">
          <cell r="A9" t="str">
            <v>A</v>
          </cell>
        </row>
      </sheetData>
      <sheetData sheetId="23782">
        <row r="9">
          <cell r="A9" t="str">
            <v>A</v>
          </cell>
        </row>
      </sheetData>
      <sheetData sheetId="23783">
        <row r="9">
          <cell r="A9" t="str">
            <v>A</v>
          </cell>
        </row>
      </sheetData>
      <sheetData sheetId="23784">
        <row r="9">
          <cell r="A9" t="str">
            <v>A</v>
          </cell>
        </row>
      </sheetData>
      <sheetData sheetId="23785">
        <row r="9">
          <cell r="A9" t="str">
            <v>A</v>
          </cell>
        </row>
      </sheetData>
      <sheetData sheetId="23786">
        <row r="9">
          <cell r="A9" t="str">
            <v>A</v>
          </cell>
        </row>
      </sheetData>
      <sheetData sheetId="23787">
        <row r="9">
          <cell r="A9" t="str">
            <v>A</v>
          </cell>
        </row>
      </sheetData>
      <sheetData sheetId="23788">
        <row r="9">
          <cell r="A9" t="str">
            <v>A</v>
          </cell>
        </row>
      </sheetData>
      <sheetData sheetId="23789">
        <row r="9">
          <cell r="A9" t="str">
            <v>A</v>
          </cell>
        </row>
      </sheetData>
      <sheetData sheetId="23790">
        <row r="9">
          <cell r="A9" t="str">
            <v>A</v>
          </cell>
        </row>
      </sheetData>
      <sheetData sheetId="23791">
        <row r="9">
          <cell r="A9" t="str">
            <v>A</v>
          </cell>
        </row>
      </sheetData>
      <sheetData sheetId="23792">
        <row r="9">
          <cell r="A9" t="str">
            <v>A</v>
          </cell>
        </row>
      </sheetData>
      <sheetData sheetId="23793">
        <row r="9">
          <cell r="A9" t="str">
            <v>A</v>
          </cell>
        </row>
      </sheetData>
      <sheetData sheetId="23794">
        <row r="9">
          <cell r="A9" t="str">
            <v>A</v>
          </cell>
        </row>
      </sheetData>
      <sheetData sheetId="23795">
        <row r="9">
          <cell r="A9" t="str">
            <v>A</v>
          </cell>
        </row>
      </sheetData>
      <sheetData sheetId="23796">
        <row r="9">
          <cell r="A9" t="str">
            <v>A</v>
          </cell>
        </row>
      </sheetData>
      <sheetData sheetId="23797">
        <row r="9">
          <cell r="A9" t="str">
            <v>A</v>
          </cell>
        </row>
      </sheetData>
      <sheetData sheetId="23798">
        <row r="9">
          <cell r="A9" t="str">
            <v>A</v>
          </cell>
        </row>
      </sheetData>
      <sheetData sheetId="23799">
        <row r="9">
          <cell r="A9" t="str">
            <v>A</v>
          </cell>
        </row>
      </sheetData>
      <sheetData sheetId="23800">
        <row r="9">
          <cell r="A9" t="str">
            <v>A</v>
          </cell>
        </row>
      </sheetData>
      <sheetData sheetId="23801" refreshError="1"/>
      <sheetData sheetId="23802">
        <row r="9">
          <cell r="A9" t="str">
            <v>A</v>
          </cell>
        </row>
      </sheetData>
      <sheetData sheetId="23803">
        <row r="9">
          <cell r="A9" t="str">
            <v>A</v>
          </cell>
        </row>
      </sheetData>
      <sheetData sheetId="23804">
        <row r="9">
          <cell r="A9" t="str">
            <v>A</v>
          </cell>
        </row>
      </sheetData>
      <sheetData sheetId="23805">
        <row r="9">
          <cell r="A9" t="str">
            <v>A</v>
          </cell>
        </row>
      </sheetData>
      <sheetData sheetId="23806">
        <row r="9">
          <cell r="A9" t="str">
            <v>A</v>
          </cell>
        </row>
      </sheetData>
      <sheetData sheetId="23807">
        <row r="9">
          <cell r="A9" t="str">
            <v>A</v>
          </cell>
        </row>
      </sheetData>
      <sheetData sheetId="23808">
        <row r="9">
          <cell r="A9" t="str">
            <v>A</v>
          </cell>
        </row>
      </sheetData>
      <sheetData sheetId="23809">
        <row r="9">
          <cell r="A9" t="str">
            <v>A</v>
          </cell>
        </row>
      </sheetData>
      <sheetData sheetId="23810">
        <row r="9">
          <cell r="A9" t="str">
            <v>A</v>
          </cell>
        </row>
      </sheetData>
      <sheetData sheetId="23811">
        <row r="9">
          <cell r="A9" t="str">
            <v>A</v>
          </cell>
        </row>
      </sheetData>
      <sheetData sheetId="23812">
        <row r="9">
          <cell r="A9" t="str">
            <v>A</v>
          </cell>
        </row>
      </sheetData>
      <sheetData sheetId="23813">
        <row r="9">
          <cell r="A9" t="str">
            <v>A</v>
          </cell>
        </row>
      </sheetData>
      <sheetData sheetId="23814" refreshError="1"/>
      <sheetData sheetId="23815">
        <row r="9">
          <cell r="A9" t="str">
            <v>A</v>
          </cell>
        </row>
      </sheetData>
      <sheetData sheetId="23816" refreshError="1"/>
      <sheetData sheetId="23817">
        <row r="9">
          <cell r="A9" t="str">
            <v>A</v>
          </cell>
        </row>
      </sheetData>
      <sheetData sheetId="23818">
        <row r="9">
          <cell r="A9" t="str">
            <v>A</v>
          </cell>
        </row>
      </sheetData>
      <sheetData sheetId="23819">
        <row r="9">
          <cell r="A9" t="str">
            <v>A</v>
          </cell>
        </row>
      </sheetData>
      <sheetData sheetId="23820">
        <row r="9">
          <cell r="A9" t="str">
            <v>A</v>
          </cell>
        </row>
      </sheetData>
      <sheetData sheetId="23821">
        <row r="9">
          <cell r="A9" t="str">
            <v>A</v>
          </cell>
        </row>
      </sheetData>
      <sheetData sheetId="23822">
        <row r="9">
          <cell r="A9" t="str">
            <v>A</v>
          </cell>
        </row>
      </sheetData>
      <sheetData sheetId="23823">
        <row r="9">
          <cell r="A9" t="str">
            <v>A</v>
          </cell>
        </row>
      </sheetData>
      <sheetData sheetId="23824">
        <row r="9">
          <cell r="A9" t="str">
            <v>A</v>
          </cell>
        </row>
      </sheetData>
      <sheetData sheetId="23825">
        <row r="9">
          <cell r="A9" t="str">
            <v>A</v>
          </cell>
        </row>
      </sheetData>
      <sheetData sheetId="23826">
        <row r="9">
          <cell r="A9" t="str">
            <v>A</v>
          </cell>
        </row>
      </sheetData>
      <sheetData sheetId="23827">
        <row r="9">
          <cell r="A9" t="str">
            <v>A</v>
          </cell>
        </row>
      </sheetData>
      <sheetData sheetId="23828" refreshError="1"/>
      <sheetData sheetId="23829">
        <row r="9">
          <cell r="A9" t="str">
            <v>A</v>
          </cell>
        </row>
      </sheetData>
      <sheetData sheetId="23830">
        <row r="9">
          <cell r="A9" t="str">
            <v>A</v>
          </cell>
        </row>
      </sheetData>
      <sheetData sheetId="23831">
        <row r="9">
          <cell r="A9" t="str">
            <v>A</v>
          </cell>
        </row>
      </sheetData>
      <sheetData sheetId="23832">
        <row r="9">
          <cell r="A9" t="str">
            <v>A</v>
          </cell>
        </row>
      </sheetData>
      <sheetData sheetId="23833" refreshError="1"/>
      <sheetData sheetId="23834">
        <row r="9">
          <cell r="A9" t="str">
            <v>A</v>
          </cell>
        </row>
      </sheetData>
      <sheetData sheetId="23835">
        <row r="9">
          <cell r="A9" t="str">
            <v>A</v>
          </cell>
        </row>
      </sheetData>
      <sheetData sheetId="23836">
        <row r="9">
          <cell r="A9" t="str">
            <v>A</v>
          </cell>
        </row>
      </sheetData>
      <sheetData sheetId="23837">
        <row r="9">
          <cell r="A9" t="str">
            <v>A</v>
          </cell>
        </row>
      </sheetData>
      <sheetData sheetId="23838">
        <row r="9">
          <cell r="A9" t="str">
            <v>A</v>
          </cell>
        </row>
      </sheetData>
      <sheetData sheetId="23839">
        <row r="9">
          <cell r="A9" t="str">
            <v>A</v>
          </cell>
        </row>
      </sheetData>
      <sheetData sheetId="23840">
        <row r="9">
          <cell r="A9" t="str">
            <v>A</v>
          </cell>
        </row>
      </sheetData>
      <sheetData sheetId="23841">
        <row r="9">
          <cell r="A9" t="str">
            <v>A</v>
          </cell>
        </row>
      </sheetData>
      <sheetData sheetId="23842">
        <row r="9">
          <cell r="A9" t="str">
            <v>A</v>
          </cell>
        </row>
      </sheetData>
      <sheetData sheetId="23843" refreshError="1"/>
      <sheetData sheetId="23844" refreshError="1"/>
      <sheetData sheetId="23845" refreshError="1"/>
      <sheetData sheetId="23846" refreshError="1"/>
      <sheetData sheetId="23847" refreshError="1"/>
      <sheetData sheetId="23848" refreshError="1"/>
      <sheetData sheetId="23849" refreshError="1"/>
      <sheetData sheetId="23850">
        <row r="9">
          <cell r="A9" t="str">
            <v>A</v>
          </cell>
        </row>
      </sheetData>
      <sheetData sheetId="23851">
        <row r="9">
          <cell r="A9" t="str">
            <v>A</v>
          </cell>
        </row>
      </sheetData>
      <sheetData sheetId="23852">
        <row r="9">
          <cell r="A9" t="str">
            <v>A</v>
          </cell>
        </row>
      </sheetData>
      <sheetData sheetId="23853" refreshError="1"/>
      <sheetData sheetId="23854" refreshError="1"/>
      <sheetData sheetId="23855" refreshError="1"/>
      <sheetData sheetId="23856" refreshError="1"/>
      <sheetData sheetId="23857" refreshError="1"/>
      <sheetData sheetId="23858" refreshError="1"/>
      <sheetData sheetId="23859" refreshError="1"/>
      <sheetData sheetId="23860" refreshError="1"/>
      <sheetData sheetId="23861" refreshError="1"/>
      <sheetData sheetId="23862" refreshError="1"/>
      <sheetData sheetId="23863" refreshError="1"/>
      <sheetData sheetId="23864" refreshError="1"/>
      <sheetData sheetId="23865" refreshError="1"/>
      <sheetData sheetId="23866" refreshError="1"/>
      <sheetData sheetId="23867" refreshError="1"/>
      <sheetData sheetId="23868" refreshError="1"/>
      <sheetData sheetId="23869" refreshError="1"/>
      <sheetData sheetId="23870" refreshError="1"/>
      <sheetData sheetId="23871" refreshError="1"/>
      <sheetData sheetId="23872" refreshError="1"/>
      <sheetData sheetId="23873" refreshError="1"/>
      <sheetData sheetId="23874" refreshError="1"/>
      <sheetData sheetId="23875" refreshError="1"/>
      <sheetData sheetId="23876" refreshError="1"/>
      <sheetData sheetId="23877" refreshError="1"/>
      <sheetData sheetId="23878" refreshError="1"/>
      <sheetData sheetId="23879" refreshError="1"/>
      <sheetData sheetId="23880" refreshError="1"/>
      <sheetData sheetId="23881" refreshError="1"/>
      <sheetData sheetId="23882" refreshError="1"/>
      <sheetData sheetId="23883" refreshError="1"/>
      <sheetData sheetId="23884" refreshError="1"/>
      <sheetData sheetId="23885" refreshError="1"/>
      <sheetData sheetId="23886" refreshError="1"/>
      <sheetData sheetId="23887" refreshError="1"/>
      <sheetData sheetId="23888" refreshError="1"/>
      <sheetData sheetId="23889" refreshError="1"/>
      <sheetData sheetId="23890" refreshError="1"/>
      <sheetData sheetId="23891" refreshError="1"/>
      <sheetData sheetId="23892" refreshError="1"/>
      <sheetData sheetId="23893" refreshError="1"/>
      <sheetData sheetId="23894" refreshError="1"/>
      <sheetData sheetId="23895" refreshError="1"/>
      <sheetData sheetId="23896" refreshError="1"/>
      <sheetData sheetId="23897" refreshError="1"/>
      <sheetData sheetId="23898" refreshError="1"/>
      <sheetData sheetId="23899" refreshError="1"/>
      <sheetData sheetId="23900" refreshError="1"/>
      <sheetData sheetId="23901" refreshError="1"/>
      <sheetData sheetId="23902" refreshError="1"/>
      <sheetData sheetId="23903" refreshError="1"/>
      <sheetData sheetId="23904" refreshError="1"/>
      <sheetData sheetId="23905" refreshError="1"/>
      <sheetData sheetId="23906" refreshError="1"/>
      <sheetData sheetId="23907" refreshError="1"/>
      <sheetData sheetId="23908" refreshError="1"/>
      <sheetData sheetId="23909" refreshError="1"/>
      <sheetData sheetId="23910" refreshError="1"/>
      <sheetData sheetId="23911" refreshError="1"/>
      <sheetData sheetId="23912" refreshError="1"/>
      <sheetData sheetId="23913" refreshError="1"/>
      <sheetData sheetId="23914" refreshError="1"/>
      <sheetData sheetId="23915" refreshError="1"/>
      <sheetData sheetId="23916" refreshError="1"/>
      <sheetData sheetId="23917" refreshError="1"/>
      <sheetData sheetId="23918" refreshError="1"/>
      <sheetData sheetId="23919" refreshError="1"/>
      <sheetData sheetId="23920" refreshError="1"/>
      <sheetData sheetId="23921" refreshError="1"/>
      <sheetData sheetId="23922" refreshError="1"/>
      <sheetData sheetId="23923" refreshError="1"/>
      <sheetData sheetId="23924" refreshError="1"/>
      <sheetData sheetId="23925" refreshError="1"/>
      <sheetData sheetId="23926">
        <row r="9">
          <cell r="A9" t="str">
            <v>A</v>
          </cell>
        </row>
      </sheetData>
      <sheetData sheetId="23927" refreshError="1"/>
      <sheetData sheetId="23928" refreshError="1"/>
      <sheetData sheetId="23929">
        <row r="9">
          <cell r="A9" t="str">
            <v>A</v>
          </cell>
        </row>
      </sheetData>
      <sheetData sheetId="23930">
        <row r="9">
          <cell r="A9" t="str">
            <v>A</v>
          </cell>
        </row>
      </sheetData>
      <sheetData sheetId="23931">
        <row r="9">
          <cell r="A9" t="str">
            <v>A</v>
          </cell>
        </row>
      </sheetData>
      <sheetData sheetId="23932">
        <row r="9">
          <cell r="A9" t="str">
            <v>A</v>
          </cell>
        </row>
      </sheetData>
      <sheetData sheetId="23933">
        <row r="9">
          <cell r="A9" t="str">
            <v>A</v>
          </cell>
        </row>
      </sheetData>
      <sheetData sheetId="23934">
        <row r="9">
          <cell r="A9" t="str">
            <v>A</v>
          </cell>
        </row>
      </sheetData>
      <sheetData sheetId="23935">
        <row r="9">
          <cell r="A9" t="str">
            <v>A</v>
          </cell>
        </row>
      </sheetData>
      <sheetData sheetId="23936">
        <row r="9">
          <cell r="A9" t="str">
            <v>A</v>
          </cell>
        </row>
      </sheetData>
      <sheetData sheetId="23937">
        <row r="9">
          <cell r="A9" t="str">
            <v>A</v>
          </cell>
        </row>
      </sheetData>
      <sheetData sheetId="23938">
        <row r="9">
          <cell r="A9" t="str">
            <v>A</v>
          </cell>
        </row>
      </sheetData>
      <sheetData sheetId="23939">
        <row r="9">
          <cell r="A9" t="str">
            <v>A</v>
          </cell>
        </row>
      </sheetData>
      <sheetData sheetId="23940">
        <row r="9">
          <cell r="A9" t="str">
            <v>A</v>
          </cell>
        </row>
      </sheetData>
      <sheetData sheetId="23941">
        <row r="9">
          <cell r="A9" t="str">
            <v>A</v>
          </cell>
        </row>
      </sheetData>
      <sheetData sheetId="23942">
        <row r="9">
          <cell r="A9" t="str">
            <v>A</v>
          </cell>
        </row>
      </sheetData>
      <sheetData sheetId="23943" refreshError="1"/>
      <sheetData sheetId="23944" refreshError="1"/>
      <sheetData sheetId="23945" refreshError="1"/>
      <sheetData sheetId="23946">
        <row r="9">
          <cell r="A9" t="str">
            <v>A</v>
          </cell>
        </row>
      </sheetData>
      <sheetData sheetId="23947">
        <row r="9">
          <cell r="A9" t="str">
            <v>A</v>
          </cell>
        </row>
      </sheetData>
      <sheetData sheetId="23948" refreshError="1"/>
      <sheetData sheetId="23949">
        <row r="9">
          <cell r="A9" t="str">
            <v>A</v>
          </cell>
        </row>
      </sheetData>
      <sheetData sheetId="23950">
        <row r="9">
          <cell r="A9" t="str">
            <v>A</v>
          </cell>
        </row>
      </sheetData>
      <sheetData sheetId="23951">
        <row r="9">
          <cell r="A9" t="str">
            <v>A</v>
          </cell>
        </row>
      </sheetData>
      <sheetData sheetId="23952">
        <row r="9">
          <cell r="A9" t="str">
            <v>A</v>
          </cell>
        </row>
      </sheetData>
      <sheetData sheetId="23953" refreshError="1"/>
      <sheetData sheetId="23954">
        <row r="9">
          <cell r="A9" t="str">
            <v>A</v>
          </cell>
        </row>
      </sheetData>
      <sheetData sheetId="23955">
        <row r="9">
          <cell r="A9" t="str">
            <v>A</v>
          </cell>
        </row>
      </sheetData>
      <sheetData sheetId="23956">
        <row r="9">
          <cell r="A9" t="str">
            <v>A</v>
          </cell>
        </row>
      </sheetData>
      <sheetData sheetId="23957">
        <row r="9">
          <cell r="A9" t="str">
            <v>A</v>
          </cell>
        </row>
      </sheetData>
      <sheetData sheetId="23958">
        <row r="9">
          <cell r="A9" t="str">
            <v>A</v>
          </cell>
        </row>
      </sheetData>
      <sheetData sheetId="23959">
        <row r="9">
          <cell r="A9" t="str">
            <v>A</v>
          </cell>
        </row>
      </sheetData>
      <sheetData sheetId="23960" refreshError="1"/>
      <sheetData sheetId="23961">
        <row r="9">
          <cell r="A9" t="str">
            <v>A</v>
          </cell>
        </row>
      </sheetData>
      <sheetData sheetId="23962">
        <row r="9">
          <cell r="A9" t="str">
            <v>A</v>
          </cell>
        </row>
      </sheetData>
      <sheetData sheetId="23963" refreshError="1"/>
      <sheetData sheetId="23964" refreshError="1"/>
      <sheetData sheetId="23965" refreshError="1"/>
      <sheetData sheetId="23966">
        <row r="9">
          <cell r="A9" t="str">
            <v>A</v>
          </cell>
        </row>
      </sheetData>
      <sheetData sheetId="23967">
        <row r="9">
          <cell r="A9" t="str">
            <v>A</v>
          </cell>
        </row>
      </sheetData>
      <sheetData sheetId="23968">
        <row r="9">
          <cell r="A9" t="str">
            <v>A</v>
          </cell>
        </row>
      </sheetData>
      <sheetData sheetId="23969">
        <row r="9">
          <cell r="A9" t="str">
            <v>A</v>
          </cell>
        </row>
      </sheetData>
      <sheetData sheetId="23970">
        <row r="9">
          <cell r="A9" t="str">
            <v>A</v>
          </cell>
        </row>
      </sheetData>
      <sheetData sheetId="23971">
        <row r="9">
          <cell r="A9" t="str">
            <v>A</v>
          </cell>
        </row>
      </sheetData>
      <sheetData sheetId="23972">
        <row r="9">
          <cell r="A9" t="str">
            <v>A</v>
          </cell>
        </row>
      </sheetData>
      <sheetData sheetId="23973">
        <row r="9">
          <cell r="A9" t="str">
            <v>A</v>
          </cell>
        </row>
      </sheetData>
      <sheetData sheetId="23974">
        <row r="9">
          <cell r="A9" t="str">
            <v>A</v>
          </cell>
        </row>
      </sheetData>
      <sheetData sheetId="23975">
        <row r="9">
          <cell r="A9" t="str">
            <v>A</v>
          </cell>
        </row>
      </sheetData>
      <sheetData sheetId="23976" refreshError="1"/>
      <sheetData sheetId="23977">
        <row r="9">
          <cell r="A9" t="str">
            <v>A</v>
          </cell>
        </row>
      </sheetData>
      <sheetData sheetId="23978">
        <row r="9">
          <cell r="A9" t="str">
            <v>A</v>
          </cell>
        </row>
      </sheetData>
      <sheetData sheetId="23979">
        <row r="9">
          <cell r="A9" t="str">
            <v>A</v>
          </cell>
        </row>
      </sheetData>
      <sheetData sheetId="23980">
        <row r="9">
          <cell r="A9" t="str">
            <v>A</v>
          </cell>
        </row>
      </sheetData>
      <sheetData sheetId="23981">
        <row r="9">
          <cell r="A9" t="str">
            <v>A</v>
          </cell>
        </row>
      </sheetData>
      <sheetData sheetId="23982">
        <row r="9">
          <cell r="A9" t="str">
            <v>A</v>
          </cell>
        </row>
      </sheetData>
      <sheetData sheetId="23983">
        <row r="9">
          <cell r="A9" t="str">
            <v>A</v>
          </cell>
        </row>
      </sheetData>
      <sheetData sheetId="23984">
        <row r="9">
          <cell r="A9" t="str">
            <v>A</v>
          </cell>
        </row>
      </sheetData>
      <sheetData sheetId="23985">
        <row r="9">
          <cell r="A9" t="str">
            <v>A</v>
          </cell>
        </row>
      </sheetData>
      <sheetData sheetId="23986">
        <row r="9">
          <cell r="A9" t="str">
            <v>A</v>
          </cell>
        </row>
      </sheetData>
      <sheetData sheetId="23987">
        <row r="9">
          <cell r="A9" t="str">
            <v>A</v>
          </cell>
        </row>
      </sheetData>
      <sheetData sheetId="23988">
        <row r="9">
          <cell r="A9" t="str">
            <v>A</v>
          </cell>
        </row>
      </sheetData>
      <sheetData sheetId="23989" refreshError="1"/>
      <sheetData sheetId="23990" refreshError="1"/>
      <sheetData sheetId="23991" refreshError="1"/>
      <sheetData sheetId="23992" refreshError="1"/>
      <sheetData sheetId="23993" refreshError="1"/>
      <sheetData sheetId="23994">
        <row r="9">
          <cell r="A9" t="str">
            <v>A</v>
          </cell>
        </row>
      </sheetData>
      <sheetData sheetId="23995">
        <row r="9">
          <cell r="A9" t="str">
            <v>A</v>
          </cell>
        </row>
      </sheetData>
      <sheetData sheetId="23996">
        <row r="9">
          <cell r="A9" t="str">
            <v>A</v>
          </cell>
        </row>
      </sheetData>
      <sheetData sheetId="23997">
        <row r="9">
          <cell r="A9" t="str">
            <v>A</v>
          </cell>
        </row>
      </sheetData>
      <sheetData sheetId="23998">
        <row r="9">
          <cell r="A9" t="str">
            <v>A</v>
          </cell>
        </row>
      </sheetData>
      <sheetData sheetId="23999">
        <row r="9">
          <cell r="A9" t="str">
            <v>A</v>
          </cell>
        </row>
      </sheetData>
      <sheetData sheetId="24000">
        <row r="9">
          <cell r="A9" t="str">
            <v>A</v>
          </cell>
        </row>
      </sheetData>
      <sheetData sheetId="24001">
        <row r="9">
          <cell r="A9" t="str">
            <v>A</v>
          </cell>
        </row>
      </sheetData>
      <sheetData sheetId="24002">
        <row r="9">
          <cell r="A9" t="str">
            <v>A</v>
          </cell>
        </row>
      </sheetData>
      <sheetData sheetId="24003">
        <row r="9">
          <cell r="A9" t="str">
            <v>A</v>
          </cell>
        </row>
      </sheetData>
      <sheetData sheetId="24004">
        <row r="9">
          <cell r="A9" t="str">
            <v>A</v>
          </cell>
        </row>
      </sheetData>
      <sheetData sheetId="24005">
        <row r="9">
          <cell r="A9" t="str">
            <v>A</v>
          </cell>
        </row>
      </sheetData>
      <sheetData sheetId="24006">
        <row r="9">
          <cell r="A9" t="str">
            <v>A</v>
          </cell>
        </row>
      </sheetData>
      <sheetData sheetId="24007">
        <row r="9">
          <cell r="A9" t="str">
            <v>A</v>
          </cell>
        </row>
      </sheetData>
      <sheetData sheetId="24008">
        <row r="9">
          <cell r="A9" t="str">
            <v>A</v>
          </cell>
        </row>
      </sheetData>
      <sheetData sheetId="24009">
        <row r="9">
          <cell r="A9" t="str">
            <v>A</v>
          </cell>
        </row>
      </sheetData>
      <sheetData sheetId="24010">
        <row r="9">
          <cell r="A9" t="str">
            <v>A</v>
          </cell>
        </row>
      </sheetData>
      <sheetData sheetId="24011">
        <row r="9">
          <cell r="A9" t="str">
            <v>A</v>
          </cell>
        </row>
      </sheetData>
      <sheetData sheetId="24012">
        <row r="9">
          <cell r="A9" t="str">
            <v>A</v>
          </cell>
        </row>
      </sheetData>
      <sheetData sheetId="24013">
        <row r="9">
          <cell r="A9" t="str">
            <v>A</v>
          </cell>
        </row>
      </sheetData>
      <sheetData sheetId="24014">
        <row r="9">
          <cell r="A9" t="str">
            <v>A</v>
          </cell>
        </row>
      </sheetData>
      <sheetData sheetId="24015">
        <row r="9">
          <cell r="A9" t="str">
            <v>A</v>
          </cell>
        </row>
      </sheetData>
      <sheetData sheetId="24016">
        <row r="9">
          <cell r="A9" t="str">
            <v>A</v>
          </cell>
        </row>
      </sheetData>
      <sheetData sheetId="24017">
        <row r="9">
          <cell r="A9" t="str">
            <v>A</v>
          </cell>
        </row>
      </sheetData>
      <sheetData sheetId="24018">
        <row r="9">
          <cell r="A9" t="str">
            <v>A</v>
          </cell>
        </row>
      </sheetData>
      <sheetData sheetId="24019">
        <row r="9">
          <cell r="A9" t="str">
            <v>A</v>
          </cell>
        </row>
      </sheetData>
      <sheetData sheetId="24020">
        <row r="9">
          <cell r="A9" t="str">
            <v>A</v>
          </cell>
        </row>
      </sheetData>
      <sheetData sheetId="24021">
        <row r="9">
          <cell r="A9" t="str">
            <v>A</v>
          </cell>
        </row>
      </sheetData>
      <sheetData sheetId="24022">
        <row r="9">
          <cell r="A9" t="str">
            <v>A</v>
          </cell>
        </row>
      </sheetData>
      <sheetData sheetId="24023">
        <row r="9">
          <cell r="A9" t="str">
            <v>A</v>
          </cell>
        </row>
      </sheetData>
      <sheetData sheetId="24024">
        <row r="9">
          <cell r="A9" t="str">
            <v>A</v>
          </cell>
        </row>
      </sheetData>
      <sheetData sheetId="24025">
        <row r="9">
          <cell r="A9" t="str">
            <v>A</v>
          </cell>
        </row>
      </sheetData>
      <sheetData sheetId="24026">
        <row r="9">
          <cell r="A9" t="str">
            <v>A</v>
          </cell>
        </row>
      </sheetData>
      <sheetData sheetId="24027">
        <row r="9">
          <cell r="A9" t="str">
            <v>A</v>
          </cell>
        </row>
      </sheetData>
      <sheetData sheetId="24028">
        <row r="9">
          <cell r="A9" t="str">
            <v>A</v>
          </cell>
        </row>
      </sheetData>
      <sheetData sheetId="24029">
        <row r="9">
          <cell r="A9" t="str">
            <v>A</v>
          </cell>
        </row>
      </sheetData>
      <sheetData sheetId="24030">
        <row r="9">
          <cell r="A9" t="str">
            <v>A</v>
          </cell>
        </row>
      </sheetData>
      <sheetData sheetId="24031">
        <row r="9">
          <cell r="A9" t="str">
            <v>A</v>
          </cell>
        </row>
      </sheetData>
      <sheetData sheetId="24032">
        <row r="9">
          <cell r="A9" t="str">
            <v>A</v>
          </cell>
        </row>
      </sheetData>
      <sheetData sheetId="24033">
        <row r="9">
          <cell r="A9" t="str">
            <v>A</v>
          </cell>
        </row>
      </sheetData>
      <sheetData sheetId="24034">
        <row r="9">
          <cell r="A9" t="str">
            <v>A</v>
          </cell>
        </row>
      </sheetData>
      <sheetData sheetId="24035">
        <row r="9">
          <cell r="A9" t="str">
            <v>A</v>
          </cell>
        </row>
      </sheetData>
      <sheetData sheetId="24036">
        <row r="9">
          <cell r="A9" t="str">
            <v>A</v>
          </cell>
        </row>
      </sheetData>
      <sheetData sheetId="24037">
        <row r="9">
          <cell r="A9" t="str">
            <v>A</v>
          </cell>
        </row>
      </sheetData>
      <sheetData sheetId="24038">
        <row r="9">
          <cell r="A9" t="str">
            <v>A</v>
          </cell>
        </row>
      </sheetData>
      <sheetData sheetId="24039">
        <row r="9">
          <cell r="A9" t="str">
            <v>A</v>
          </cell>
        </row>
      </sheetData>
      <sheetData sheetId="24040">
        <row r="9">
          <cell r="A9" t="str">
            <v>A</v>
          </cell>
        </row>
      </sheetData>
      <sheetData sheetId="24041">
        <row r="9">
          <cell r="A9" t="str">
            <v>A</v>
          </cell>
        </row>
      </sheetData>
      <sheetData sheetId="24042">
        <row r="9">
          <cell r="A9" t="str">
            <v>A</v>
          </cell>
        </row>
      </sheetData>
      <sheetData sheetId="24043">
        <row r="9">
          <cell r="A9" t="str">
            <v>A</v>
          </cell>
        </row>
      </sheetData>
      <sheetData sheetId="24044">
        <row r="9">
          <cell r="A9" t="str">
            <v>A</v>
          </cell>
        </row>
      </sheetData>
      <sheetData sheetId="24045">
        <row r="9">
          <cell r="A9" t="str">
            <v>A</v>
          </cell>
        </row>
      </sheetData>
      <sheetData sheetId="24046">
        <row r="9">
          <cell r="A9" t="str">
            <v>A</v>
          </cell>
        </row>
      </sheetData>
      <sheetData sheetId="24047" refreshError="1"/>
      <sheetData sheetId="24048" refreshError="1"/>
      <sheetData sheetId="24049" refreshError="1"/>
      <sheetData sheetId="24050" refreshError="1"/>
      <sheetData sheetId="24051">
        <row r="9">
          <cell r="A9" t="str">
            <v>A</v>
          </cell>
        </row>
      </sheetData>
      <sheetData sheetId="24052">
        <row r="9">
          <cell r="A9" t="str">
            <v>A</v>
          </cell>
        </row>
      </sheetData>
      <sheetData sheetId="24053">
        <row r="9">
          <cell r="A9" t="str">
            <v>A</v>
          </cell>
        </row>
      </sheetData>
      <sheetData sheetId="24054">
        <row r="9">
          <cell r="A9" t="str">
            <v>A</v>
          </cell>
        </row>
      </sheetData>
      <sheetData sheetId="24055">
        <row r="9">
          <cell r="A9" t="str">
            <v>A</v>
          </cell>
        </row>
      </sheetData>
      <sheetData sheetId="24056">
        <row r="9">
          <cell r="A9" t="str">
            <v>A</v>
          </cell>
        </row>
      </sheetData>
      <sheetData sheetId="24057">
        <row r="9">
          <cell r="A9" t="str">
            <v>A</v>
          </cell>
        </row>
      </sheetData>
      <sheetData sheetId="24058">
        <row r="9">
          <cell r="A9" t="str">
            <v>A</v>
          </cell>
        </row>
      </sheetData>
      <sheetData sheetId="24059">
        <row r="9">
          <cell r="A9" t="str">
            <v>A</v>
          </cell>
        </row>
      </sheetData>
      <sheetData sheetId="24060">
        <row r="9">
          <cell r="A9" t="str">
            <v>A</v>
          </cell>
        </row>
      </sheetData>
      <sheetData sheetId="24061">
        <row r="9">
          <cell r="A9" t="str">
            <v>A</v>
          </cell>
        </row>
      </sheetData>
      <sheetData sheetId="24062">
        <row r="9">
          <cell r="A9" t="str">
            <v>A</v>
          </cell>
        </row>
      </sheetData>
      <sheetData sheetId="24063">
        <row r="9">
          <cell r="A9" t="str">
            <v>A</v>
          </cell>
        </row>
      </sheetData>
      <sheetData sheetId="24064">
        <row r="9">
          <cell r="A9" t="str">
            <v>A</v>
          </cell>
        </row>
      </sheetData>
      <sheetData sheetId="24065">
        <row r="9">
          <cell r="A9" t="str">
            <v>A</v>
          </cell>
        </row>
      </sheetData>
      <sheetData sheetId="24066">
        <row r="9">
          <cell r="A9" t="str">
            <v>A</v>
          </cell>
        </row>
      </sheetData>
      <sheetData sheetId="24067">
        <row r="9">
          <cell r="A9" t="str">
            <v>A</v>
          </cell>
        </row>
      </sheetData>
      <sheetData sheetId="24068">
        <row r="9">
          <cell r="A9" t="str">
            <v>A</v>
          </cell>
        </row>
      </sheetData>
      <sheetData sheetId="24069">
        <row r="9">
          <cell r="A9" t="str">
            <v>A</v>
          </cell>
        </row>
      </sheetData>
      <sheetData sheetId="24070">
        <row r="9">
          <cell r="A9" t="str">
            <v>A</v>
          </cell>
        </row>
      </sheetData>
      <sheetData sheetId="24071" refreshError="1"/>
      <sheetData sheetId="24072">
        <row r="9">
          <cell r="A9" t="str">
            <v>A</v>
          </cell>
        </row>
      </sheetData>
      <sheetData sheetId="24073">
        <row r="9">
          <cell r="A9" t="str">
            <v>A</v>
          </cell>
        </row>
      </sheetData>
      <sheetData sheetId="24074" refreshError="1"/>
      <sheetData sheetId="24075">
        <row r="9">
          <cell r="A9" t="str">
            <v>A</v>
          </cell>
        </row>
      </sheetData>
      <sheetData sheetId="24076" refreshError="1"/>
      <sheetData sheetId="24077">
        <row r="9">
          <cell r="A9" t="str">
            <v>A</v>
          </cell>
        </row>
      </sheetData>
      <sheetData sheetId="24078">
        <row r="9">
          <cell r="A9" t="str">
            <v>A</v>
          </cell>
        </row>
      </sheetData>
      <sheetData sheetId="24079">
        <row r="9">
          <cell r="A9" t="str">
            <v>A</v>
          </cell>
        </row>
      </sheetData>
      <sheetData sheetId="24080">
        <row r="9">
          <cell r="A9" t="str">
            <v>A</v>
          </cell>
        </row>
      </sheetData>
      <sheetData sheetId="24081">
        <row r="9">
          <cell r="A9" t="str">
            <v>A</v>
          </cell>
        </row>
      </sheetData>
      <sheetData sheetId="24082">
        <row r="9">
          <cell r="A9" t="str">
            <v>A</v>
          </cell>
        </row>
      </sheetData>
      <sheetData sheetId="24083">
        <row r="9">
          <cell r="A9" t="str">
            <v>A</v>
          </cell>
        </row>
      </sheetData>
      <sheetData sheetId="24084">
        <row r="9">
          <cell r="A9" t="str">
            <v>A</v>
          </cell>
        </row>
      </sheetData>
      <sheetData sheetId="24085">
        <row r="9">
          <cell r="A9" t="str">
            <v>A</v>
          </cell>
        </row>
      </sheetData>
      <sheetData sheetId="24086">
        <row r="9">
          <cell r="A9" t="str">
            <v>A</v>
          </cell>
        </row>
      </sheetData>
      <sheetData sheetId="24087">
        <row r="9">
          <cell r="A9" t="str">
            <v>A</v>
          </cell>
        </row>
      </sheetData>
      <sheetData sheetId="24088">
        <row r="9">
          <cell r="A9" t="str">
            <v>A</v>
          </cell>
        </row>
      </sheetData>
      <sheetData sheetId="24089">
        <row r="9">
          <cell r="A9" t="str">
            <v>A</v>
          </cell>
        </row>
      </sheetData>
      <sheetData sheetId="24090">
        <row r="9">
          <cell r="A9" t="str">
            <v>A</v>
          </cell>
        </row>
      </sheetData>
      <sheetData sheetId="24091">
        <row r="9">
          <cell r="A9" t="str">
            <v>A</v>
          </cell>
        </row>
      </sheetData>
      <sheetData sheetId="24092">
        <row r="9">
          <cell r="A9" t="str">
            <v>A</v>
          </cell>
        </row>
      </sheetData>
      <sheetData sheetId="24093">
        <row r="9">
          <cell r="A9" t="str">
            <v>A</v>
          </cell>
        </row>
      </sheetData>
      <sheetData sheetId="24094">
        <row r="9">
          <cell r="A9" t="str">
            <v>A</v>
          </cell>
        </row>
      </sheetData>
      <sheetData sheetId="24095">
        <row r="9">
          <cell r="A9" t="str">
            <v>A</v>
          </cell>
        </row>
      </sheetData>
      <sheetData sheetId="24096">
        <row r="9">
          <cell r="A9" t="str">
            <v>A</v>
          </cell>
        </row>
      </sheetData>
      <sheetData sheetId="24097">
        <row r="9">
          <cell r="A9" t="str">
            <v>A</v>
          </cell>
        </row>
      </sheetData>
      <sheetData sheetId="24098">
        <row r="9">
          <cell r="A9" t="str">
            <v>A</v>
          </cell>
        </row>
      </sheetData>
      <sheetData sheetId="24099">
        <row r="9">
          <cell r="A9" t="str">
            <v>A</v>
          </cell>
        </row>
      </sheetData>
      <sheetData sheetId="24100">
        <row r="9">
          <cell r="A9" t="str">
            <v>A</v>
          </cell>
        </row>
      </sheetData>
      <sheetData sheetId="24101">
        <row r="9">
          <cell r="A9" t="str">
            <v>A</v>
          </cell>
        </row>
      </sheetData>
      <sheetData sheetId="24102">
        <row r="9">
          <cell r="A9" t="str">
            <v>A</v>
          </cell>
        </row>
      </sheetData>
      <sheetData sheetId="24103">
        <row r="9">
          <cell r="A9" t="str">
            <v>A</v>
          </cell>
        </row>
      </sheetData>
      <sheetData sheetId="24104">
        <row r="9">
          <cell r="A9" t="str">
            <v>A</v>
          </cell>
        </row>
      </sheetData>
      <sheetData sheetId="24105">
        <row r="9">
          <cell r="A9" t="str">
            <v>A</v>
          </cell>
        </row>
      </sheetData>
      <sheetData sheetId="24106" refreshError="1"/>
      <sheetData sheetId="24107">
        <row r="9">
          <cell r="A9" t="str">
            <v>A</v>
          </cell>
        </row>
      </sheetData>
      <sheetData sheetId="24108">
        <row r="9">
          <cell r="A9" t="str">
            <v>A</v>
          </cell>
        </row>
      </sheetData>
      <sheetData sheetId="24109">
        <row r="9">
          <cell r="A9" t="str">
            <v>A</v>
          </cell>
        </row>
      </sheetData>
      <sheetData sheetId="24110">
        <row r="9">
          <cell r="A9" t="str">
            <v>A</v>
          </cell>
        </row>
      </sheetData>
      <sheetData sheetId="24111">
        <row r="9">
          <cell r="A9" t="str">
            <v>A</v>
          </cell>
        </row>
      </sheetData>
      <sheetData sheetId="24112">
        <row r="9">
          <cell r="A9" t="str">
            <v>A</v>
          </cell>
        </row>
      </sheetData>
      <sheetData sheetId="24113">
        <row r="9">
          <cell r="A9" t="str">
            <v>A</v>
          </cell>
        </row>
      </sheetData>
      <sheetData sheetId="24114">
        <row r="9">
          <cell r="A9" t="str">
            <v>A</v>
          </cell>
        </row>
      </sheetData>
      <sheetData sheetId="24115">
        <row r="9">
          <cell r="A9" t="str">
            <v>A</v>
          </cell>
        </row>
      </sheetData>
      <sheetData sheetId="24116">
        <row r="9">
          <cell r="A9" t="str">
            <v>A</v>
          </cell>
        </row>
      </sheetData>
      <sheetData sheetId="24117">
        <row r="9">
          <cell r="A9" t="str">
            <v>A</v>
          </cell>
        </row>
      </sheetData>
      <sheetData sheetId="24118">
        <row r="9">
          <cell r="A9" t="str">
            <v>A</v>
          </cell>
        </row>
      </sheetData>
      <sheetData sheetId="24119">
        <row r="9">
          <cell r="A9" t="str">
            <v>A</v>
          </cell>
        </row>
      </sheetData>
      <sheetData sheetId="24120">
        <row r="9">
          <cell r="A9" t="str">
            <v>A</v>
          </cell>
        </row>
      </sheetData>
      <sheetData sheetId="24121">
        <row r="9">
          <cell r="A9" t="str">
            <v>A</v>
          </cell>
        </row>
      </sheetData>
      <sheetData sheetId="24122">
        <row r="9">
          <cell r="A9" t="str">
            <v>A</v>
          </cell>
        </row>
      </sheetData>
      <sheetData sheetId="24123">
        <row r="9">
          <cell r="A9" t="str">
            <v>A</v>
          </cell>
        </row>
      </sheetData>
      <sheetData sheetId="24124">
        <row r="9">
          <cell r="A9" t="str">
            <v>A</v>
          </cell>
        </row>
      </sheetData>
      <sheetData sheetId="24125">
        <row r="9">
          <cell r="A9" t="str">
            <v>A</v>
          </cell>
        </row>
      </sheetData>
      <sheetData sheetId="24126">
        <row r="9">
          <cell r="A9" t="str">
            <v>A</v>
          </cell>
        </row>
      </sheetData>
      <sheetData sheetId="24127">
        <row r="9">
          <cell r="A9" t="str">
            <v>A</v>
          </cell>
        </row>
      </sheetData>
      <sheetData sheetId="24128">
        <row r="9">
          <cell r="A9" t="str">
            <v>A</v>
          </cell>
        </row>
      </sheetData>
      <sheetData sheetId="24129">
        <row r="9">
          <cell r="A9" t="str">
            <v>A</v>
          </cell>
        </row>
      </sheetData>
      <sheetData sheetId="24130">
        <row r="9">
          <cell r="A9" t="str">
            <v>A</v>
          </cell>
        </row>
      </sheetData>
      <sheetData sheetId="24131">
        <row r="9">
          <cell r="A9" t="str">
            <v>A</v>
          </cell>
        </row>
      </sheetData>
      <sheetData sheetId="24132">
        <row r="9">
          <cell r="A9" t="str">
            <v>A</v>
          </cell>
        </row>
      </sheetData>
      <sheetData sheetId="24133">
        <row r="9">
          <cell r="A9" t="str">
            <v>A</v>
          </cell>
        </row>
      </sheetData>
      <sheetData sheetId="24134">
        <row r="9">
          <cell r="A9" t="str">
            <v>A</v>
          </cell>
        </row>
      </sheetData>
      <sheetData sheetId="24135">
        <row r="9">
          <cell r="A9" t="str">
            <v>A</v>
          </cell>
        </row>
      </sheetData>
      <sheetData sheetId="24136">
        <row r="9">
          <cell r="A9" t="str">
            <v>A</v>
          </cell>
        </row>
      </sheetData>
      <sheetData sheetId="24137">
        <row r="9">
          <cell r="A9" t="str">
            <v>A</v>
          </cell>
        </row>
      </sheetData>
      <sheetData sheetId="24138">
        <row r="9">
          <cell r="A9" t="str">
            <v>A</v>
          </cell>
        </row>
      </sheetData>
      <sheetData sheetId="24139">
        <row r="9">
          <cell r="A9" t="str">
            <v>A</v>
          </cell>
        </row>
      </sheetData>
      <sheetData sheetId="24140">
        <row r="9">
          <cell r="A9" t="str">
            <v>A</v>
          </cell>
        </row>
      </sheetData>
      <sheetData sheetId="24141">
        <row r="9">
          <cell r="A9" t="str">
            <v>A</v>
          </cell>
        </row>
      </sheetData>
      <sheetData sheetId="24142">
        <row r="9">
          <cell r="A9" t="str">
            <v>A</v>
          </cell>
        </row>
      </sheetData>
      <sheetData sheetId="24143">
        <row r="9">
          <cell r="A9" t="str">
            <v>A</v>
          </cell>
        </row>
      </sheetData>
      <sheetData sheetId="24144">
        <row r="9">
          <cell r="A9" t="str">
            <v>A</v>
          </cell>
        </row>
      </sheetData>
      <sheetData sheetId="24145">
        <row r="9">
          <cell r="A9" t="str">
            <v>A</v>
          </cell>
        </row>
      </sheetData>
      <sheetData sheetId="24146">
        <row r="9">
          <cell r="A9" t="str">
            <v>A</v>
          </cell>
        </row>
      </sheetData>
      <sheetData sheetId="24147">
        <row r="9">
          <cell r="A9" t="str">
            <v>A</v>
          </cell>
        </row>
      </sheetData>
      <sheetData sheetId="24148">
        <row r="9">
          <cell r="A9" t="str">
            <v>A</v>
          </cell>
        </row>
      </sheetData>
      <sheetData sheetId="24149">
        <row r="9">
          <cell r="A9" t="str">
            <v>A</v>
          </cell>
        </row>
      </sheetData>
      <sheetData sheetId="24150">
        <row r="9">
          <cell r="A9" t="str">
            <v>A</v>
          </cell>
        </row>
      </sheetData>
      <sheetData sheetId="24151">
        <row r="9">
          <cell r="A9" t="str">
            <v>A</v>
          </cell>
        </row>
      </sheetData>
      <sheetData sheetId="24152">
        <row r="9">
          <cell r="A9" t="str">
            <v>A</v>
          </cell>
        </row>
      </sheetData>
      <sheetData sheetId="24153">
        <row r="9">
          <cell r="A9" t="str">
            <v>A</v>
          </cell>
        </row>
      </sheetData>
      <sheetData sheetId="24154">
        <row r="9">
          <cell r="A9" t="str">
            <v>A</v>
          </cell>
        </row>
      </sheetData>
      <sheetData sheetId="24155">
        <row r="9">
          <cell r="A9" t="str">
            <v>A</v>
          </cell>
        </row>
      </sheetData>
      <sheetData sheetId="24156">
        <row r="9">
          <cell r="A9" t="str">
            <v>A</v>
          </cell>
        </row>
      </sheetData>
      <sheetData sheetId="24157">
        <row r="9">
          <cell r="A9" t="str">
            <v>A</v>
          </cell>
        </row>
      </sheetData>
      <sheetData sheetId="24158">
        <row r="9">
          <cell r="A9" t="str">
            <v>A</v>
          </cell>
        </row>
      </sheetData>
      <sheetData sheetId="24159">
        <row r="9">
          <cell r="A9" t="str">
            <v>A</v>
          </cell>
        </row>
      </sheetData>
      <sheetData sheetId="24160">
        <row r="9">
          <cell r="A9" t="str">
            <v>A</v>
          </cell>
        </row>
      </sheetData>
      <sheetData sheetId="24161">
        <row r="9">
          <cell r="A9" t="str">
            <v>A</v>
          </cell>
        </row>
      </sheetData>
      <sheetData sheetId="24162">
        <row r="9">
          <cell r="A9" t="str">
            <v>A</v>
          </cell>
        </row>
      </sheetData>
      <sheetData sheetId="24163">
        <row r="9">
          <cell r="A9" t="str">
            <v>A</v>
          </cell>
        </row>
      </sheetData>
      <sheetData sheetId="24164">
        <row r="9">
          <cell r="A9" t="str">
            <v>A</v>
          </cell>
        </row>
      </sheetData>
      <sheetData sheetId="24165">
        <row r="9">
          <cell r="A9" t="str">
            <v>A</v>
          </cell>
        </row>
      </sheetData>
      <sheetData sheetId="24166">
        <row r="9">
          <cell r="A9" t="str">
            <v>A</v>
          </cell>
        </row>
      </sheetData>
      <sheetData sheetId="24167">
        <row r="9">
          <cell r="A9" t="str">
            <v>A</v>
          </cell>
        </row>
      </sheetData>
      <sheetData sheetId="24168">
        <row r="9">
          <cell r="A9" t="str">
            <v>A</v>
          </cell>
        </row>
      </sheetData>
      <sheetData sheetId="24169">
        <row r="9">
          <cell r="A9" t="str">
            <v>A</v>
          </cell>
        </row>
      </sheetData>
      <sheetData sheetId="24170">
        <row r="9">
          <cell r="A9" t="str">
            <v>A</v>
          </cell>
        </row>
      </sheetData>
      <sheetData sheetId="24171">
        <row r="9">
          <cell r="A9" t="str">
            <v>A</v>
          </cell>
        </row>
      </sheetData>
      <sheetData sheetId="24172">
        <row r="9">
          <cell r="A9" t="str">
            <v>A</v>
          </cell>
        </row>
      </sheetData>
      <sheetData sheetId="24173">
        <row r="9">
          <cell r="A9" t="str">
            <v>A</v>
          </cell>
        </row>
      </sheetData>
      <sheetData sheetId="24174">
        <row r="9">
          <cell r="A9" t="str">
            <v>A</v>
          </cell>
        </row>
      </sheetData>
      <sheetData sheetId="24175">
        <row r="9">
          <cell r="A9" t="str">
            <v>A</v>
          </cell>
        </row>
      </sheetData>
      <sheetData sheetId="24176">
        <row r="9">
          <cell r="A9" t="str">
            <v>A</v>
          </cell>
        </row>
      </sheetData>
      <sheetData sheetId="24177">
        <row r="9">
          <cell r="A9" t="str">
            <v>A</v>
          </cell>
        </row>
      </sheetData>
      <sheetData sheetId="24178" refreshError="1"/>
      <sheetData sheetId="24179" refreshError="1"/>
      <sheetData sheetId="24180">
        <row r="9">
          <cell r="A9" t="str">
            <v>A</v>
          </cell>
        </row>
      </sheetData>
      <sheetData sheetId="24181">
        <row r="9">
          <cell r="A9" t="str">
            <v>A</v>
          </cell>
        </row>
      </sheetData>
      <sheetData sheetId="24182">
        <row r="9">
          <cell r="A9" t="str">
            <v>A</v>
          </cell>
        </row>
      </sheetData>
      <sheetData sheetId="24183" refreshError="1"/>
      <sheetData sheetId="24184">
        <row r="9">
          <cell r="A9" t="str">
            <v>A</v>
          </cell>
        </row>
      </sheetData>
      <sheetData sheetId="24185">
        <row r="9">
          <cell r="A9" t="str">
            <v>A</v>
          </cell>
        </row>
      </sheetData>
      <sheetData sheetId="24186">
        <row r="9">
          <cell r="A9" t="str">
            <v>A</v>
          </cell>
        </row>
      </sheetData>
      <sheetData sheetId="24187">
        <row r="9">
          <cell r="A9" t="str">
            <v>A</v>
          </cell>
        </row>
      </sheetData>
      <sheetData sheetId="24188">
        <row r="9">
          <cell r="A9" t="str">
            <v>A</v>
          </cell>
        </row>
      </sheetData>
      <sheetData sheetId="24189">
        <row r="9">
          <cell r="A9" t="str">
            <v>A</v>
          </cell>
        </row>
      </sheetData>
      <sheetData sheetId="24190">
        <row r="9">
          <cell r="A9" t="str">
            <v>A</v>
          </cell>
        </row>
      </sheetData>
      <sheetData sheetId="24191" refreshError="1"/>
      <sheetData sheetId="24192" refreshError="1"/>
      <sheetData sheetId="24193" refreshError="1"/>
      <sheetData sheetId="24194" refreshError="1"/>
      <sheetData sheetId="24195" refreshError="1"/>
      <sheetData sheetId="24196" refreshError="1"/>
      <sheetData sheetId="24197" refreshError="1"/>
      <sheetData sheetId="24198" refreshError="1"/>
      <sheetData sheetId="24199" refreshError="1"/>
      <sheetData sheetId="24200" refreshError="1"/>
      <sheetData sheetId="24201" refreshError="1"/>
      <sheetData sheetId="24202" refreshError="1"/>
      <sheetData sheetId="24203" refreshError="1"/>
      <sheetData sheetId="24204" refreshError="1"/>
      <sheetData sheetId="24205" refreshError="1"/>
      <sheetData sheetId="24206" refreshError="1"/>
      <sheetData sheetId="24207" refreshError="1"/>
      <sheetData sheetId="24208" refreshError="1"/>
      <sheetData sheetId="24209" refreshError="1"/>
      <sheetData sheetId="24210" refreshError="1"/>
      <sheetData sheetId="24211" refreshError="1"/>
      <sheetData sheetId="24212" refreshError="1"/>
      <sheetData sheetId="24213" refreshError="1"/>
      <sheetData sheetId="24214" refreshError="1"/>
      <sheetData sheetId="24215" refreshError="1"/>
      <sheetData sheetId="24216" refreshError="1"/>
      <sheetData sheetId="24217" refreshError="1"/>
      <sheetData sheetId="24218" refreshError="1"/>
      <sheetData sheetId="24219" refreshError="1"/>
      <sheetData sheetId="24220" refreshError="1"/>
      <sheetData sheetId="24221" refreshError="1"/>
      <sheetData sheetId="24222" refreshError="1"/>
      <sheetData sheetId="24223" refreshError="1"/>
      <sheetData sheetId="24224" refreshError="1"/>
      <sheetData sheetId="24225" refreshError="1"/>
      <sheetData sheetId="24226" refreshError="1"/>
      <sheetData sheetId="24227" refreshError="1"/>
      <sheetData sheetId="24228" refreshError="1"/>
      <sheetData sheetId="24229" refreshError="1"/>
      <sheetData sheetId="24230" refreshError="1"/>
      <sheetData sheetId="24231" refreshError="1"/>
      <sheetData sheetId="24232" refreshError="1"/>
      <sheetData sheetId="24233" refreshError="1"/>
      <sheetData sheetId="24234" refreshError="1"/>
      <sheetData sheetId="24235" refreshError="1"/>
      <sheetData sheetId="24236" refreshError="1"/>
      <sheetData sheetId="24237" refreshError="1"/>
      <sheetData sheetId="24238" refreshError="1"/>
      <sheetData sheetId="24239" refreshError="1"/>
      <sheetData sheetId="24240" refreshError="1"/>
      <sheetData sheetId="24241" refreshError="1"/>
      <sheetData sheetId="24242" refreshError="1"/>
      <sheetData sheetId="24243" refreshError="1"/>
      <sheetData sheetId="24244" refreshError="1"/>
      <sheetData sheetId="24245" refreshError="1"/>
      <sheetData sheetId="24246" refreshError="1"/>
      <sheetData sheetId="24247" refreshError="1"/>
      <sheetData sheetId="24248" refreshError="1"/>
      <sheetData sheetId="24249" refreshError="1"/>
      <sheetData sheetId="24250" refreshError="1"/>
      <sheetData sheetId="24251" refreshError="1"/>
      <sheetData sheetId="24252" refreshError="1"/>
      <sheetData sheetId="24253" refreshError="1"/>
      <sheetData sheetId="24254" refreshError="1"/>
      <sheetData sheetId="24255" refreshError="1"/>
      <sheetData sheetId="24256" refreshError="1"/>
      <sheetData sheetId="24257" refreshError="1"/>
      <sheetData sheetId="24258" refreshError="1"/>
      <sheetData sheetId="24259" refreshError="1"/>
      <sheetData sheetId="24260" refreshError="1"/>
      <sheetData sheetId="24261" refreshError="1"/>
      <sheetData sheetId="24262">
        <row r="9">
          <cell r="A9" t="str">
            <v>A</v>
          </cell>
        </row>
      </sheetData>
      <sheetData sheetId="24263">
        <row r="9">
          <cell r="A9" t="str">
            <v>A</v>
          </cell>
        </row>
      </sheetData>
      <sheetData sheetId="24264">
        <row r="9">
          <cell r="A9" t="str">
            <v>A</v>
          </cell>
        </row>
      </sheetData>
      <sheetData sheetId="24265">
        <row r="9">
          <cell r="A9" t="str">
            <v>A</v>
          </cell>
        </row>
      </sheetData>
      <sheetData sheetId="24266">
        <row r="9">
          <cell r="A9" t="str">
            <v>A</v>
          </cell>
        </row>
      </sheetData>
      <sheetData sheetId="24267">
        <row r="9">
          <cell r="A9" t="str">
            <v>A</v>
          </cell>
        </row>
      </sheetData>
      <sheetData sheetId="24268">
        <row r="9">
          <cell r="A9" t="str">
            <v>A</v>
          </cell>
        </row>
      </sheetData>
      <sheetData sheetId="24269">
        <row r="9">
          <cell r="A9" t="str">
            <v>A</v>
          </cell>
        </row>
      </sheetData>
      <sheetData sheetId="24270">
        <row r="9">
          <cell r="A9" t="str">
            <v>A</v>
          </cell>
        </row>
      </sheetData>
      <sheetData sheetId="24271">
        <row r="9">
          <cell r="A9" t="str">
            <v>A</v>
          </cell>
        </row>
      </sheetData>
      <sheetData sheetId="24272">
        <row r="9">
          <cell r="A9" t="str">
            <v>A</v>
          </cell>
        </row>
      </sheetData>
      <sheetData sheetId="24273">
        <row r="9">
          <cell r="A9" t="str">
            <v>A</v>
          </cell>
        </row>
      </sheetData>
      <sheetData sheetId="24274">
        <row r="9">
          <cell r="A9" t="str">
            <v>A</v>
          </cell>
        </row>
      </sheetData>
      <sheetData sheetId="24275">
        <row r="9">
          <cell r="A9" t="str">
            <v>A</v>
          </cell>
        </row>
      </sheetData>
      <sheetData sheetId="24276">
        <row r="9">
          <cell r="A9" t="str">
            <v>A</v>
          </cell>
        </row>
      </sheetData>
      <sheetData sheetId="24277">
        <row r="9">
          <cell r="A9" t="str">
            <v>A</v>
          </cell>
        </row>
      </sheetData>
      <sheetData sheetId="24278">
        <row r="9">
          <cell r="A9" t="str">
            <v>A</v>
          </cell>
        </row>
      </sheetData>
      <sheetData sheetId="24279">
        <row r="9">
          <cell r="A9" t="str">
            <v>A</v>
          </cell>
        </row>
      </sheetData>
      <sheetData sheetId="24280">
        <row r="9">
          <cell r="A9" t="str">
            <v>A</v>
          </cell>
        </row>
      </sheetData>
      <sheetData sheetId="24281">
        <row r="9">
          <cell r="A9" t="str">
            <v>A</v>
          </cell>
        </row>
      </sheetData>
      <sheetData sheetId="24282">
        <row r="9">
          <cell r="A9" t="str">
            <v>A</v>
          </cell>
        </row>
      </sheetData>
      <sheetData sheetId="24283">
        <row r="9">
          <cell r="A9" t="str">
            <v>A</v>
          </cell>
        </row>
      </sheetData>
      <sheetData sheetId="24284">
        <row r="9">
          <cell r="A9" t="str">
            <v>A</v>
          </cell>
        </row>
      </sheetData>
      <sheetData sheetId="24285">
        <row r="9">
          <cell r="A9" t="str">
            <v>A</v>
          </cell>
        </row>
      </sheetData>
      <sheetData sheetId="24286">
        <row r="9">
          <cell r="A9" t="str">
            <v>A</v>
          </cell>
        </row>
      </sheetData>
      <sheetData sheetId="24287">
        <row r="9">
          <cell r="A9" t="str">
            <v>A</v>
          </cell>
        </row>
      </sheetData>
      <sheetData sheetId="24288">
        <row r="9">
          <cell r="A9" t="str">
            <v>A</v>
          </cell>
        </row>
      </sheetData>
      <sheetData sheetId="24289">
        <row r="9">
          <cell r="A9" t="str">
            <v>A</v>
          </cell>
        </row>
      </sheetData>
      <sheetData sheetId="24290">
        <row r="9">
          <cell r="A9" t="str">
            <v>A</v>
          </cell>
        </row>
      </sheetData>
      <sheetData sheetId="24291" refreshError="1"/>
      <sheetData sheetId="24292" refreshError="1"/>
      <sheetData sheetId="24293">
        <row r="9">
          <cell r="A9" t="str">
            <v>A</v>
          </cell>
        </row>
      </sheetData>
      <sheetData sheetId="24294" refreshError="1"/>
      <sheetData sheetId="24295" refreshError="1"/>
      <sheetData sheetId="24296" refreshError="1"/>
      <sheetData sheetId="24297" refreshError="1"/>
      <sheetData sheetId="24298" refreshError="1"/>
      <sheetData sheetId="24299" refreshError="1"/>
      <sheetData sheetId="24300" refreshError="1"/>
      <sheetData sheetId="24301" refreshError="1"/>
      <sheetData sheetId="24302" refreshError="1"/>
      <sheetData sheetId="24303" refreshError="1"/>
      <sheetData sheetId="24304" refreshError="1"/>
      <sheetData sheetId="24305" refreshError="1"/>
      <sheetData sheetId="24306" refreshError="1"/>
      <sheetData sheetId="24307" refreshError="1"/>
      <sheetData sheetId="24308">
        <row r="9">
          <cell r="A9" t="str">
            <v>A</v>
          </cell>
        </row>
      </sheetData>
      <sheetData sheetId="24309">
        <row r="9">
          <cell r="A9" t="str">
            <v>A</v>
          </cell>
        </row>
      </sheetData>
      <sheetData sheetId="24310">
        <row r="9">
          <cell r="A9" t="str">
            <v>A</v>
          </cell>
        </row>
      </sheetData>
      <sheetData sheetId="24311">
        <row r="9">
          <cell r="A9" t="str">
            <v>A</v>
          </cell>
        </row>
      </sheetData>
      <sheetData sheetId="24312">
        <row r="9">
          <cell r="A9" t="str">
            <v>A</v>
          </cell>
        </row>
      </sheetData>
      <sheetData sheetId="24313">
        <row r="9">
          <cell r="A9" t="str">
            <v>A</v>
          </cell>
        </row>
      </sheetData>
      <sheetData sheetId="24314">
        <row r="9">
          <cell r="A9" t="str">
            <v>A</v>
          </cell>
        </row>
      </sheetData>
      <sheetData sheetId="24315">
        <row r="9">
          <cell r="A9" t="str">
            <v>A</v>
          </cell>
        </row>
      </sheetData>
      <sheetData sheetId="24316">
        <row r="9">
          <cell r="A9" t="str">
            <v>A</v>
          </cell>
        </row>
      </sheetData>
      <sheetData sheetId="24317">
        <row r="9">
          <cell r="A9" t="str">
            <v>A</v>
          </cell>
        </row>
      </sheetData>
      <sheetData sheetId="24318">
        <row r="9">
          <cell r="A9" t="str">
            <v>A</v>
          </cell>
        </row>
      </sheetData>
      <sheetData sheetId="24319">
        <row r="9">
          <cell r="A9" t="str">
            <v>A</v>
          </cell>
        </row>
      </sheetData>
      <sheetData sheetId="24320">
        <row r="9">
          <cell r="A9" t="str">
            <v>A</v>
          </cell>
        </row>
      </sheetData>
      <sheetData sheetId="24321">
        <row r="9">
          <cell r="A9" t="str">
            <v>A</v>
          </cell>
        </row>
      </sheetData>
      <sheetData sheetId="24322">
        <row r="9">
          <cell r="A9" t="str">
            <v>A</v>
          </cell>
        </row>
      </sheetData>
      <sheetData sheetId="24323">
        <row r="9">
          <cell r="A9" t="str">
            <v>A</v>
          </cell>
        </row>
      </sheetData>
      <sheetData sheetId="24324">
        <row r="9">
          <cell r="A9" t="str">
            <v>A</v>
          </cell>
        </row>
      </sheetData>
      <sheetData sheetId="24325">
        <row r="9">
          <cell r="A9" t="str">
            <v>A</v>
          </cell>
        </row>
      </sheetData>
      <sheetData sheetId="24326">
        <row r="9">
          <cell r="A9" t="str">
            <v>A</v>
          </cell>
        </row>
      </sheetData>
      <sheetData sheetId="24327">
        <row r="9">
          <cell r="A9" t="str">
            <v>A</v>
          </cell>
        </row>
      </sheetData>
      <sheetData sheetId="24328">
        <row r="9">
          <cell r="A9" t="str">
            <v>A</v>
          </cell>
        </row>
      </sheetData>
      <sheetData sheetId="24329">
        <row r="9">
          <cell r="A9" t="str">
            <v>A</v>
          </cell>
        </row>
      </sheetData>
      <sheetData sheetId="24330">
        <row r="9">
          <cell r="A9" t="str">
            <v>A</v>
          </cell>
        </row>
      </sheetData>
      <sheetData sheetId="24331">
        <row r="9">
          <cell r="A9" t="str">
            <v>A</v>
          </cell>
        </row>
      </sheetData>
      <sheetData sheetId="24332">
        <row r="9">
          <cell r="A9" t="str">
            <v>A</v>
          </cell>
        </row>
      </sheetData>
      <sheetData sheetId="24333" refreshError="1"/>
      <sheetData sheetId="24334" refreshError="1"/>
      <sheetData sheetId="24335">
        <row r="9">
          <cell r="A9" t="str">
            <v>A</v>
          </cell>
        </row>
      </sheetData>
      <sheetData sheetId="24336">
        <row r="9">
          <cell r="A9" t="str">
            <v>A</v>
          </cell>
        </row>
      </sheetData>
      <sheetData sheetId="24337">
        <row r="9">
          <cell r="A9" t="str">
            <v>A</v>
          </cell>
        </row>
      </sheetData>
      <sheetData sheetId="24338">
        <row r="9">
          <cell r="A9" t="str">
            <v>A</v>
          </cell>
        </row>
      </sheetData>
      <sheetData sheetId="24339">
        <row r="9">
          <cell r="A9" t="str">
            <v>A</v>
          </cell>
        </row>
      </sheetData>
      <sheetData sheetId="24340">
        <row r="9">
          <cell r="A9" t="str">
            <v>A</v>
          </cell>
        </row>
      </sheetData>
      <sheetData sheetId="24341">
        <row r="9">
          <cell r="A9" t="str">
            <v>A</v>
          </cell>
        </row>
      </sheetData>
      <sheetData sheetId="24342">
        <row r="9">
          <cell r="A9" t="str">
            <v>A</v>
          </cell>
        </row>
      </sheetData>
      <sheetData sheetId="24343">
        <row r="9">
          <cell r="A9" t="str">
            <v>A</v>
          </cell>
        </row>
      </sheetData>
      <sheetData sheetId="24344">
        <row r="9">
          <cell r="A9" t="str">
            <v>A</v>
          </cell>
        </row>
      </sheetData>
      <sheetData sheetId="24345">
        <row r="9">
          <cell r="A9" t="str">
            <v>A</v>
          </cell>
        </row>
      </sheetData>
      <sheetData sheetId="24346">
        <row r="9">
          <cell r="A9" t="str">
            <v>A</v>
          </cell>
        </row>
      </sheetData>
      <sheetData sheetId="24347">
        <row r="9">
          <cell r="A9" t="str">
            <v>A</v>
          </cell>
        </row>
      </sheetData>
      <sheetData sheetId="24348">
        <row r="9">
          <cell r="A9" t="str">
            <v>A</v>
          </cell>
        </row>
      </sheetData>
      <sheetData sheetId="24349" refreshError="1"/>
      <sheetData sheetId="24350" refreshError="1"/>
      <sheetData sheetId="24351" refreshError="1"/>
      <sheetData sheetId="24352" refreshError="1"/>
      <sheetData sheetId="24353" refreshError="1"/>
      <sheetData sheetId="24354" refreshError="1"/>
      <sheetData sheetId="24355" refreshError="1"/>
      <sheetData sheetId="24356" refreshError="1"/>
      <sheetData sheetId="24357" refreshError="1"/>
      <sheetData sheetId="24358" refreshError="1"/>
      <sheetData sheetId="24359" refreshError="1"/>
      <sheetData sheetId="24360" refreshError="1"/>
      <sheetData sheetId="24361" refreshError="1"/>
      <sheetData sheetId="24362" refreshError="1"/>
      <sheetData sheetId="24363" refreshError="1"/>
      <sheetData sheetId="24364" refreshError="1"/>
      <sheetData sheetId="24365" refreshError="1"/>
      <sheetData sheetId="24366" refreshError="1"/>
      <sheetData sheetId="24367" refreshError="1"/>
      <sheetData sheetId="24368" refreshError="1"/>
      <sheetData sheetId="24369" refreshError="1"/>
      <sheetData sheetId="24370" refreshError="1"/>
      <sheetData sheetId="24371" refreshError="1"/>
      <sheetData sheetId="24372" refreshError="1"/>
      <sheetData sheetId="24373" refreshError="1"/>
      <sheetData sheetId="24374" refreshError="1"/>
      <sheetData sheetId="24375">
        <row r="9">
          <cell r="A9" t="str">
            <v>A</v>
          </cell>
        </row>
      </sheetData>
      <sheetData sheetId="24376">
        <row r="9">
          <cell r="A9" t="str">
            <v>A</v>
          </cell>
        </row>
      </sheetData>
      <sheetData sheetId="24377">
        <row r="9">
          <cell r="A9" t="str">
            <v>A</v>
          </cell>
        </row>
      </sheetData>
      <sheetData sheetId="24378" refreshError="1"/>
      <sheetData sheetId="24379" refreshError="1"/>
      <sheetData sheetId="24380" refreshError="1"/>
      <sheetData sheetId="24381" refreshError="1"/>
      <sheetData sheetId="24382" refreshError="1"/>
      <sheetData sheetId="24383">
        <row r="9">
          <cell r="A9" t="str">
            <v>A</v>
          </cell>
        </row>
      </sheetData>
      <sheetData sheetId="24384">
        <row r="9">
          <cell r="A9" t="str">
            <v>A</v>
          </cell>
        </row>
      </sheetData>
      <sheetData sheetId="24385">
        <row r="9">
          <cell r="A9" t="str">
            <v>A</v>
          </cell>
        </row>
      </sheetData>
      <sheetData sheetId="24386" refreshError="1"/>
      <sheetData sheetId="24387" refreshError="1"/>
      <sheetData sheetId="24388">
        <row r="9">
          <cell r="A9" t="str">
            <v>A</v>
          </cell>
        </row>
      </sheetData>
      <sheetData sheetId="24389" refreshError="1"/>
      <sheetData sheetId="24390">
        <row r="9">
          <cell r="A9" t="str">
            <v>A</v>
          </cell>
        </row>
      </sheetData>
      <sheetData sheetId="24391">
        <row r="9">
          <cell r="A9" t="str">
            <v>A</v>
          </cell>
        </row>
      </sheetData>
      <sheetData sheetId="24392" refreshError="1"/>
      <sheetData sheetId="24393" refreshError="1"/>
      <sheetData sheetId="24394">
        <row r="9">
          <cell r="A9" t="str">
            <v>A</v>
          </cell>
        </row>
      </sheetData>
      <sheetData sheetId="24395">
        <row r="9">
          <cell r="A9" t="str">
            <v>A</v>
          </cell>
        </row>
      </sheetData>
      <sheetData sheetId="24396">
        <row r="9">
          <cell r="A9" t="str">
            <v>A</v>
          </cell>
        </row>
      </sheetData>
      <sheetData sheetId="24397">
        <row r="9">
          <cell r="A9" t="str">
            <v>A</v>
          </cell>
        </row>
      </sheetData>
      <sheetData sheetId="24398">
        <row r="9">
          <cell r="A9" t="str">
            <v>A</v>
          </cell>
        </row>
      </sheetData>
      <sheetData sheetId="24399">
        <row r="9">
          <cell r="A9" t="str">
            <v>A</v>
          </cell>
        </row>
      </sheetData>
      <sheetData sheetId="24400">
        <row r="9">
          <cell r="A9" t="str">
            <v>A</v>
          </cell>
        </row>
      </sheetData>
      <sheetData sheetId="24401">
        <row r="9">
          <cell r="A9" t="str">
            <v>A</v>
          </cell>
        </row>
      </sheetData>
      <sheetData sheetId="24402">
        <row r="9">
          <cell r="A9" t="str">
            <v>A</v>
          </cell>
        </row>
      </sheetData>
      <sheetData sheetId="24403">
        <row r="9">
          <cell r="A9" t="str">
            <v>A</v>
          </cell>
        </row>
      </sheetData>
      <sheetData sheetId="24404">
        <row r="9">
          <cell r="A9" t="str">
            <v>A</v>
          </cell>
        </row>
      </sheetData>
      <sheetData sheetId="24405">
        <row r="9">
          <cell r="A9" t="str">
            <v>A</v>
          </cell>
        </row>
      </sheetData>
      <sheetData sheetId="24406">
        <row r="9">
          <cell r="A9" t="str">
            <v>A</v>
          </cell>
        </row>
      </sheetData>
      <sheetData sheetId="24407">
        <row r="9">
          <cell r="A9" t="str">
            <v>A</v>
          </cell>
        </row>
      </sheetData>
      <sheetData sheetId="24408" refreshError="1"/>
      <sheetData sheetId="24409" refreshError="1"/>
      <sheetData sheetId="24410" refreshError="1"/>
      <sheetData sheetId="24411">
        <row r="9">
          <cell r="A9" t="str">
            <v>A</v>
          </cell>
        </row>
      </sheetData>
      <sheetData sheetId="24412">
        <row r="9">
          <cell r="A9" t="str">
            <v>A</v>
          </cell>
        </row>
      </sheetData>
      <sheetData sheetId="24413">
        <row r="9">
          <cell r="A9" t="str">
            <v>A</v>
          </cell>
        </row>
      </sheetData>
      <sheetData sheetId="24414">
        <row r="9">
          <cell r="A9" t="str">
            <v>A</v>
          </cell>
        </row>
      </sheetData>
      <sheetData sheetId="24415">
        <row r="9">
          <cell r="A9" t="str">
            <v>A</v>
          </cell>
        </row>
      </sheetData>
      <sheetData sheetId="24416" refreshError="1"/>
      <sheetData sheetId="24417" refreshError="1"/>
      <sheetData sheetId="24418">
        <row r="9">
          <cell r="A9" t="str">
            <v>A</v>
          </cell>
        </row>
      </sheetData>
      <sheetData sheetId="24419">
        <row r="9">
          <cell r="A9" t="str">
            <v>A</v>
          </cell>
        </row>
      </sheetData>
      <sheetData sheetId="24420">
        <row r="9">
          <cell r="A9" t="str">
            <v>A</v>
          </cell>
        </row>
      </sheetData>
      <sheetData sheetId="24421">
        <row r="9">
          <cell r="A9" t="str">
            <v>A</v>
          </cell>
        </row>
      </sheetData>
      <sheetData sheetId="24422">
        <row r="9">
          <cell r="A9" t="str">
            <v>A</v>
          </cell>
        </row>
      </sheetData>
      <sheetData sheetId="24423">
        <row r="9">
          <cell r="A9" t="str">
            <v>A</v>
          </cell>
        </row>
      </sheetData>
      <sheetData sheetId="24424">
        <row r="9">
          <cell r="A9" t="str">
            <v>A</v>
          </cell>
        </row>
      </sheetData>
      <sheetData sheetId="24425">
        <row r="9">
          <cell r="A9" t="str">
            <v>A</v>
          </cell>
        </row>
      </sheetData>
      <sheetData sheetId="24426">
        <row r="9">
          <cell r="A9" t="str">
            <v>A</v>
          </cell>
        </row>
      </sheetData>
      <sheetData sheetId="24427">
        <row r="9">
          <cell r="A9" t="str">
            <v>A</v>
          </cell>
        </row>
      </sheetData>
      <sheetData sheetId="24428">
        <row r="9">
          <cell r="A9" t="str">
            <v>A</v>
          </cell>
        </row>
      </sheetData>
      <sheetData sheetId="24429">
        <row r="9">
          <cell r="A9" t="str">
            <v>A</v>
          </cell>
        </row>
      </sheetData>
      <sheetData sheetId="24430">
        <row r="9">
          <cell r="A9" t="str">
            <v>A</v>
          </cell>
        </row>
      </sheetData>
      <sheetData sheetId="24431">
        <row r="9">
          <cell r="A9" t="str">
            <v>A</v>
          </cell>
        </row>
      </sheetData>
      <sheetData sheetId="24432">
        <row r="9">
          <cell r="A9" t="str">
            <v>A</v>
          </cell>
        </row>
      </sheetData>
      <sheetData sheetId="24433">
        <row r="9">
          <cell r="A9" t="str">
            <v>A</v>
          </cell>
        </row>
      </sheetData>
      <sheetData sheetId="24434">
        <row r="9">
          <cell r="A9" t="str">
            <v>A</v>
          </cell>
        </row>
      </sheetData>
      <sheetData sheetId="24435">
        <row r="9">
          <cell r="A9" t="str">
            <v>A</v>
          </cell>
        </row>
      </sheetData>
      <sheetData sheetId="24436">
        <row r="9">
          <cell r="A9" t="str">
            <v>A</v>
          </cell>
        </row>
      </sheetData>
      <sheetData sheetId="24437">
        <row r="9">
          <cell r="A9" t="str">
            <v>A</v>
          </cell>
        </row>
      </sheetData>
      <sheetData sheetId="24438">
        <row r="9">
          <cell r="A9" t="str">
            <v>A</v>
          </cell>
        </row>
      </sheetData>
      <sheetData sheetId="24439">
        <row r="9">
          <cell r="A9" t="str">
            <v>A</v>
          </cell>
        </row>
      </sheetData>
      <sheetData sheetId="24440">
        <row r="9">
          <cell r="A9" t="str">
            <v>A</v>
          </cell>
        </row>
      </sheetData>
      <sheetData sheetId="24441">
        <row r="9">
          <cell r="A9" t="str">
            <v>A</v>
          </cell>
        </row>
      </sheetData>
      <sheetData sheetId="24442">
        <row r="9">
          <cell r="A9" t="str">
            <v>A</v>
          </cell>
        </row>
      </sheetData>
      <sheetData sheetId="24443">
        <row r="9">
          <cell r="A9" t="str">
            <v>A</v>
          </cell>
        </row>
      </sheetData>
      <sheetData sheetId="24444">
        <row r="9">
          <cell r="A9" t="str">
            <v>A</v>
          </cell>
        </row>
      </sheetData>
      <sheetData sheetId="24445">
        <row r="9">
          <cell r="A9" t="str">
            <v>A</v>
          </cell>
        </row>
      </sheetData>
      <sheetData sheetId="24446">
        <row r="9">
          <cell r="A9" t="str">
            <v>A</v>
          </cell>
        </row>
      </sheetData>
      <sheetData sheetId="24447">
        <row r="9">
          <cell r="A9" t="str">
            <v>A</v>
          </cell>
        </row>
      </sheetData>
      <sheetData sheetId="24448">
        <row r="9">
          <cell r="A9" t="str">
            <v>A</v>
          </cell>
        </row>
      </sheetData>
      <sheetData sheetId="24449">
        <row r="9">
          <cell r="A9" t="str">
            <v>A</v>
          </cell>
        </row>
      </sheetData>
      <sheetData sheetId="24450">
        <row r="9">
          <cell r="A9" t="str">
            <v>A</v>
          </cell>
        </row>
      </sheetData>
      <sheetData sheetId="24451">
        <row r="9">
          <cell r="A9" t="str">
            <v>A</v>
          </cell>
        </row>
      </sheetData>
      <sheetData sheetId="24452">
        <row r="9">
          <cell r="A9" t="str">
            <v>A</v>
          </cell>
        </row>
      </sheetData>
      <sheetData sheetId="24453">
        <row r="9">
          <cell r="A9" t="str">
            <v>A</v>
          </cell>
        </row>
      </sheetData>
      <sheetData sheetId="24454">
        <row r="9">
          <cell r="A9" t="str">
            <v>A</v>
          </cell>
        </row>
      </sheetData>
      <sheetData sheetId="24455">
        <row r="9">
          <cell r="A9" t="str">
            <v>A</v>
          </cell>
        </row>
      </sheetData>
      <sheetData sheetId="24456">
        <row r="9">
          <cell r="A9" t="str">
            <v>A</v>
          </cell>
        </row>
      </sheetData>
      <sheetData sheetId="24457">
        <row r="9">
          <cell r="A9" t="str">
            <v>A</v>
          </cell>
        </row>
      </sheetData>
      <sheetData sheetId="24458">
        <row r="9">
          <cell r="A9" t="str">
            <v>A</v>
          </cell>
        </row>
      </sheetData>
      <sheetData sheetId="24459">
        <row r="9">
          <cell r="A9" t="str">
            <v>A</v>
          </cell>
        </row>
      </sheetData>
      <sheetData sheetId="24460">
        <row r="9">
          <cell r="A9" t="str">
            <v>A</v>
          </cell>
        </row>
      </sheetData>
      <sheetData sheetId="24461">
        <row r="9">
          <cell r="A9" t="str">
            <v>A</v>
          </cell>
        </row>
      </sheetData>
      <sheetData sheetId="24462">
        <row r="9">
          <cell r="A9" t="str">
            <v>A</v>
          </cell>
        </row>
      </sheetData>
      <sheetData sheetId="24463">
        <row r="9">
          <cell r="A9" t="str">
            <v>A</v>
          </cell>
        </row>
      </sheetData>
      <sheetData sheetId="24464">
        <row r="9">
          <cell r="A9" t="str">
            <v>A</v>
          </cell>
        </row>
      </sheetData>
      <sheetData sheetId="24465">
        <row r="9">
          <cell r="A9" t="str">
            <v>A</v>
          </cell>
        </row>
      </sheetData>
      <sheetData sheetId="24466">
        <row r="9">
          <cell r="A9" t="str">
            <v>A</v>
          </cell>
        </row>
      </sheetData>
      <sheetData sheetId="24467">
        <row r="9">
          <cell r="A9" t="str">
            <v>A</v>
          </cell>
        </row>
      </sheetData>
      <sheetData sheetId="24468">
        <row r="9">
          <cell r="A9" t="str">
            <v>A</v>
          </cell>
        </row>
      </sheetData>
      <sheetData sheetId="24469">
        <row r="9">
          <cell r="A9" t="str">
            <v>A</v>
          </cell>
        </row>
      </sheetData>
      <sheetData sheetId="24470">
        <row r="9">
          <cell r="A9" t="str">
            <v>A</v>
          </cell>
        </row>
      </sheetData>
      <sheetData sheetId="24471">
        <row r="9">
          <cell r="A9" t="str">
            <v>A</v>
          </cell>
        </row>
      </sheetData>
      <sheetData sheetId="24472">
        <row r="9">
          <cell r="A9" t="str">
            <v>A</v>
          </cell>
        </row>
      </sheetData>
      <sheetData sheetId="24473">
        <row r="9">
          <cell r="A9" t="str">
            <v>A</v>
          </cell>
        </row>
      </sheetData>
      <sheetData sheetId="24474">
        <row r="9">
          <cell r="A9" t="str">
            <v>A</v>
          </cell>
        </row>
      </sheetData>
      <sheetData sheetId="24475">
        <row r="9">
          <cell r="A9" t="str">
            <v>A</v>
          </cell>
        </row>
      </sheetData>
      <sheetData sheetId="24476">
        <row r="9">
          <cell r="A9" t="str">
            <v>A</v>
          </cell>
        </row>
      </sheetData>
      <sheetData sheetId="24477">
        <row r="9">
          <cell r="A9" t="str">
            <v>A</v>
          </cell>
        </row>
      </sheetData>
      <sheetData sheetId="24478">
        <row r="9">
          <cell r="A9" t="str">
            <v>A</v>
          </cell>
        </row>
      </sheetData>
      <sheetData sheetId="24479">
        <row r="9">
          <cell r="A9" t="str">
            <v>A</v>
          </cell>
        </row>
      </sheetData>
      <sheetData sheetId="24480">
        <row r="9">
          <cell r="A9" t="str">
            <v>A</v>
          </cell>
        </row>
      </sheetData>
      <sheetData sheetId="24481">
        <row r="9">
          <cell r="A9" t="str">
            <v>A</v>
          </cell>
        </row>
      </sheetData>
      <sheetData sheetId="24482">
        <row r="9">
          <cell r="A9" t="str">
            <v>A</v>
          </cell>
        </row>
      </sheetData>
      <sheetData sheetId="24483">
        <row r="9">
          <cell r="A9" t="str">
            <v>A</v>
          </cell>
        </row>
      </sheetData>
      <sheetData sheetId="24484">
        <row r="9">
          <cell r="A9" t="str">
            <v>A</v>
          </cell>
        </row>
      </sheetData>
      <sheetData sheetId="24485">
        <row r="9">
          <cell r="A9" t="str">
            <v>A</v>
          </cell>
        </row>
      </sheetData>
      <sheetData sheetId="24486">
        <row r="9">
          <cell r="A9" t="str">
            <v>A</v>
          </cell>
        </row>
      </sheetData>
      <sheetData sheetId="24487">
        <row r="9">
          <cell r="A9" t="str">
            <v>A</v>
          </cell>
        </row>
      </sheetData>
      <sheetData sheetId="24488">
        <row r="9">
          <cell r="A9" t="str">
            <v>A</v>
          </cell>
        </row>
      </sheetData>
      <sheetData sheetId="24489">
        <row r="9">
          <cell r="A9" t="str">
            <v>A</v>
          </cell>
        </row>
      </sheetData>
      <sheetData sheetId="24490">
        <row r="9">
          <cell r="A9" t="str">
            <v>A</v>
          </cell>
        </row>
      </sheetData>
      <sheetData sheetId="24491">
        <row r="9">
          <cell r="A9" t="str">
            <v>A</v>
          </cell>
        </row>
      </sheetData>
      <sheetData sheetId="24492">
        <row r="9">
          <cell r="A9" t="str">
            <v>A</v>
          </cell>
        </row>
      </sheetData>
      <sheetData sheetId="24493">
        <row r="9">
          <cell r="A9" t="str">
            <v>A</v>
          </cell>
        </row>
      </sheetData>
      <sheetData sheetId="24494">
        <row r="9">
          <cell r="A9" t="str">
            <v>A</v>
          </cell>
        </row>
      </sheetData>
      <sheetData sheetId="24495">
        <row r="9">
          <cell r="A9" t="str">
            <v>A</v>
          </cell>
        </row>
      </sheetData>
      <sheetData sheetId="24496">
        <row r="9">
          <cell r="A9" t="str">
            <v>A</v>
          </cell>
        </row>
      </sheetData>
      <sheetData sheetId="24497">
        <row r="9">
          <cell r="A9" t="str">
            <v>A</v>
          </cell>
        </row>
      </sheetData>
      <sheetData sheetId="24498">
        <row r="9">
          <cell r="A9" t="str">
            <v>A</v>
          </cell>
        </row>
      </sheetData>
      <sheetData sheetId="24499">
        <row r="9">
          <cell r="A9" t="str">
            <v>A</v>
          </cell>
        </row>
      </sheetData>
      <sheetData sheetId="24500">
        <row r="9">
          <cell r="A9" t="str">
            <v>A</v>
          </cell>
        </row>
      </sheetData>
      <sheetData sheetId="24501">
        <row r="9">
          <cell r="A9" t="str">
            <v>A</v>
          </cell>
        </row>
      </sheetData>
      <sheetData sheetId="24502">
        <row r="9">
          <cell r="A9" t="str">
            <v>A</v>
          </cell>
        </row>
      </sheetData>
      <sheetData sheetId="24503">
        <row r="9">
          <cell r="A9" t="str">
            <v>A</v>
          </cell>
        </row>
      </sheetData>
      <sheetData sheetId="24504">
        <row r="9">
          <cell r="A9" t="str">
            <v>A</v>
          </cell>
        </row>
      </sheetData>
      <sheetData sheetId="24505">
        <row r="9">
          <cell r="A9" t="str">
            <v>A</v>
          </cell>
        </row>
      </sheetData>
      <sheetData sheetId="24506">
        <row r="9">
          <cell r="A9" t="str">
            <v>A</v>
          </cell>
        </row>
      </sheetData>
      <sheetData sheetId="24507">
        <row r="9">
          <cell r="A9" t="str">
            <v>A</v>
          </cell>
        </row>
      </sheetData>
      <sheetData sheetId="24508">
        <row r="9">
          <cell r="A9" t="str">
            <v>A</v>
          </cell>
        </row>
      </sheetData>
      <sheetData sheetId="24509">
        <row r="9">
          <cell r="A9" t="str">
            <v>A</v>
          </cell>
        </row>
      </sheetData>
      <sheetData sheetId="24510" refreshError="1"/>
      <sheetData sheetId="24511" refreshError="1"/>
      <sheetData sheetId="24512">
        <row r="9">
          <cell r="A9" t="str">
            <v>A</v>
          </cell>
        </row>
      </sheetData>
      <sheetData sheetId="24513">
        <row r="9">
          <cell r="A9" t="str">
            <v>A</v>
          </cell>
        </row>
      </sheetData>
      <sheetData sheetId="24514">
        <row r="9">
          <cell r="A9" t="str">
            <v>A</v>
          </cell>
        </row>
      </sheetData>
      <sheetData sheetId="24515">
        <row r="9">
          <cell r="A9" t="str">
            <v>A</v>
          </cell>
        </row>
      </sheetData>
      <sheetData sheetId="24516">
        <row r="9">
          <cell r="A9" t="str">
            <v>A</v>
          </cell>
        </row>
      </sheetData>
      <sheetData sheetId="24517">
        <row r="9">
          <cell r="A9" t="str">
            <v>A</v>
          </cell>
        </row>
      </sheetData>
      <sheetData sheetId="24518">
        <row r="9">
          <cell r="A9" t="str">
            <v>A</v>
          </cell>
        </row>
      </sheetData>
      <sheetData sheetId="24519" refreshError="1"/>
      <sheetData sheetId="24520" refreshError="1"/>
      <sheetData sheetId="24521">
        <row r="9">
          <cell r="A9" t="str">
            <v>A</v>
          </cell>
        </row>
      </sheetData>
      <sheetData sheetId="24522">
        <row r="9">
          <cell r="A9" t="str">
            <v>A</v>
          </cell>
        </row>
      </sheetData>
      <sheetData sheetId="24523">
        <row r="9">
          <cell r="A9" t="str">
            <v>A</v>
          </cell>
        </row>
      </sheetData>
      <sheetData sheetId="24524">
        <row r="9">
          <cell r="A9" t="str">
            <v>A</v>
          </cell>
        </row>
      </sheetData>
      <sheetData sheetId="24525">
        <row r="9">
          <cell r="A9" t="str">
            <v>A</v>
          </cell>
        </row>
      </sheetData>
      <sheetData sheetId="24526">
        <row r="9">
          <cell r="A9" t="str">
            <v>A</v>
          </cell>
        </row>
      </sheetData>
      <sheetData sheetId="24527">
        <row r="9">
          <cell r="A9" t="str">
            <v>A</v>
          </cell>
        </row>
      </sheetData>
      <sheetData sheetId="24528">
        <row r="9">
          <cell r="A9" t="str">
            <v>A</v>
          </cell>
        </row>
      </sheetData>
      <sheetData sheetId="24529">
        <row r="9">
          <cell r="A9" t="str">
            <v>A</v>
          </cell>
        </row>
      </sheetData>
      <sheetData sheetId="24530" refreshError="1"/>
      <sheetData sheetId="24531" refreshError="1"/>
      <sheetData sheetId="24532" refreshError="1"/>
      <sheetData sheetId="24533" refreshError="1"/>
      <sheetData sheetId="24534">
        <row r="9">
          <cell r="A9" t="str">
            <v>A</v>
          </cell>
        </row>
      </sheetData>
      <sheetData sheetId="24535">
        <row r="9">
          <cell r="A9" t="str">
            <v>A</v>
          </cell>
        </row>
      </sheetData>
      <sheetData sheetId="24536">
        <row r="9">
          <cell r="A9" t="str">
            <v>A</v>
          </cell>
        </row>
      </sheetData>
      <sheetData sheetId="24537">
        <row r="9">
          <cell r="A9" t="str">
            <v>A</v>
          </cell>
        </row>
      </sheetData>
      <sheetData sheetId="24538">
        <row r="9">
          <cell r="A9" t="str">
            <v>A</v>
          </cell>
        </row>
      </sheetData>
      <sheetData sheetId="24539">
        <row r="9">
          <cell r="A9" t="str">
            <v>A</v>
          </cell>
        </row>
      </sheetData>
      <sheetData sheetId="24540">
        <row r="9">
          <cell r="A9" t="str">
            <v>A</v>
          </cell>
        </row>
      </sheetData>
      <sheetData sheetId="24541">
        <row r="9">
          <cell r="A9" t="str">
            <v>A</v>
          </cell>
        </row>
      </sheetData>
      <sheetData sheetId="24542">
        <row r="9">
          <cell r="A9" t="str">
            <v>A</v>
          </cell>
        </row>
      </sheetData>
      <sheetData sheetId="24543">
        <row r="9">
          <cell r="A9" t="str">
            <v>A</v>
          </cell>
        </row>
      </sheetData>
      <sheetData sheetId="24544">
        <row r="9">
          <cell r="A9" t="str">
            <v>A</v>
          </cell>
        </row>
      </sheetData>
      <sheetData sheetId="24545">
        <row r="9">
          <cell r="A9" t="str">
            <v>A</v>
          </cell>
        </row>
      </sheetData>
      <sheetData sheetId="24546">
        <row r="9">
          <cell r="A9" t="str">
            <v>A</v>
          </cell>
        </row>
      </sheetData>
      <sheetData sheetId="24547">
        <row r="9">
          <cell r="A9" t="str">
            <v>A</v>
          </cell>
        </row>
      </sheetData>
      <sheetData sheetId="24548">
        <row r="9">
          <cell r="A9" t="str">
            <v>A</v>
          </cell>
        </row>
      </sheetData>
      <sheetData sheetId="24549">
        <row r="9">
          <cell r="A9" t="str">
            <v>A</v>
          </cell>
        </row>
      </sheetData>
      <sheetData sheetId="24550" refreshError="1"/>
      <sheetData sheetId="24551">
        <row r="9">
          <cell r="A9" t="str">
            <v>A</v>
          </cell>
        </row>
      </sheetData>
      <sheetData sheetId="24552">
        <row r="9">
          <cell r="A9" t="str">
            <v>A</v>
          </cell>
        </row>
      </sheetData>
      <sheetData sheetId="24553">
        <row r="9">
          <cell r="A9" t="str">
            <v>A</v>
          </cell>
        </row>
      </sheetData>
      <sheetData sheetId="24554">
        <row r="9">
          <cell r="A9" t="str">
            <v>A</v>
          </cell>
        </row>
      </sheetData>
      <sheetData sheetId="24555">
        <row r="9">
          <cell r="A9" t="str">
            <v>A</v>
          </cell>
        </row>
      </sheetData>
      <sheetData sheetId="24556">
        <row r="9">
          <cell r="A9" t="str">
            <v>A</v>
          </cell>
        </row>
      </sheetData>
      <sheetData sheetId="24557">
        <row r="9">
          <cell r="A9" t="str">
            <v>A</v>
          </cell>
        </row>
      </sheetData>
      <sheetData sheetId="24558">
        <row r="9">
          <cell r="A9" t="str">
            <v>A</v>
          </cell>
        </row>
      </sheetData>
      <sheetData sheetId="24559">
        <row r="9">
          <cell r="A9" t="str">
            <v>A</v>
          </cell>
        </row>
      </sheetData>
      <sheetData sheetId="24560">
        <row r="9">
          <cell r="A9" t="str">
            <v>A</v>
          </cell>
        </row>
      </sheetData>
      <sheetData sheetId="24561">
        <row r="9">
          <cell r="A9" t="str">
            <v>A</v>
          </cell>
        </row>
      </sheetData>
      <sheetData sheetId="24562">
        <row r="9">
          <cell r="A9" t="str">
            <v>A</v>
          </cell>
        </row>
      </sheetData>
      <sheetData sheetId="24563">
        <row r="9">
          <cell r="A9" t="str">
            <v>A</v>
          </cell>
        </row>
      </sheetData>
      <sheetData sheetId="24564">
        <row r="9">
          <cell r="A9" t="str">
            <v>A</v>
          </cell>
        </row>
      </sheetData>
      <sheetData sheetId="24565">
        <row r="9">
          <cell r="A9" t="str">
            <v>A</v>
          </cell>
        </row>
      </sheetData>
      <sheetData sheetId="24566">
        <row r="9">
          <cell r="A9" t="str">
            <v>A</v>
          </cell>
        </row>
      </sheetData>
      <sheetData sheetId="24567">
        <row r="9">
          <cell r="A9" t="str">
            <v>A</v>
          </cell>
        </row>
      </sheetData>
      <sheetData sheetId="24568">
        <row r="9">
          <cell r="A9" t="str">
            <v>A</v>
          </cell>
        </row>
      </sheetData>
      <sheetData sheetId="24569">
        <row r="9">
          <cell r="A9" t="str">
            <v>A</v>
          </cell>
        </row>
      </sheetData>
      <sheetData sheetId="24570">
        <row r="9">
          <cell r="A9" t="str">
            <v>A</v>
          </cell>
        </row>
      </sheetData>
      <sheetData sheetId="24571">
        <row r="9">
          <cell r="A9" t="str">
            <v>A</v>
          </cell>
        </row>
      </sheetData>
      <sheetData sheetId="24572">
        <row r="9">
          <cell r="A9" t="str">
            <v>A</v>
          </cell>
        </row>
      </sheetData>
      <sheetData sheetId="24573">
        <row r="9">
          <cell r="A9" t="str">
            <v>A</v>
          </cell>
        </row>
      </sheetData>
      <sheetData sheetId="24574">
        <row r="9">
          <cell r="A9" t="str">
            <v>A</v>
          </cell>
        </row>
      </sheetData>
      <sheetData sheetId="24575">
        <row r="9">
          <cell r="A9" t="str">
            <v>A</v>
          </cell>
        </row>
      </sheetData>
      <sheetData sheetId="24576">
        <row r="9">
          <cell r="A9" t="str">
            <v>A</v>
          </cell>
        </row>
      </sheetData>
      <sheetData sheetId="24577">
        <row r="9">
          <cell r="A9" t="str">
            <v>A</v>
          </cell>
        </row>
      </sheetData>
      <sheetData sheetId="24578">
        <row r="9">
          <cell r="A9" t="str">
            <v>A</v>
          </cell>
        </row>
      </sheetData>
      <sheetData sheetId="24579">
        <row r="9">
          <cell r="A9" t="str">
            <v>A</v>
          </cell>
        </row>
      </sheetData>
      <sheetData sheetId="24580">
        <row r="9">
          <cell r="A9" t="str">
            <v>A</v>
          </cell>
        </row>
      </sheetData>
      <sheetData sheetId="24581">
        <row r="9">
          <cell r="A9" t="str">
            <v>A</v>
          </cell>
        </row>
      </sheetData>
      <sheetData sheetId="24582">
        <row r="9">
          <cell r="A9" t="str">
            <v>A</v>
          </cell>
        </row>
      </sheetData>
      <sheetData sheetId="24583">
        <row r="9">
          <cell r="A9" t="str">
            <v>A</v>
          </cell>
        </row>
      </sheetData>
      <sheetData sheetId="24584">
        <row r="9">
          <cell r="A9" t="str">
            <v>A</v>
          </cell>
        </row>
      </sheetData>
      <sheetData sheetId="24585">
        <row r="9">
          <cell r="A9" t="str">
            <v>A</v>
          </cell>
        </row>
      </sheetData>
      <sheetData sheetId="24586">
        <row r="9">
          <cell r="A9" t="str">
            <v>A</v>
          </cell>
        </row>
      </sheetData>
      <sheetData sheetId="24587">
        <row r="9">
          <cell r="A9" t="str">
            <v>A</v>
          </cell>
        </row>
      </sheetData>
      <sheetData sheetId="24588">
        <row r="9">
          <cell r="A9" t="str">
            <v>A</v>
          </cell>
        </row>
      </sheetData>
      <sheetData sheetId="24589">
        <row r="9">
          <cell r="A9" t="str">
            <v>A</v>
          </cell>
        </row>
      </sheetData>
      <sheetData sheetId="24590">
        <row r="9">
          <cell r="A9" t="str">
            <v>A</v>
          </cell>
        </row>
      </sheetData>
      <sheetData sheetId="24591">
        <row r="9">
          <cell r="A9" t="str">
            <v>A</v>
          </cell>
        </row>
      </sheetData>
      <sheetData sheetId="24592">
        <row r="9">
          <cell r="A9" t="str">
            <v>A</v>
          </cell>
        </row>
      </sheetData>
      <sheetData sheetId="24593">
        <row r="9">
          <cell r="A9" t="str">
            <v>A</v>
          </cell>
        </row>
      </sheetData>
      <sheetData sheetId="24594">
        <row r="9">
          <cell r="A9" t="str">
            <v>A</v>
          </cell>
        </row>
      </sheetData>
      <sheetData sheetId="24595">
        <row r="9">
          <cell r="A9" t="str">
            <v>A</v>
          </cell>
        </row>
      </sheetData>
      <sheetData sheetId="24596">
        <row r="9">
          <cell r="A9" t="str">
            <v>A</v>
          </cell>
        </row>
      </sheetData>
      <sheetData sheetId="24597">
        <row r="9">
          <cell r="A9" t="str">
            <v>A</v>
          </cell>
        </row>
      </sheetData>
      <sheetData sheetId="24598">
        <row r="9">
          <cell r="A9" t="str">
            <v>A</v>
          </cell>
        </row>
      </sheetData>
      <sheetData sheetId="24599">
        <row r="9">
          <cell r="A9" t="str">
            <v>A</v>
          </cell>
        </row>
      </sheetData>
      <sheetData sheetId="24600">
        <row r="9">
          <cell r="A9" t="str">
            <v>A</v>
          </cell>
        </row>
      </sheetData>
      <sheetData sheetId="24601">
        <row r="9">
          <cell r="A9" t="str">
            <v>A</v>
          </cell>
        </row>
      </sheetData>
      <sheetData sheetId="24602">
        <row r="9">
          <cell r="A9" t="str">
            <v>A</v>
          </cell>
        </row>
      </sheetData>
      <sheetData sheetId="24603">
        <row r="9">
          <cell r="A9" t="str">
            <v>A</v>
          </cell>
        </row>
      </sheetData>
      <sheetData sheetId="24604">
        <row r="9">
          <cell r="A9" t="str">
            <v>A</v>
          </cell>
        </row>
      </sheetData>
      <sheetData sheetId="24605">
        <row r="9">
          <cell r="A9" t="str">
            <v>A</v>
          </cell>
        </row>
      </sheetData>
      <sheetData sheetId="24606">
        <row r="9">
          <cell r="A9" t="str">
            <v>A</v>
          </cell>
        </row>
      </sheetData>
      <sheetData sheetId="24607">
        <row r="9">
          <cell r="A9" t="str">
            <v>A</v>
          </cell>
        </row>
      </sheetData>
      <sheetData sheetId="24608">
        <row r="9">
          <cell r="A9" t="str">
            <v>A</v>
          </cell>
        </row>
      </sheetData>
      <sheetData sheetId="24609">
        <row r="9">
          <cell r="A9" t="str">
            <v>A</v>
          </cell>
        </row>
      </sheetData>
      <sheetData sheetId="24610">
        <row r="9">
          <cell r="A9" t="str">
            <v>A</v>
          </cell>
        </row>
      </sheetData>
      <sheetData sheetId="24611">
        <row r="9">
          <cell r="A9" t="str">
            <v>A</v>
          </cell>
        </row>
      </sheetData>
      <sheetData sheetId="24612">
        <row r="9">
          <cell r="A9" t="str">
            <v>A</v>
          </cell>
        </row>
      </sheetData>
      <sheetData sheetId="24613">
        <row r="9">
          <cell r="A9" t="str">
            <v>A</v>
          </cell>
        </row>
      </sheetData>
      <sheetData sheetId="24614">
        <row r="9">
          <cell r="A9" t="str">
            <v>A</v>
          </cell>
        </row>
      </sheetData>
      <sheetData sheetId="24615">
        <row r="9">
          <cell r="A9" t="str">
            <v>A</v>
          </cell>
        </row>
      </sheetData>
      <sheetData sheetId="24616">
        <row r="9">
          <cell r="A9" t="str">
            <v>A</v>
          </cell>
        </row>
      </sheetData>
      <sheetData sheetId="24617">
        <row r="9">
          <cell r="A9" t="str">
            <v>A</v>
          </cell>
        </row>
      </sheetData>
      <sheetData sheetId="24618">
        <row r="9">
          <cell r="A9" t="str">
            <v>A</v>
          </cell>
        </row>
      </sheetData>
      <sheetData sheetId="24619">
        <row r="9">
          <cell r="A9" t="str">
            <v>A</v>
          </cell>
        </row>
      </sheetData>
      <sheetData sheetId="24620">
        <row r="9">
          <cell r="A9" t="str">
            <v>A</v>
          </cell>
        </row>
      </sheetData>
      <sheetData sheetId="24621">
        <row r="9">
          <cell r="A9" t="str">
            <v>A</v>
          </cell>
        </row>
      </sheetData>
      <sheetData sheetId="24622" refreshError="1"/>
      <sheetData sheetId="24623" refreshError="1"/>
      <sheetData sheetId="24624">
        <row r="9">
          <cell r="A9" t="str">
            <v>A</v>
          </cell>
        </row>
      </sheetData>
      <sheetData sheetId="24625">
        <row r="9">
          <cell r="A9" t="str">
            <v>A</v>
          </cell>
        </row>
      </sheetData>
      <sheetData sheetId="24626">
        <row r="9">
          <cell r="A9" t="str">
            <v>A</v>
          </cell>
        </row>
      </sheetData>
      <sheetData sheetId="24627">
        <row r="9">
          <cell r="A9" t="str">
            <v>A</v>
          </cell>
        </row>
      </sheetData>
      <sheetData sheetId="24628" refreshError="1"/>
      <sheetData sheetId="24629" refreshError="1"/>
      <sheetData sheetId="24630" refreshError="1"/>
      <sheetData sheetId="24631" refreshError="1"/>
      <sheetData sheetId="24632" refreshError="1"/>
      <sheetData sheetId="24633" refreshError="1"/>
      <sheetData sheetId="24634" refreshError="1"/>
      <sheetData sheetId="24635" refreshError="1"/>
      <sheetData sheetId="24636" refreshError="1"/>
      <sheetData sheetId="24637" refreshError="1"/>
      <sheetData sheetId="24638" refreshError="1"/>
      <sheetData sheetId="24639" refreshError="1"/>
      <sheetData sheetId="24640" refreshError="1"/>
      <sheetData sheetId="24641" refreshError="1"/>
      <sheetData sheetId="24642" refreshError="1"/>
      <sheetData sheetId="24643" refreshError="1"/>
      <sheetData sheetId="24644" refreshError="1"/>
      <sheetData sheetId="24645" refreshError="1"/>
      <sheetData sheetId="24646" refreshError="1"/>
      <sheetData sheetId="24647" refreshError="1"/>
      <sheetData sheetId="24648" refreshError="1"/>
      <sheetData sheetId="24649" refreshError="1"/>
      <sheetData sheetId="24650" refreshError="1"/>
      <sheetData sheetId="24651" refreshError="1"/>
      <sheetData sheetId="24652" refreshError="1"/>
      <sheetData sheetId="24653" refreshError="1"/>
      <sheetData sheetId="24654" refreshError="1"/>
      <sheetData sheetId="24655" refreshError="1"/>
      <sheetData sheetId="24656" refreshError="1"/>
      <sheetData sheetId="24657" refreshError="1"/>
      <sheetData sheetId="24658" refreshError="1"/>
      <sheetData sheetId="24659" refreshError="1"/>
      <sheetData sheetId="24660" refreshError="1"/>
      <sheetData sheetId="24661" refreshError="1"/>
      <sheetData sheetId="24662" refreshError="1"/>
      <sheetData sheetId="24663" refreshError="1"/>
      <sheetData sheetId="24664" refreshError="1"/>
      <sheetData sheetId="24665" refreshError="1"/>
      <sheetData sheetId="24666" refreshError="1"/>
      <sheetData sheetId="24667" refreshError="1"/>
      <sheetData sheetId="24668" refreshError="1"/>
      <sheetData sheetId="24669" refreshError="1"/>
      <sheetData sheetId="24670" refreshError="1"/>
      <sheetData sheetId="24671" refreshError="1"/>
      <sheetData sheetId="24672" refreshError="1"/>
      <sheetData sheetId="24673" refreshError="1"/>
      <sheetData sheetId="24674" refreshError="1"/>
      <sheetData sheetId="24675" refreshError="1"/>
      <sheetData sheetId="24676" refreshError="1"/>
      <sheetData sheetId="24677" refreshError="1"/>
      <sheetData sheetId="24678" refreshError="1"/>
      <sheetData sheetId="24679" refreshError="1"/>
      <sheetData sheetId="24680" refreshError="1"/>
      <sheetData sheetId="24681" refreshError="1"/>
      <sheetData sheetId="24682" refreshError="1"/>
      <sheetData sheetId="24683" refreshError="1"/>
      <sheetData sheetId="24684" refreshError="1"/>
      <sheetData sheetId="24685" refreshError="1"/>
      <sheetData sheetId="24686" refreshError="1"/>
      <sheetData sheetId="24687" refreshError="1"/>
      <sheetData sheetId="24688" refreshError="1"/>
      <sheetData sheetId="24689" refreshError="1"/>
      <sheetData sheetId="24690" refreshError="1"/>
      <sheetData sheetId="24691" refreshError="1"/>
      <sheetData sheetId="24692" refreshError="1"/>
      <sheetData sheetId="24693" refreshError="1"/>
      <sheetData sheetId="24694" refreshError="1"/>
      <sheetData sheetId="24695" refreshError="1"/>
      <sheetData sheetId="24696" refreshError="1"/>
      <sheetData sheetId="24697" refreshError="1"/>
      <sheetData sheetId="24698" refreshError="1"/>
      <sheetData sheetId="24699" refreshError="1"/>
      <sheetData sheetId="24700">
        <row r="9">
          <cell r="A9" t="str">
            <v>A</v>
          </cell>
        </row>
      </sheetData>
      <sheetData sheetId="24701">
        <row r="9">
          <cell r="A9" t="str">
            <v>A</v>
          </cell>
        </row>
      </sheetData>
      <sheetData sheetId="24702">
        <row r="9">
          <cell r="A9" t="str">
            <v>A</v>
          </cell>
        </row>
      </sheetData>
      <sheetData sheetId="24703">
        <row r="9">
          <cell r="A9" t="str">
            <v>A</v>
          </cell>
        </row>
      </sheetData>
      <sheetData sheetId="24704">
        <row r="9">
          <cell r="A9" t="str">
            <v>A</v>
          </cell>
        </row>
      </sheetData>
      <sheetData sheetId="24705">
        <row r="9">
          <cell r="A9" t="str">
            <v>A</v>
          </cell>
        </row>
      </sheetData>
      <sheetData sheetId="24706">
        <row r="9">
          <cell r="A9" t="str">
            <v>A</v>
          </cell>
        </row>
      </sheetData>
      <sheetData sheetId="24707">
        <row r="9">
          <cell r="A9" t="str">
            <v>A</v>
          </cell>
        </row>
      </sheetData>
      <sheetData sheetId="24708">
        <row r="9">
          <cell r="A9" t="str">
            <v>A</v>
          </cell>
        </row>
      </sheetData>
      <sheetData sheetId="24709">
        <row r="9">
          <cell r="A9" t="str">
            <v>A</v>
          </cell>
        </row>
      </sheetData>
      <sheetData sheetId="24710">
        <row r="9">
          <cell r="A9" t="str">
            <v>A</v>
          </cell>
        </row>
      </sheetData>
      <sheetData sheetId="24711" refreshError="1"/>
      <sheetData sheetId="24712" refreshError="1"/>
      <sheetData sheetId="24713" refreshError="1"/>
      <sheetData sheetId="24714" refreshError="1"/>
      <sheetData sheetId="24715">
        <row r="9">
          <cell r="A9" t="str">
            <v>A</v>
          </cell>
        </row>
      </sheetData>
      <sheetData sheetId="24716">
        <row r="9">
          <cell r="A9" t="str">
            <v>A</v>
          </cell>
        </row>
      </sheetData>
      <sheetData sheetId="24717" refreshError="1"/>
      <sheetData sheetId="24718" refreshError="1"/>
      <sheetData sheetId="24719" refreshError="1"/>
      <sheetData sheetId="24720" refreshError="1"/>
      <sheetData sheetId="24721" refreshError="1"/>
      <sheetData sheetId="24722" refreshError="1"/>
      <sheetData sheetId="24723" refreshError="1"/>
      <sheetData sheetId="24724" refreshError="1"/>
      <sheetData sheetId="24725">
        <row r="9">
          <cell r="A9" t="str">
            <v>A</v>
          </cell>
        </row>
      </sheetData>
      <sheetData sheetId="24726">
        <row r="9">
          <cell r="A9" t="str">
            <v>A</v>
          </cell>
        </row>
      </sheetData>
      <sheetData sheetId="24727">
        <row r="9">
          <cell r="A9" t="str">
            <v>A</v>
          </cell>
        </row>
      </sheetData>
      <sheetData sheetId="24728" refreshError="1"/>
      <sheetData sheetId="24729">
        <row r="9">
          <cell r="A9" t="str">
            <v>A</v>
          </cell>
        </row>
      </sheetData>
      <sheetData sheetId="24730">
        <row r="9">
          <cell r="A9" t="str">
            <v>A</v>
          </cell>
        </row>
      </sheetData>
      <sheetData sheetId="24731">
        <row r="9">
          <cell r="A9" t="str">
            <v>A</v>
          </cell>
        </row>
      </sheetData>
      <sheetData sheetId="24732">
        <row r="9">
          <cell r="A9" t="str">
            <v>A</v>
          </cell>
        </row>
      </sheetData>
      <sheetData sheetId="24733">
        <row r="9">
          <cell r="A9" t="str">
            <v>A</v>
          </cell>
        </row>
      </sheetData>
      <sheetData sheetId="24734">
        <row r="9">
          <cell r="A9" t="str">
            <v>A</v>
          </cell>
        </row>
      </sheetData>
      <sheetData sheetId="24735">
        <row r="9">
          <cell r="A9" t="str">
            <v>A</v>
          </cell>
        </row>
      </sheetData>
      <sheetData sheetId="24736" refreshError="1"/>
      <sheetData sheetId="24737" refreshError="1"/>
      <sheetData sheetId="24738">
        <row r="9">
          <cell r="A9" t="str">
            <v>A</v>
          </cell>
        </row>
      </sheetData>
      <sheetData sheetId="24739">
        <row r="9">
          <cell r="A9" t="str">
            <v>A</v>
          </cell>
        </row>
      </sheetData>
      <sheetData sheetId="24740">
        <row r="9">
          <cell r="A9" t="str">
            <v>A</v>
          </cell>
        </row>
      </sheetData>
      <sheetData sheetId="24741">
        <row r="9">
          <cell r="A9" t="str">
            <v>A</v>
          </cell>
        </row>
      </sheetData>
      <sheetData sheetId="24742">
        <row r="9">
          <cell r="A9" t="str">
            <v>A</v>
          </cell>
        </row>
      </sheetData>
      <sheetData sheetId="24743">
        <row r="9">
          <cell r="A9" t="str">
            <v>A</v>
          </cell>
        </row>
      </sheetData>
      <sheetData sheetId="24744">
        <row r="9">
          <cell r="A9" t="str">
            <v>A</v>
          </cell>
        </row>
      </sheetData>
      <sheetData sheetId="24745">
        <row r="9">
          <cell r="A9" t="str">
            <v>A</v>
          </cell>
        </row>
      </sheetData>
      <sheetData sheetId="24746">
        <row r="9">
          <cell r="A9" t="str">
            <v>A</v>
          </cell>
        </row>
      </sheetData>
      <sheetData sheetId="24747">
        <row r="9">
          <cell r="A9" t="str">
            <v>A</v>
          </cell>
        </row>
      </sheetData>
      <sheetData sheetId="24748">
        <row r="9">
          <cell r="A9" t="str">
            <v>A</v>
          </cell>
        </row>
      </sheetData>
      <sheetData sheetId="24749">
        <row r="9">
          <cell r="A9" t="str">
            <v>A</v>
          </cell>
        </row>
      </sheetData>
      <sheetData sheetId="24750">
        <row r="9">
          <cell r="A9" t="str">
            <v>A</v>
          </cell>
        </row>
      </sheetData>
      <sheetData sheetId="24751">
        <row r="9">
          <cell r="A9" t="str">
            <v>A</v>
          </cell>
        </row>
      </sheetData>
      <sheetData sheetId="24752" refreshError="1"/>
      <sheetData sheetId="24753" refreshError="1"/>
      <sheetData sheetId="24754" refreshError="1"/>
      <sheetData sheetId="24755" refreshError="1"/>
      <sheetData sheetId="24756" refreshError="1"/>
      <sheetData sheetId="24757" refreshError="1"/>
      <sheetData sheetId="24758" refreshError="1"/>
      <sheetData sheetId="24759" refreshError="1"/>
      <sheetData sheetId="24760" refreshError="1"/>
      <sheetData sheetId="24761" refreshError="1"/>
      <sheetData sheetId="24762" refreshError="1"/>
      <sheetData sheetId="24763" refreshError="1"/>
      <sheetData sheetId="24764" refreshError="1"/>
      <sheetData sheetId="24765" refreshError="1"/>
      <sheetData sheetId="24766" refreshError="1"/>
      <sheetData sheetId="24767" refreshError="1"/>
      <sheetData sheetId="24768">
        <row r="9">
          <cell r="A9" t="str">
            <v>A</v>
          </cell>
        </row>
      </sheetData>
      <sheetData sheetId="24769">
        <row r="9">
          <cell r="A9" t="str">
            <v>A</v>
          </cell>
        </row>
      </sheetData>
      <sheetData sheetId="24770">
        <row r="9">
          <cell r="A9" t="str">
            <v>A</v>
          </cell>
        </row>
      </sheetData>
      <sheetData sheetId="24771">
        <row r="9">
          <cell r="A9" t="str">
            <v>A</v>
          </cell>
        </row>
      </sheetData>
      <sheetData sheetId="24772">
        <row r="9">
          <cell r="A9" t="str">
            <v>A</v>
          </cell>
        </row>
      </sheetData>
      <sheetData sheetId="24773">
        <row r="9">
          <cell r="A9" t="str">
            <v>A</v>
          </cell>
        </row>
      </sheetData>
      <sheetData sheetId="24774">
        <row r="9">
          <cell r="A9" t="str">
            <v>A</v>
          </cell>
        </row>
      </sheetData>
      <sheetData sheetId="24775">
        <row r="9">
          <cell r="A9" t="str">
            <v>A</v>
          </cell>
        </row>
      </sheetData>
      <sheetData sheetId="24776">
        <row r="9">
          <cell r="A9" t="str">
            <v>A</v>
          </cell>
        </row>
      </sheetData>
      <sheetData sheetId="24777">
        <row r="9">
          <cell r="A9" t="str">
            <v>A</v>
          </cell>
        </row>
      </sheetData>
      <sheetData sheetId="24778">
        <row r="9">
          <cell r="A9" t="str">
            <v>A</v>
          </cell>
        </row>
      </sheetData>
      <sheetData sheetId="24779">
        <row r="9">
          <cell r="A9" t="str">
            <v>A</v>
          </cell>
        </row>
      </sheetData>
      <sheetData sheetId="24780">
        <row r="9">
          <cell r="A9" t="str">
            <v>A</v>
          </cell>
        </row>
      </sheetData>
      <sheetData sheetId="24781">
        <row r="9">
          <cell r="A9" t="str">
            <v>A</v>
          </cell>
        </row>
      </sheetData>
      <sheetData sheetId="24782">
        <row r="9">
          <cell r="A9" t="str">
            <v>A</v>
          </cell>
        </row>
      </sheetData>
      <sheetData sheetId="24783">
        <row r="9">
          <cell r="A9" t="str">
            <v>A</v>
          </cell>
        </row>
      </sheetData>
      <sheetData sheetId="24784">
        <row r="9">
          <cell r="A9" t="str">
            <v>A</v>
          </cell>
        </row>
      </sheetData>
      <sheetData sheetId="24785">
        <row r="9">
          <cell r="A9" t="str">
            <v>A</v>
          </cell>
        </row>
      </sheetData>
      <sheetData sheetId="24786">
        <row r="9">
          <cell r="A9" t="str">
            <v>A</v>
          </cell>
        </row>
      </sheetData>
      <sheetData sheetId="24787">
        <row r="9">
          <cell r="A9" t="str">
            <v>A</v>
          </cell>
        </row>
      </sheetData>
      <sheetData sheetId="24788">
        <row r="9">
          <cell r="A9" t="str">
            <v>A</v>
          </cell>
        </row>
      </sheetData>
      <sheetData sheetId="24789">
        <row r="9">
          <cell r="A9" t="str">
            <v>A</v>
          </cell>
        </row>
      </sheetData>
      <sheetData sheetId="24790">
        <row r="9">
          <cell r="A9" t="str">
            <v>A</v>
          </cell>
        </row>
      </sheetData>
      <sheetData sheetId="24791">
        <row r="9">
          <cell r="A9" t="str">
            <v>A</v>
          </cell>
        </row>
      </sheetData>
      <sheetData sheetId="24792">
        <row r="9">
          <cell r="A9" t="str">
            <v>A</v>
          </cell>
        </row>
      </sheetData>
      <sheetData sheetId="24793" refreshError="1"/>
      <sheetData sheetId="24794" refreshError="1"/>
      <sheetData sheetId="24795" refreshError="1"/>
      <sheetData sheetId="24796" refreshError="1"/>
      <sheetData sheetId="24797" refreshError="1"/>
      <sheetData sheetId="24798" refreshError="1"/>
      <sheetData sheetId="24799" refreshError="1"/>
      <sheetData sheetId="24800" refreshError="1"/>
      <sheetData sheetId="24801" refreshError="1"/>
      <sheetData sheetId="24802" refreshError="1"/>
      <sheetData sheetId="24803" refreshError="1"/>
      <sheetData sheetId="24804" refreshError="1"/>
      <sheetData sheetId="24805" refreshError="1"/>
      <sheetData sheetId="24806" refreshError="1"/>
      <sheetData sheetId="24807" refreshError="1"/>
      <sheetData sheetId="24808" refreshError="1"/>
      <sheetData sheetId="24809" refreshError="1"/>
      <sheetData sheetId="24810" refreshError="1"/>
      <sheetData sheetId="24811" refreshError="1"/>
      <sheetData sheetId="24812" refreshError="1"/>
      <sheetData sheetId="24813" refreshError="1"/>
      <sheetData sheetId="24814" refreshError="1"/>
      <sheetData sheetId="24815" refreshError="1"/>
      <sheetData sheetId="24816" refreshError="1"/>
      <sheetData sheetId="24817" refreshError="1"/>
      <sheetData sheetId="24818" refreshError="1"/>
      <sheetData sheetId="24819" refreshError="1"/>
      <sheetData sheetId="24820">
        <row r="9">
          <cell r="A9" t="str">
            <v>A</v>
          </cell>
        </row>
      </sheetData>
      <sheetData sheetId="24821">
        <row r="9">
          <cell r="A9" t="str">
            <v>A</v>
          </cell>
        </row>
      </sheetData>
      <sheetData sheetId="24822">
        <row r="9">
          <cell r="A9" t="str">
            <v>A</v>
          </cell>
        </row>
      </sheetData>
      <sheetData sheetId="24823" refreshError="1"/>
      <sheetData sheetId="24824" refreshError="1"/>
      <sheetData sheetId="24825" refreshError="1"/>
      <sheetData sheetId="24826" refreshError="1"/>
      <sheetData sheetId="24827" refreshError="1"/>
      <sheetData sheetId="24828" refreshError="1"/>
      <sheetData sheetId="24829" refreshError="1"/>
      <sheetData sheetId="24830">
        <row r="9">
          <cell r="A9" t="str">
            <v>A</v>
          </cell>
        </row>
      </sheetData>
      <sheetData sheetId="24831">
        <row r="9">
          <cell r="A9" t="str">
            <v>A</v>
          </cell>
        </row>
      </sheetData>
      <sheetData sheetId="24832">
        <row r="9">
          <cell r="A9" t="str">
            <v>A</v>
          </cell>
        </row>
      </sheetData>
      <sheetData sheetId="24833">
        <row r="9">
          <cell r="A9" t="str">
            <v>A</v>
          </cell>
        </row>
      </sheetData>
      <sheetData sheetId="24834">
        <row r="9">
          <cell r="A9" t="str">
            <v>A</v>
          </cell>
        </row>
      </sheetData>
      <sheetData sheetId="24835">
        <row r="9">
          <cell r="A9" t="str">
            <v>A</v>
          </cell>
        </row>
      </sheetData>
      <sheetData sheetId="24836">
        <row r="9">
          <cell r="A9" t="str">
            <v>A</v>
          </cell>
        </row>
      </sheetData>
      <sheetData sheetId="24837">
        <row r="9">
          <cell r="A9" t="str">
            <v>A</v>
          </cell>
        </row>
      </sheetData>
      <sheetData sheetId="24838">
        <row r="9">
          <cell r="A9" t="str">
            <v>A</v>
          </cell>
        </row>
      </sheetData>
      <sheetData sheetId="24839">
        <row r="9">
          <cell r="A9" t="str">
            <v>A</v>
          </cell>
        </row>
      </sheetData>
      <sheetData sheetId="24840">
        <row r="9">
          <cell r="A9" t="str">
            <v>A</v>
          </cell>
        </row>
      </sheetData>
      <sheetData sheetId="24841">
        <row r="9">
          <cell r="A9" t="str">
            <v>A</v>
          </cell>
        </row>
      </sheetData>
      <sheetData sheetId="24842">
        <row r="9">
          <cell r="A9" t="str">
            <v>A</v>
          </cell>
        </row>
      </sheetData>
      <sheetData sheetId="24843">
        <row r="9">
          <cell r="A9" t="str">
            <v>A</v>
          </cell>
        </row>
      </sheetData>
      <sheetData sheetId="24844">
        <row r="9">
          <cell r="A9" t="str">
            <v>A</v>
          </cell>
        </row>
      </sheetData>
      <sheetData sheetId="24845">
        <row r="9">
          <cell r="A9" t="str">
            <v>A</v>
          </cell>
        </row>
      </sheetData>
      <sheetData sheetId="24846">
        <row r="9">
          <cell r="A9" t="str">
            <v>A</v>
          </cell>
        </row>
      </sheetData>
      <sheetData sheetId="24847">
        <row r="9">
          <cell r="A9" t="str">
            <v>A</v>
          </cell>
        </row>
      </sheetData>
      <sheetData sheetId="24848">
        <row r="9">
          <cell r="A9" t="str">
            <v>A</v>
          </cell>
        </row>
      </sheetData>
      <sheetData sheetId="24849">
        <row r="9">
          <cell r="A9" t="str">
            <v>A</v>
          </cell>
        </row>
      </sheetData>
      <sheetData sheetId="24850">
        <row r="9">
          <cell r="A9" t="str">
            <v>A</v>
          </cell>
        </row>
      </sheetData>
      <sheetData sheetId="24851">
        <row r="9">
          <cell r="A9" t="str">
            <v>A</v>
          </cell>
        </row>
      </sheetData>
      <sheetData sheetId="24852">
        <row r="9">
          <cell r="A9" t="str">
            <v>A</v>
          </cell>
        </row>
      </sheetData>
      <sheetData sheetId="24853">
        <row r="9">
          <cell r="A9" t="str">
            <v>A</v>
          </cell>
        </row>
      </sheetData>
      <sheetData sheetId="24854">
        <row r="9">
          <cell r="A9" t="str">
            <v>A</v>
          </cell>
        </row>
      </sheetData>
      <sheetData sheetId="24855">
        <row r="9">
          <cell r="A9" t="str">
            <v>A</v>
          </cell>
        </row>
      </sheetData>
      <sheetData sheetId="24856">
        <row r="9">
          <cell r="A9" t="str">
            <v>A</v>
          </cell>
        </row>
      </sheetData>
      <sheetData sheetId="24857">
        <row r="9">
          <cell r="A9" t="str">
            <v>A</v>
          </cell>
        </row>
      </sheetData>
      <sheetData sheetId="24858">
        <row r="9">
          <cell r="A9" t="str">
            <v>A</v>
          </cell>
        </row>
      </sheetData>
      <sheetData sheetId="24859">
        <row r="9">
          <cell r="A9" t="str">
            <v>A</v>
          </cell>
        </row>
      </sheetData>
      <sheetData sheetId="24860">
        <row r="9">
          <cell r="A9" t="str">
            <v>A</v>
          </cell>
        </row>
      </sheetData>
      <sheetData sheetId="24861">
        <row r="9">
          <cell r="A9" t="str">
            <v>A</v>
          </cell>
        </row>
      </sheetData>
      <sheetData sheetId="24862">
        <row r="9">
          <cell r="A9" t="str">
            <v>A</v>
          </cell>
        </row>
      </sheetData>
      <sheetData sheetId="24863">
        <row r="9">
          <cell r="A9" t="str">
            <v>A</v>
          </cell>
        </row>
      </sheetData>
      <sheetData sheetId="24864">
        <row r="9">
          <cell r="A9" t="str">
            <v>A</v>
          </cell>
        </row>
      </sheetData>
      <sheetData sheetId="24865">
        <row r="9">
          <cell r="A9" t="str">
            <v>A</v>
          </cell>
        </row>
      </sheetData>
      <sheetData sheetId="24866">
        <row r="9">
          <cell r="A9" t="str">
            <v>A</v>
          </cell>
        </row>
      </sheetData>
      <sheetData sheetId="24867">
        <row r="9">
          <cell r="A9" t="str">
            <v>A</v>
          </cell>
        </row>
      </sheetData>
      <sheetData sheetId="24868">
        <row r="9">
          <cell r="A9" t="str">
            <v>A</v>
          </cell>
        </row>
      </sheetData>
      <sheetData sheetId="24869">
        <row r="9">
          <cell r="A9" t="str">
            <v>A</v>
          </cell>
        </row>
      </sheetData>
      <sheetData sheetId="24870">
        <row r="9">
          <cell r="A9" t="str">
            <v>A</v>
          </cell>
        </row>
      </sheetData>
      <sheetData sheetId="24871">
        <row r="9">
          <cell r="A9" t="str">
            <v>A</v>
          </cell>
        </row>
      </sheetData>
      <sheetData sheetId="24872">
        <row r="9">
          <cell r="A9" t="str">
            <v>A</v>
          </cell>
        </row>
      </sheetData>
      <sheetData sheetId="24873">
        <row r="9">
          <cell r="A9" t="str">
            <v>A</v>
          </cell>
        </row>
      </sheetData>
      <sheetData sheetId="24874">
        <row r="9">
          <cell r="A9" t="str">
            <v>A</v>
          </cell>
        </row>
      </sheetData>
      <sheetData sheetId="24875">
        <row r="9">
          <cell r="A9" t="str">
            <v>A</v>
          </cell>
        </row>
      </sheetData>
      <sheetData sheetId="24876">
        <row r="9">
          <cell r="A9" t="str">
            <v>A</v>
          </cell>
        </row>
      </sheetData>
      <sheetData sheetId="24877">
        <row r="9">
          <cell r="A9" t="str">
            <v>A</v>
          </cell>
        </row>
      </sheetData>
      <sheetData sheetId="24878">
        <row r="9">
          <cell r="A9" t="str">
            <v>A</v>
          </cell>
        </row>
      </sheetData>
      <sheetData sheetId="24879">
        <row r="9">
          <cell r="A9" t="str">
            <v>A</v>
          </cell>
        </row>
      </sheetData>
      <sheetData sheetId="24880">
        <row r="9">
          <cell r="A9" t="str">
            <v>A</v>
          </cell>
        </row>
      </sheetData>
      <sheetData sheetId="24881">
        <row r="9">
          <cell r="A9" t="str">
            <v>A</v>
          </cell>
        </row>
      </sheetData>
      <sheetData sheetId="24882">
        <row r="9">
          <cell r="A9" t="str">
            <v>A</v>
          </cell>
        </row>
      </sheetData>
      <sheetData sheetId="24883">
        <row r="9">
          <cell r="A9" t="str">
            <v>A</v>
          </cell>
        </row>
      </sheetData>
      <sheetData sheetId="24884">
        <row r="9">
          <cell r="A9" t="str">
            <v>A</v>
          </cell>
        </row>
      </sheetData>
      <sheetData sheetId="24885">
        <row r="9">
          <cell r="A9" t="str">
            <v>A</v>
          </cell>
        </row>
      </sheetData>
      <sheetData sheetId="24886">
        <row r="9">
          <cell r="A9" t="str">
            <v>A</v>
          </cell>
        </row>
      </sheetData>
      <sheetData sheetId="24887">
        <row r="9">
          <cell r="A9" t="str">
            <v>A</v>
          </cell>
        </row>
      </sheetData>
      <sheetData sheetId="24888">
        <row r="9">
          <cell r="A9" t="str">
            <v>A</v>
          </cell>
        </row>
      </sheetData>
      <sheetData sheetId="24889">
        <row r="9">
          <cell r="A9" t="str">
            <v>A</v>
          </cell>
        </row>
      </sheetData>
      <sheetData sheetId="24890">
        <row r="9">
          <cell r="A9" t="str">
            <v>A</v>
          </cell>
        </row>
      </sheetData>
      <sheetData sheetId="24891">
        <row r="9">
          <cell r="A9" t="str">
            <v>A</v>
          </cell>
        </row>
      </sheetData>
      <sheetData sheetId="24892">
        <row r="9">
          <cell r="A9" t="str">
            <v>A</v>
          </cell>
        </row>
      </sheetData>
      <sheetData sheetId="24893">
        <row r="9">
          <cell r="A9" t="str">
            <v>A</v>
          </cell>
        </row>
      </sheetData>
      <sheetData sheetId="24894">
        <row r="9">
          <cell r="A9" t="str">
            <v>A</v>
          </cell>
        </row>
      </sheetData>
      <sheetData sheetId="24895" refreshError="1"/>
      <sheetData sheetId="24896" refreshError="1"/>
      <sheetData sheetId="24897" refreshError="1"/>
      <sheetData sheetId="24898" refreshError="1"/>
      <sheetData sheetId="24899" refreshError="1"/>
      <sheetData sheetId="24900" refreshError="1"/>
      <sheetData sheetId="24901" refreshError="1"/>
      <sheetData sheetId="24902" refreshError="1"/>
      <sheetData sheetId="24903" refreshError="1"/>
      <sheetData sheetId="24904"/>
      <sheetData sheetId="24905" refreshError="1"/>
      <sheetData sheetId="24906" refreshError="1"/>
      <sheetData sheetId="24907" refreshError="1"/>
      <sheetData sheetId="24908"/>
      <sheetData sheetId="24909"/>
      <sheetData sheetId="24910" refreshError="1"/>
      <sheetData sheetId="24911" refreshError="1"/>
      <sheetData sheetId="24912" refreshError="1"/>
      <sheetData sheetId="24913" refreshError="1"/>
      <sheetData sheetId="24914"/>
      <sheetData sheetId="24915" refreshError="1"/>
      <sheetData sheetId="24916" refreshError="1"/>
      <sheetData sheetId="24917" refreshError="1"/>
      <sheetData sheetId="24918"/>
      <sheetData sheetId="24919" refreshError="1"/>
      <sheetData sheetId="24920"/>
      <sheetData sheetId="24921"/>
      <sheetData sheetId="24922" refreshError="1"/>
      <sheetData sheetId="24923" refreshError="1"/>
      <sheetData sheetId="24924" refreshError="1"/>
      <sheetData sheetId="24925" refreshError="1"/>
      <sheetData sheetId="24926" refreshError="1"/>
      <sheetData sheetId="24927" refreshError="1"/>
      <sheetData sheetId="24928" refreshError="1"/>
      <sheetData sheetId="24929" refreshError="1"/>
      <sheetData sheetId="24930" refreshError="1"/>
      <sheetData sheetId="24931">
        <row r="9">
          <cell r="A9" t="str">
            <v>A</v>
          </cell>
        </row>
      </sheetData>
      <sheetData sheetId="24932"/>
      <sheetData sheetId="24933"/>
      <sheetData sheetId="24934"/>
      <sheetData sheetId="24935"/>
      <sheetData sheetId="24936"/>
      <sheetData sheetId="24937"/>
      <sheetData sheetId="24938"/>
      <sheetData sheetId="24939"/>
      <sheetData sheetId="24940"/>
      <sheetData sheetId="24941"/>
      <sheetData sheetId="24942" refreshError="1"/>
      <sheetData sheetId="24943" refreshError="1"/>
      <sheetData sheetId="24944" refreshError="1"/>
      <sheetData sheetId="24945" refreshError="1"/>
      <sheetData sheetId="24946" refreshError="1"/>
      <sheetData sheetId="24947" refreshError="1"/>
      <sheetData sheetId="24948" refreshError="1"/>
      <sheetData sheetId="24949" refreshError="1"/>
      <sheetData sheetId="24950" refreshError="1"/>
      <sheetData sheetId="24951" refreshError="1"/>
      <sheetData sheetId="24952" refreshError="1"/>
      <sheetData sheetId="24953" refreshError="1"/>
      <sheetData sheetId="24954" refreshError="1"/>
      <sheetData sheetId="24955" refreshError="1"/>
      <sheetData sheetId="24956" refreshError="1"/>
      <sheetData sheetId="24957" refreshError="1"/>
      <sheetData sheetId="24958" refreshError="1"/>
      <sheetData sheetId="24959" refreshError="1"/>
      <sheetData sheetId="24960" refreshError="1"/>
      <sheetData sheetId="24961" refreshError="1"/>
      <sheetData sheetId="24962" refreshError="1"/>
      <sheetData sheetId="24963">
        <row r="9">
          <cell r="A9" t="str">
            <v>A</v>
          </cell>
        </row>
      </sheetData>
      <sheetData sheetId="24964">
        <row r="9">
          <cell r="A9" t="str">
            <v>A</v>
          </cell>
        </row>
      </sheetData>
      <sheetData sheetId="24965">
        <row r="9">
          <cell r="A9" t="str">
            <v>A</v>
          </cell>
        </row>
      </sheetData>
      <sheetData sheetId="24966">
        <row r="9">
          <cell r="A9" t="str">
            <v>A</v>
          </cell>
        </row>
      </sheetData>
      <sheetData sheetId="24967">
        <row r="9">
          <cell r="A9" t="str">
            <v>A</v>
          </cell>
        </row>
      </sheetData>
      <sheetData sheetId="24968">
        <row r="9">
          <cell r="A9" t="str">
            <v>A</v>
          </cell>
        </row>
      </sheetData>
      <sheetData sheetId="24969">
        <row r="9">
          <cell r="A9" t="str">
            <v>A</v>
          </cell>
        </row>
      </sheetData>
      <sheetData sheetId="24970">
        <row r="9">
          <cell r="A9" t="str">
            <v>A</v>
          </cell>
        </row>
      </sheetData>
      <sheetData sheetId="24971">
        <row r="9">
          <cell r="A9" t="str">
            <v>A</v>
          </cell>
        </row>
      </sheetData>
      <sheetData sheetId="24972">
        <row r="9">
          <cell r="A9" t="str">
            <v>A</v>
          </cell>
        </row>
      </sheetData>
      <sheetData sheetId="24973">
        <row r="9">
          <cell r="A9" t="str">
            <v>A</v>
          </cell>
        </row>
      </sheetData>
      <sheetData sheetId="24974">
        <row r="9">
          <cell r="A9" t="str">
            <v>A</v>
          </cell>
        </row>
      </sheetData>
      <sheetData sheetId="24975">
        <row r="9">
          <cell r="A9" t="str">
            <v>A</v>
          </cell>
        </row>
      </sheetData>
      <sheetData sheetId="24976">
        <row r="9">
          <cell r="A9" t="str">
            <v>A</v>
          </cell>
        </row>
      </sheetData>
      <sheetData sheetId="24977">
        <row r="9">
          <cell r="A9" t="str">
            <v>A</v>
          </cell>
        </row>
      </sheetData>
      <sheetData sheetId="24978">
        <row r="9">
          <cell r="A9" t="str">
            <v>A</v>
          </cell>
        </row>
      </sheetData>
      <sheetData sheetId="24979">
        <row r="9">
          <cell r="A9" t="str">
            <v>A</v>
          </cell>
        </row>
      </sheetData>
      <sheetData sheetId="24980">
        <row r="9">
          <cell r="A9" t="str">
            <v>A</v>
          </cell>
        </row>
      </sheetData>
      <sheetData sheetId="24981">
        <row r="9">
          <cell r="A9" t="str">
            <v>A</v>
          </cell>
        </row>
      </sheetData>
      <sheetData sheetId="24982">
        <row r="9">
          <cell r="A9" t="str">
            <v>A</v>
          </cell>
        </row>
      </sheetData>
      <sheetData sheetId="24983">
        <row r="9">
          <cell r="A9" t="str">
            <v>A</v>
          </cell>
        </row>
      </sheetData>
      <sheetData sheetId="24984">
        <row r="9">
          <cell r="A9" t="str">
            <v>A</v>
          </cell>
        </row>
      </sheetData>
      <sheetData sheetId="24985">
        <row r="9">
          <cell r="A9" t="str">
            <v>A</v>
          </cell>
        </row>
      </sheetData>
      <sheetData sheetId="24986">
        <row r="9">
          <cell r="A9" t="str">
            <v>A</v>
          </cell>
        </row>
      </sheetData>
      <sheetData sheetId="24987">
        <row r="9">
          <cell r="A9" t="str">
            <v>A</v>
          </cell>
        </row>
      </sheetData>
      <sheetData sheetId="24988">
        <row r="9">
          <cell r="A9" t="str">
            <v>A</v>
          </cell>
        </row>
      </sheetData>
      <sheetData sheetId="24989">
        <row r="9">
          <cell r="A9" t="str">
            <v>A</v>
          </cell>
        </row>
      </sheetData>
      <sheetData sheetId="24990">
        <row r="9">
          <cell r="A9" t="str">
            <v>A</v>
          </cell>
        </row>
      </sheetData>
      <sheetData sheetId="24991">
        <row r="9">
          <cell r="A9" t="str">
            <v>A</v>
          </cell>
        </row>
      </sheetData>
      <sheetData sheetId="24992">
        <row r="9">
          <cell r="A9" t="str">
            <v>A</v>
          </cell>
        </row>
      </sheetData>
      <sheetData sheetId="24993">
        <row r="9">
          <cell r="A9" t="str">
            <v>A</v>
          </cell>
        </row>
      </sheetData>
      <sheetData sheetId="24994">
        <row r="9">
          <cell r="A9" t="str">
            <v>A</v>
          </cell>
        </row>
      </sheetData>
      <sheetData sheetId="24995">
        <row r="9">
          <cell r="A9" t="str">
            <v>A</v>
          </cell>
        </row>
      </sheetData>
      <sheetData sheetId="24996">
        <row r="9">
          <cell r="A9" t="str">
            <v>A</v>
          </cell>
        </row>
      </sheetData>
      <sheetData sheetId="24997">
        <row r="9">
          <cell r="A9" t="str">
            <v>A</v>
          </cell>
        </row>
      </sheetData>
      <sheetData sheetId="24998">
        <row r="9">
          <cell r="A9" t="str">
            <v>A</v>
          </cell>
        </row>
      </sheetData>
      <sheetData sheetId="24999">
        <row r="9">
          <cell r="A9" t="str">
            <v>A</v>
          </cell>
        </row>
      </sheetData>
      <sheetData sheetId="25000">
        <row r="9">
          <cell r="A9" t="str">
            <v>A</v>
          </cell>
        </row>
      </sheetData>
      <sheetData sheetId="25001">
        <row r="9">
          <cell r="A9" t="str">
            <v>A</v>
          </cell>
        </row>
      </sheetData>
      <sheetData sheetId="25002">
        <row r="9">
          <cell r="A9" t="str">
            <v>A</v>
          </cell>
        </row>
      </sheetData>
      <sheetData sheetId="25003">
        <row r="9">
          <cell r="A9" t="str">
            <v>A</v>
          </cell>
        </row>
      </sheetData>
      <sheetData sheetId="25004">
        <row r="9">
          <cell r="A9" t="str">
            <v>A</v>
          </cell>
        </row>
      </sheetData>
      <sheetData sheetId="25005">
        <row r="9">
          <cell r="A9" t="str">
            <v>A</v>
          </cell>
        </row>
      </sheetData>
      <sheetData sheetId="25006">
        <row r="9">
          <cell r="A9" t="str">
            <v>A</v>
          </cell>
        </row>
      </sheetData>
      <sheetData sheetId="25007">
        <row r="9">
          <cell r="A9" t="str">
            <v>A</v>
          </cell>
        </row>
      </sheetData>
      <sheetData sheetId="25008">
        <row r="9">
          <cell r="A9" t="str">
            <v>A</v>
          </cell>
        </row>
      </sheetData>
      <sheetData sheetId="25009">
        <row r="9">
          <cell r="A9" t="str">
            <v>A</v>
          </cell>
        </row>
      </sheetData>
      <sheetData sheetId="25010">
        <row r="9">
          <cell r="A9" t="str">
            <v>A</v>
          </cell>
        </row>
      </sheetData>
      <sheetData sheetId="25011">
        <row r="9">
          <cell r="A9" t="str">
            <v>A</v>
          </cell>
        </row>
      </sheetData>
      <sheetData sheetId="25012">
        <row r="9">
          <cell r="A9" t="str">
            <v>A</v>
          </cell>
        </row>
      </sheetData>
      <sheetData sheetId="25013">
        <row r="9">
          <cell r="A9" t="str">
            <v>A</v>
          </cell>
        </row>
      </sheetData>
      <sheetData sheetId="25014">
        <row r="9">
          <cell r="A9" t="str">
            <v>A</v>
          </cell>
        </row>
      </sheetData>
      <sheetData sheetId="25015">
        <row r="9">
          <cell r="A9" t="str">
            <v>A</v>
          </cell>
        </row>
      </sheetData>
      <sheetData sheetId="25016">
        <row r="9">
          <cell r="A9" t="str">
            <v>A</v>
          </cell>
        </row>
      </sheetData>
      <sheetData sheetId="25017">
        <row r="9">
          <cell r="A9" t="str">
            <v>A</v>
          </cell>
        </row>
      </sheetData>
      <sheetData sheetId="25018">
        <row r="9">
          <cell r="A9" t="str">
            <v>A</v>
          </cell>
        </row>
      </sheetData>
      <sheetData sheetId="25019">
        <row r="9">
          <cell r="A9" t="str">
            <v>A</v>
          </cell>
        </row>
      </sheetData>
      <sheetData sheetId="25020">
        <row r="9">
          <cell r="A9" t="str">
            <v>A</v>
          </cell>
        </row>
      </sheetData>
      <sheetData sheetId="25021">
        <row r="9">
          <cell r="A9" t="str">
            <v>A</v>
          </cell>
        </row>
      </sheetData>
      <sheetData sheetId="25022">
        <row r="9">
          <cell r="A9" t="str">
            <v>A</v>
          </cell>
        </row>
      </sheetData>
      <sheetData sheetId="25023">
        <row r="9">
          <cell r="A9" t="str">
            <v>A</v>
          </cell>
        </row>
      </sheetData>
      <sheetData sheetId="25024">
        <row r="9">
          <cell r="A9" t="str">
            <v>A</v>
          </cell>
        </row>
      </sheetData>
      <sheetData sheetId="25025">
        <row r="9">
          <cell r="A9" t="str">
            <v>A</v>
          </cell>
        </row>
      </sheetData>
      <sheetData sheetId="25026">
        <row r="9">
          <cell r="A9" t="str">
            <v>A</v>
          </cell>
        </row>
      </sheetData>
      <sheetData sheetId="25027">
        <row r="9">
          <cell r="A9" t="str">
            <v>A</v>
          </cell>
        </row>
      </sheetData>
      <sheetData sheetId="25028">
        <row r="9">
          <cell r="A9" t="str">
            <v>A</v>
          </cell>
        </row>
      </sheetData>
      <sheetData sheetId="25029">
        <row r="9">
          <cell r="A9" t="str">
            <v>A</v>
          </cell>
        </row>
      </sheetData>
      <sheetData sheetId="25030">
        <row r="9">
          <cell r="A9" t="str">
            <v>A</v>
          </cell>
        </row>
      </sheetData>
      <sheetData sheetId="25031">
        <row r="9">
          <cell r="A9" t="str">
            <v>A</v>
          </cell>
        </row>
      </sheetData>
      <sheetData sheetId="25032">
        <row r="9">
          <cell r="A9" t="str">
            <v>A</v>
          </cell>
        </row>
      </sheetData>
      <sheetData sheetId="25033">
        <row r="9">
          <cell r="A9" t="str">
            <v>A</v>
          </cell>
        </row>
      </sheetData>
      <sheetData sheetId="25034">
        <row r="9">
          <cell r="A9" t="str">
            <v>A</v>
          </cell>
        </row>
      </sheetData>
      <sheetData sheetId="25035">
        <row r="9">
          <cell r="A9" t="str">
            <v>A</v>
          </cell>
        </row>
      </sheetData>
      <sheetData sheetId="25036">
        <row r="9">
          <cell r="A9" t="str">
            <v>A</v>
          </cell>
        </row>
      </sheetData>
      <sheetData sheetId="25037">
        <row r="9">
          <cell r="A9" t="str">
            <v>A</v>
          </cell>
        </row>
      </sheetData>
      <sheetData sheetId="25038">
        <row r="9">
          <cell r="A9" t="str">
            <v>A</v>
          </cell>
        </row>
      </sheetData>
      <sheetData sheetId="25039">
        <row r="9">
          <cell r="A9" t="str">
            <v>A</v>
          </cell>
        </row>
      </sheetData>
      <sheetData sheetId="25040">
        <row r="9">
          <cell r="A9" t="str">
            <v>A</v>
          </cell>
        </row>
      </sheetData>
      <sheetData sheetId="25041">
        <row r="9">
          <cell r="A9" t="str">
            <v>A</v>
          </cell>
        </row>
      </sheetData>
      <sheetData sheetId="25042">
        <row r="9">
          <cell r="A9" t="str">
            <v>A</v>
          </cell>
        </row>
      </sheetData>
      <sheetData sheetId="25043">
        <row r="9">
          <cell r="A9" t="str">
            <v>A</v>
          </cell>
        </row>
      </sheetData>
      <sheetData sheetId="25044">
        <row r="9">
          <cell r="A9" t="str">
            <v>A</v>
          </cell>
        </row>
      </sheetData>
      <sheetData sheetId="25045">
        <row r="9">
          <cell r="A9" t="str">
            <v>A</v>
          </cell>
        </row>
      </sheetData>
      <sheetData sheetId="25046">
        <row r="9">
          <cell r="A9" t="str">
            <v>A</v>
          </cell>
        </row>
      </sheetData>
      <sheetData sheetId="25047">
        <row r="9">
          <cell r="A9" t="str">
            <v>A</v>
          </cell>
        </row>
      </sheetData>
      <sheetData sheetId="25048" refreshError="1"/>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ow r="9">
          <cell r="A9" t="str">
            <v>A</v>
          </cell>
        </row>
      </sheetData>
      <sheetData sheetId="25062">
        <row r="9">
          <cell r="A9" t="str">
            <v>A</v>
          </cell>
        </row>
      </sheetData>
      <sheetData sheetId="25063">
        <row r="9">
          <cell r="A9" t="str">
            <v>A</v>
          </cell>
        </row>
      </sheetData>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ow r="9">
          <cell r="A9" t="str">
            <v>A</v>
          </cell>
        </row>
      </sheetData>
      <sheetData sheetId="25078">
        <row r="9">
          <cell r="A9" t="str">
            <v>A</v>
          </cell>
        </row>
      </sheetData>
      <sheetData sheetId="25079">
        <row r="9">
          <cell r="A9" t="str">
            <v>A</v>
          </cell>
        </row>
      </sheetData>
      <sheetData sheetId="25080">
        <row r="9">
          <cell r="A9" t="str">
            <v>A</v>
          </cell>
        </row>
      </sheetData>
      <sheetData sheetId="25081">
        <row r="9">
          <cell r="A9" t="str">
            <v>A</v>
          </cell>
        </row>
      </sheetData>
      <sheetData sheetId="25082">
        <row r="9">
          <cell r="A9" t="str">
            <v>A</v>
          </cell>
        </row>
      </sheetData>
      <sheetData sheetId="25083">
        <row r="9">
          <cell r="A9" t="str">
            <v>A</v>
          </cell>
        </row>
      </sheetData>
      <sheetData sheetId="25084">
        <row r="9">
          <cell r="A9" t="str">
            <v>A</v>
          </cell>
        </row>
      </sheetData>
      <sheetData sheetId="25085">
        <row r="9">
          <cell r="A9" t="str">
            <v>A</v>
          </cell>
        </row>
      </sheetData>
      <sheetData sheetId="25086">
        <row r="9">
          <cell r="A9" t="str">
            <v>A</v>
          </cell>
        </row>
      </sheetData>
      <sheetData sheetId="25087">
        <row r="9">
          <cell r="A9" t="str">
            <v>A</v>
          </cell>
        </row>
      </sheetData>
      <sheetData sheetId="25088">
        <row r="9">
          <cell r="A9" t="str">
            <v>A</v>
          </cell>
        </row>
      </sheetData>
      <sheetData sheetId="25089">
        <row r="9">
          <cell r="A9" t="str">
            <v>A</v>
          </cell>
        </row>
      </sheetData>
      <sheetData sheetId="25090">
        <row r="9">
          <cell r="A9" t="str">
            <v>A</v>
          </cell>
        </row>
      </sheetData>
      <sheetData sheetId="25091">
        <row r="9">
          <cell r="A9" t="str">
            <v>A</v>
          </cell>
        </row>
      </sheetData>
      <sheetData sheetId="25092">
        <row r="9">
          <cell r="A9" t="str">
            <v>A</v>
          </cell>
        </row>
      </sheetData>
      <sheetData sheetId="25093">
        <row r="9">
          <cell r="A9" t="str">
            <v>A</v>
          </cell>
        </row>
      </sheetData>
      <sheetData sheetId="25094">
        <row r="9">
          <cell r="A9" t="str">
            <v>A</v>
          </cell>
        </row>
      </sheetData>
      <sheetData sheetId="25095">
        <row r="9">
          <cell r="A9" t="str">
            <v>A</v>
          </cell>
        </row>
      </sheetData>
      <sheetData sheetId="25096">
        <row r="9">
          <cell r="A9" t="str">
            <v>A</v>
          </cell>
        </row>
      </sheetData>
      <sheetData sheetId="25097">
        <row r="9">
          <cell r="A9" t="str">
            <v>A</v>
          </cell>
        </row>
      </sheetData>
      <sheetData sheetId="25098">
        <row r="9">
          <cell r="A9" t="str">
            <v>A</v>
          </cell>
        </row>
      </sheetData>
      <sheetData sheetId="25099">
        <row r="9">
          <cell r="A9" t="str">
            <v>A</v>
          </cell>
        </row>
      </sheetData>
      <sheetData sheetId="25100">
        <row r="9">
          <cell r="A9" t="str">
            <v>A</v>
          </cell>
        </row>
      </sheetData>
      <sheetData sheetId="25101">
        <row r="9">
          <cell r="A9" t="str">
            <v>A</v>
          </cell>
        </row>
      </sheetData>
      <sheetData sheetId="25102">
        <row r="9">
          <cell r="A9" t="str">
            <v>A</v>
          </cell>
        </row>
      </sheetData>
      <sheetData sheetId="25103">
        <row r="9">
          <cell r="A9" t="str">
            <v>A</v>
          </cell>
        </row>
      </sheetData>
      <sheetData sheetId="25104">
        <row r="9">
          <cell r="A9" t="str">
            <v>A</v>
          </cell>
        </row>
      </sheetData>
      <sheetData sheetId="25105">
        <row r="9">
          <cell r="A9" t="str">
            <v>A</v>
          </cell>
        </row>
      </sheetData>
      <sheetData sheetId="25106">
        <row r="9">
          <cell r="A9" t="str">
            <v>A</v>
          </cell>
        </row>
      </sheetData>
      <sheetData sheetId="25107" refreshError="1"/>
      <sheetData sheetId="25108" refreshError="1"/>
      <sheetData sheetId="25109" refreshError="1"/>
      <sheetData sheetId="25110" refreshError="1"/>
      <sheetData sheetId="25111" refreshError="1"/>
      <sheetData sheetId="25112" refreshError="1"/>
      <sheetData sheetId="25113" refreshError="1"/>
      <sheetData sheetId="25114" refreshError="1"/>
      <sheetData sheetId="25115" refreshError="1"/>
      <sheetData sheetId="25116" refreshError="1"/>
      <sheetData sheetId="25117" refreshError="1"/>
      <sheetData sheetId="25118" refreshError="1"/>
      <sheetData sheetId="25119" refreshError="1"/>
      <sheetData sheetId="25120" refreshError="1"/>
      <sheetData sheetId="25121" refreshError="1"/>
      <sheetData sheetId="25122" refreshError="1"/>
      <sheetData sheetId="25123" refreshError="1"/>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refreshError="1"/>
      <sheetData sheetId="25149" refreshError="1"/>
      <sheetData sheetId="25150" refreshError="1"/>
      <sheetData sheetId="25151" refreshError="1"/>
      <sheetData sheetId="25152" refreshError="1"/>
      <sheetData sheetId="25153" refreshError="1"/>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refreshError="1"/>
      <sheetData sheetId="25168" refreshError="1"/>
      <sheetData sheetId="25169" refreshError="1"/>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ow r="9">
          <cell r="A9" t="str">
            <v>A</v>
          </cell>
        </row>
      </sheetData>
      <sheetData sheetId="25308">
        <row r="9">
          <cell r="A9" t="str">
            <v>A</v>
          </cell>
        </row>
      </sheetData>
      <sheetData sheetId="25309">
        <row r="9">
          <cell r="A9" t="str">
            <v>A</v>
          </cell>
        </row>
      </sheetData>
      <sheetData sheetId="25310">
        <row r="9">
          <cell r="A9" t="str">
            <v>A</v>
          </cell>
        </row>
      </sheetData>
      <sheetData sheetId="25311">
        <row r="9">
          <cell r="A9" t="str">
            <v>A</v>
          </cell>
        </row>
      </sheetData>
      <sheetData sheetId="25312">
        <row r="9">
          <cell r="A9" t="str">
            <v>A</v>
          </cell>
        </row>
      </sheetData>
      <sheetData sheetId="25313">
        <row r="9">
          <cell r="A9" t="str">
            <v>A</v>
          </cell>
        </row>
      </sheetData>
      <sheetData sheetId="25314">
        <row r="9">
          <cell r="A9" t="str">
            <v>A</v>
          </cell>
        </row>
      </sheetData>
      <sheetData sheetId="25315">
        <row r="9">
          <cell r="A9" t="str">
            <v>A</v>
          </cell>
        </row>
      </sheetData>
      <sheetData sheetId="25316">
        <row r="9">
          <cell r="A9" t="str">
            <v>A</v>
          </cell>
        </row>
      </sheetData>
      <sheetData sheetId="25317">
        <row r="9">
          <cell r="A9" t="str">
            <v>A</v>
          </cell>
        </row>
      </sheetData>
      <sheetData sheetId="25318">
        <row r="9">
          <cell r="A9" t="str">
            <v>A</v>
          </cell>
        </row>
      </sheetData>
      <sheetData sheetId="25319">
        <row r="9">
          <cell r="A9" t="str">
            <v>A</v>
          </cell>
        </row>
      </sheetData>
      <sheetData sheetId="25320">
        <row r="9">
          <cell r="A9" t="str">
            <v>A</v>
          </cell>
        </row>
      </sheetData>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refreshError="1"/>
      <sheetData sheetId="26560" refreshError="1"/>
      <sheetData sheetId="26561" refreshError="1"/>
      <sheetData sheetId="26562" refreshError="1"/>
      <sheetData sheetId="26563" refreshError="1"/>
      <sheetData sheetId="26564" refreshError="1"/>
      <sheetData sheetId="26565" refreshError="1"/>
      <sheetData sheetId="26566" refreshError="1"/>
      <sheetData sheetId="26567" refreshError="1"/>
      <sheetData sheetId="26568" refreshError="1"/>
      <sheetData sheetId="26569" refreshError="1"/>
      <sheetData sheetId="26570" refreshError="1"/>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refreshError="1"/>
      <sheetData sheetId="26592" refreshError="1"/>
      <sheetData sheetId="26593" refreshError="1"/>
      <sheetData sheetId="26594" refreshError="1"/>
      <sheetData sheetId="26595" refreshError="1"/>
      <sheetData sheetId="26596" refreshError="1"/>
      <sheetData sheetId="26597" refreshError="1"/>
      <sheetData sheetId="26598" refreshError="1"/>
      <sheetData sheetId="26599" refreshError="1"/>
      <sheetData sheetId="26600" refreshError="1"/>
      <sheetData sheetId="26601" refreshError="1"/>
      <sheetData sheetId="26602" refreshError="1"/>
      <sheetData sheetId="26603" refreshError="1"/>
      <sheetData sheetId="26604" refreshError="1"/>
      <sheetData sheetId="26605" refreshError="1"/>
      <sheetData sheetId="26606" refreshError="1"/>
      <sheetData sheetId="26607" refreshError="1"/>
      <sheetData sheetId="26608" refreshError="1"/>
      <sheetData sheetId="26609" refreshError="1"/>
      <sheetData sheetId="26610" refreshError="1"/>
      <sheetData sheetId="26611" refreshError="1"/>
      <sheetData sheetId="26612" refreshError="1"/>
      <sheetData sheetId="26613" refreshError="1"/>
      <sheetData sheetId="26614" refreshError="1"/>
      <sheetData sheetId="26615" refreshError="1"/>
      <sheetData sheetId="26616" refreshError="1"/>
      <sheetData sheetId="26617" refreshError="1"/>
      <sheetData sheetId="26618" refreshError="1"/>
      <sheetData sheetId="26619" refreshError="1"/>
      <sheetData sheetId="26620" refreshError="1"/>
      <sheetData sheetId="26621" refreshError="1"/>
      <sheetData sheetId="26622" refreshError="1"/>
      <sheetData sheetId="26623" refreshError="1"/>
      <sheetData sheetId="26624" refreshError="1"/>
      <sheetData sheetId="26625" refreshError="1"/>
      <sheetData sheetId="26626" refreshError="1"/>
      <sheetData sheetId="26627" refreshError="1"/>
      <sheetData sheetId="26628" refreshError="1"/>
      <sheetData sheetId="26629" refreshError="1"/>
      <sheetData sheetId="26630" refreshError="1"/>
      <sheetData sheetId="26631" refreshError="1"/>
      <sheetData sheetId="26632" refreshError="1"/>
      <sheetData sheetId="26633" refreshError="1"/>
      <sheetData sheetId="26634" refreshError="1"/>
      <sheetData sheetId="26635" refreshError="1"/>
      <sheetData sheetId="26636" refreshError="1"/>
      <sheetData sheetId="26637" refreshError="1"/>
      <sheetData sheetId="26638" refreshError="1"/>
      <sheetData sheetId="26639" refreshError="1"/>
      <sheetData sheetId="26640" refreshError="1"/>
      <sheetData sheetId="26641" refreshError="1"/>
      <sheetData sheetId="26642" refreshError="1"/>
      <sheetData sheetId="26643" refreshError="1"/>
      <sheetData sheetId="26644" refreshError="1"/>
      <sheetData sheetId="26645" refreshError="1"/>
      <sheetData sheetId="26646" refreshError="1"/>
      <sheetData sheetId="26647" refreshError="1"/>
      <sheetData sheetId="26648" refreshError="1"/>
      <sheetData sheetId="26649" refreshError="1"/>
      <sheetData sheetId="26650" refreshError="1"/>
      <sheetData sheetId="26651" refreshError="1"/>
      <sheetData sheetId="26652" refreshError="1"/>
      <sheetData sheetId="26653" refreshError="1"/>
      <sheetData sheetId="26654" refreshError="1"/>
      <sheetData sheetId="26655" refreshError="1"/>
      <sheetData sheetId="26656" refreshError="1"/>
      <sheetData sheetId="26657" refreshError="1"/>
      <sheetData sheetId="26658" refreshError="1"/>
      <sheetData sheetId="26659" refreshError="1"/>
      <sheetData sheetId="26660" refreshError="1"/>
      <sheetData sheetId="26661" refreshError="1"/>
      <sheetData sheetId="26662" refreshError="1"/>
      <sheetData sheetId="26663" refreshError="1"/>
      <sheetData sheetId="26664" refreshError="1"/>
      <sheetData sheetId="26665" refreshError="1"/>
      <sheetData sheetId="26666" refreshError="1"/>
      <sheetData sheetId="26667" refreshError="1"/>
      <sheetData sheetId="26668" refreshError="1"/>
      <sheetData sheetId="26669" refreshError="1"/>
      <sheetData sheetId="26670" refreshError="1"/>
      <sheetData sheetId="26671" refreshError="1"/>
      <sheetData sheetId="26672" refreshError="1"/>
      <sheetData sheetId="26673" refreshError="1"/>
      <sheetData sheetId="26674" refreshError="1"/>
      <sheetData sheetId="26675" refreshError="1"/>
      <sheetData sheetId="26676" refreshError="1"/>
      <sheetData sheetId="26677" refreshError="1"/>
      <sheetData sheetId="26678" refreshError="1"/>
      <sheetData sheetId="26679" refreshError="1"/>
      <sheetData sheetId="26680" refreshError="1"/>
      <sheetData sheetId="26681" refreshError="1"/>
      <sheetData sheetId="26682" refreshError="1"/>
      <sheetData sheetId="26683" refreshError="1"/>
      <sheetData sheetId="26684" refreshError="1"/>
      <sheetData sheetId="26685" refreshError="1"/>
      <sheetData sheetId="26686" refreshError="1"/>
      <sheetData sheetId="26687" refreshError="1"/>
      <sheetData sheetId="26688" refreshError="1"/>
      <sheetData sheetId="26689" refreshError="1"/>
      <sheetData sheetId="26690" refreshError="1"/>
      <sheetData sheetId="26691" refreshError="1"/>
      <sheetData sheetId="26692" refreshError="1"/>
      <sheetData sheetId="26693" refreshError="1"/>
      <sheetData sheetId="26694" refreshError="1"/>
      <sheetData sheetId="26695" refreshError="1"/>
      <sheetData sheetId="26696" refreshError="1"/>
      <sheetData sheetId="26697" refreshError="1"/>
      <sheetData sheetId="26698" refreshError="1"/>
      <sheetData sheetId="26699" refreshError="1"/>
      <sheetData sheetId="26700" refreshError="1"/>
      <sheetData sheetId="26701" refreshError="1"/>
      <sheetData sheetId="26702" refreshError="1"/>
      <sheetData sheetId="26703" refreshError="1"/>
      <sheetData sheetId="26704" refreshError="1"/>
      <sheetData sheetId="26705" refreshError="1"/>
      <sheetData sheetId="26706" refreshError="1"/>
      <sheetData sheetId="26707" refreshError="1"/>
      <sheetData sheetId="26708" refreshError="1"/>
      <sheetData sheetId="26709" refreshError="1"/>
      <sheetData sheetId="26710" refreshError="1"/>
      <sheetData sheetId="26711" refreshError="1"/>
      <sheetData sheetId="26712" refreshError="1"/>
      <sheetData sheetId="26713" refreshError="1"/>
      <sheetData sheetId="26714" refreshError="1"/>
      <sheetData sheetId="26715" refreshError="1"/>
      <sheetData sheetId="26716" refreshError="1"/>
      <sheetData sheetId="26717" refreshError="1"/>
      <sheetData sheetId="26718" refreshError="1"/>
      <sheetData sheetId="26719" refreshError="1"/>
      <sheetData sheetId="26720" refreshError="1"/>
      <sheetData sheetId="26721" refreshError="1"/>
      <sheetData sheetId="26722" refreshError="1"/>
      <sheetData sheetId="26723" refreshError="1"/>
      <sheetData sheetId="26724" refreshError="1"/>
      <sheetData sheetId="26725" refreshError="1"/>
      <sheetData sheetId="26726" refreshError="1"/>
      <sheetData sheetId="26727" refreshError="1"/>
      <sheetData sheetId="26728" refreshError="1"/>
      <sheetData sheetId="26729" refreshError="1"/>
      <sheetData sheetId="26730" refreshError="1"/>
      <sheetData sheetId="26731" refreshError="1"/>
      <sheetData sheetId="26732" refreshError="1"/>
      <sheetData sheetId="26733" refreshError="1"/>
      <sheetData sheetId="26734" refreshError="1"/>
      <sheetData sheetId="26735" refreshError="1"/>
      <sheetData sheetId="26736" refreshError="1"/>
      <sheetData sheetId="26737" refreshError="1"/>
      <sheetData sheetId="26738" refreshError="1"/>
      <sheetData sheetId="26739" refreshError="1"/>
      <sheetData sheetId="26740" refreshError="1"/>
      <sheetData sheetId="26741" refreshError="1"/>
      <sheetData sheetId="26742" refreshError="1"/>
      <sheetData sheetId="26743" refreshError="1"/>
      <sheetData sheetId="26744" refreshError="1"/>
      <sheetData sheetId="26745" refreshError="1"/>
      <sheetData sheetId="26746" refreshError="1"/>
      <sheetData sheetId="26747" refreshError="1"/>
      <sheetData sheetId="26748" refreshError="1"/>
      <sheetData sheetId="26749" refreshError="1"/>
      <sheetData sheetId="26750" refreshError="1"/>
      <sheetData sheetId="26751" refreshError="1"/>
      <sheetData sheetId="26752" refreshError="1"/>
      <sheetData sheetId="26753" refreshError="1"/>
      <sheetData sheetId="26754" refreshError="1"/>
      <sheetData sheetId="26755" refreshError="1"/>
      <sheetData sheetId="26756" refreshError="1"/>
      <sheetData sheetId="26757" refreshError="1"/>
      <sheetData sheetId="26758" refreshError="1"/>
      <sheetData sheetId="26759" refreshError="1"/>
      <sheetData sheetId="26760" refreshError="1"/>
      <sheetData sheetId="26761" refreshError="1"/>
      <sheetData sheetId="26762" refreshError="1"/>
      <sheetData sheetId="26763" refreshError="1"/>
      <sheetData sheetId="26764" refreshError="1"/>
      <sheetData sheetId="26765" refreshError="1"/>
      <sheetData sheetId="26766" refreshError="1"/>
      <sheetData sheetId="26767" refreshError="1"/>
      <sheetData sheetId="26768" refreshError="1"/>
      <sheetData sheetId="26769" refreshError="1"/>
      <sheetData sheetId="26770" refreshError="1"/>
      <sheetData sheetId="26771" refreshError="1"/>
      <sheetData sheetId="26772" refreshError="1"/>
      <sheetData sheetId="26773" refreshError="1"/>
      <sheetData sheetId="26774" refreshError="1"/>
      <sheetData sheetId="26775" refreshError="1"/>
      <sheetData sheetId="26776" refreshError="1"/>
      <sheetData sheetId="26777" refreshError="1"/>
      <sheetData sheetId="26778" refreshError="1"/>
      <sheetData sheetId="26779" refreshError="1"/>
      <sheetData sheetId="26780" refreshError="1"/>
      <sheetData sheetId="26781" refreshError="1"/>
      <sheetData sheetId="26782" refreshError="1"/>
      <sheetData sheetId="26783" refreshError="1"/>
      <sheetData sheetId="26784" refreshError="1"/>
      <sheetData sheetId="26785" refreshError="1"/>
      <sheetData sheetId="26786" refreshError="1"/>
      <sheetData sheetId="26787" refreshError="1"/>
      <sheetData sheetId="26788" refreshError="1"/>
      <sheetData sheetId="26789" refreshError="1"/>
      <sheetData sheetId="26790" refreshError="1"/>
      <sheetData sheetId="26791" refreshError="1"/>
      <sheetData sheetId="26792" refreshError="1"/>
      <sheetData sheetId="26793" refreshError="1"/>
      <sheetData sheetId="26794" refreshError="1"/>
      <sheetData sheetId="26795" refreshError="1"/>
      <sheetData sheetId="26796" refreshError="1"/>
      <sheetData sheetId="26797" refreshError="1"/>
      <sheetData sheetId="26798" refreshError="1"/>
      <sheetData sheetId="26799" refreshError="1"/>
      <sheetData sheetId="26800" refreshError="1"/>
      <sheetData sheetId="26801" refreshError="1"/>
      <sheetData sheetId="26802" refreshError="1"/>
      <sheetData sheetId="26803" refreshError="1"/>
      <sheetData sheetId="26804" refreshError="1"/>
      <sheetData sheetId="26805" refreshError="1"/>
      <sheetData sheetId="26806" refreshError="1"/>
      <sheetData sheetId="26807" refreshError="1"/>
      <sheetData sheetId="26808" refreshError="1"/>
      <sheetData sheetId="26809" refreshError="1"/>
      <sheetData sheetId="26810" refreshError="1"/>
      <sheetData sheetId="26811" refreshError="1"/>
      <sheetData sheetId="26812" refreshError="1"/>
      <sheetData sheetId="26813" refreshError="1"/>
      <sheetData sheetId="26814" refreshError="1"/>
      <sheetData sheetId="26815" refreshError="1"/>
      <sheetData sheetId="26816" refreshError="1"/>
      <sheetData sheetId="26817" refreshError="1"/>
      <sheetData sheetId="26818" refreshError="1"/>
      <sheetData sheetId="26819" refreshError="1"/>
      <sheetData sheetId="26820" refreshError="1"/>
      <sheetData sheetId="26821" refreshError="1"/>
      <sheetData sheetId="26822" refreshError="1"/>
      <sheetData sheetId="26823" refreshError="1"/>
      <sheetData sheetId="26824" refreshError="1"/>
      <sheetData sheetId="26825" refreshError="1"/>
      <sheetData sheetId="26826" refreshError="1"/>
      <sheetData sheetId="26827" refreshError="1"/>
      <sheetData sheetId="26828" refreshError="1"/>
      <sheetData sheetId="26829" refreshError="1"/>
      <sheetData sheetId="26830" refreshError="1"/>
      <sheetData sheetId="26831" refreshError="1"/>
      <sheetData sheetId="26832" refreshError="1"/>
      <sheetData sheetId="26833" refreshError="1"/>
      <sheetData sheetId="26834" refreshError="1"/>
      <sheetData sheetId="26835" refreshError="1"/>
      <sheetData sheetId="26836" refreshError="1"/>
      <sheetData sheetId="26837" refreshError="1"/>
      <sheetData sheetId="26838" refreshError="1"/>
      <sheetData sheetId="26839" refreshError="1"/>
      <sheetData sheetId="26840" refreshError="1"/>
      <sheetData sheetId="26841" refreshError="1"/>
      <sheetData sheetId="26842" refreshError="1"/>
      <sheetData sheetId="26843" refreshError="1"/>
      <sheetData sheetId="26844" refreshError="1"/>
      <sheetData sheetId="26845" refreshError="1"/>
      <sheetData sheetId="26846" refreshError="1"/>
      <sheetData sheetId="26847" refreshError="1"/>
      <sheetData sheetId="26848" refreshError="1"/>
      <sheetData sheetId="26849" refreshError="1"/>
      <sheetData sheetId="26850" refreshError="1"/>
      <sheetData sheetId="26851" refreshError="1"/>
      <sheetData sheetId="26852" refreshError="1"/>
      <sheetData sheetId="26853" refreshError="1"/>
      <sheetData sheetId="26854" refreshError="1"/>
      <sheetData sheetId="26855" refreshError="1"/>
      <sheetData sheetId="26856" refreshError="1"/>
      <sheetData sheetId="26857" refreshError="1"/>
      <sheetData sheetId="26858" refreshError="1"/>
      <sheetData sheetId="26859" refreshError="1"/>
      <sheetData sheetId="26860" refreshError="1"/>
      <sheetData sheetId="26861" refreshError="1"/>
      <sheetData sheetId="26862" refreshError="1"/>
      <sheetData sheetId="26863" refreshError="1"/>
      <sheetData sheetId="26864" refreshError="1"/>
      <sheetData sheetId="26865" refreshError="1"/>
      <sheetData sheetId="26866" refreshError="1"/>
      <sheetData sheetId="26867" refreshError="1"/>
      <sheetData sheetId="26868" refreshError="1"/>
      <sheetData sheetId="26869" refreshError="1"/>
      <sheetData sheetId="26870" refreshError="1"/>
      <sheetData sheetId="26871" refreshError="1"/>
      <sheetData sheetId="26872" refreshError="1"/>
      <sheetData sheetId="26873" refreshError="1"/>
      <sheetData sheetId="26874" refreshError="1"/>
      <sheetData sheetId="26875" refreshError="1"/>
      <sheetData sheetId="26876" refreshError="1"/>
      <sheetData sheetId="26877" refreshError="1"/>
      <sheetData sheetId="26878" refreshError="1"/>
      <sheetData sheetId="26879" refreshError="1"/>
      <sheetData sheetId="26880" refreshError="1"/>
      <sheetData sheetId="26881" refreshError="1"/>
      <sheetData sheetId="26882" refreshError="1"/>
      <sheetData sheetId="26883" refreshError="1"/>
      <sheetData sheetId="26884" refreshError="1"/>
      <sheetData sheetId="26885" refreshError="1"/>
      <sheetData sheetId="26886" refreshError="1"/>
      <sheetData sheetId="26887" refreshError="1"/>
      <sheetData sheetId="26888" refreshError="1"/>
      <sheetData sheetId="26889" refreshError="1"/>
      <sheetData sheetId="26890" refreshError="1"/>
      <sheetData sheetId="26891" refreshError="1"/>
      <sheetData sheetId="26892" refreshError="1"/>
      <sheetData sheetId="26893" refreshError="1"/>
      <sheetData sheetId="26894" refreshError="1"/>
      <sheetData sheetId="26895" refreshError="1"/>
      <sheetData sheetId="26896">
        <row r="9">
          <cell r="A9" t="str">
            <v>A</v>
          </cell>
        </row>
      </sheetData>
      <sheetData sheetId="26897">
        <row r="9">
          <cell r="A9" t="str">
            <v>A</v>
          </cell>
        </row>
      </sheetData>
      <sheetData sheetId="26898">
        <row r="9">
          <cell r="A9" t="str">
            <v>A</v>
          </cell>
        </row>
      </sheetData>
      <sheetData sheetId="26899">
        <row r="9">
          <cell r="A9" t="str">
            <v>A</v>
          </cell>
        </row>
      </sheetData>
      <sheetData sheetId="26900">
        <row r="9">
          <cell r="A9" t="str">
            <v>A</v>
          </cell>
        </row>
      </sheetData>
      <sheetData sheetId="26901">
        <row r="9">
          <cell r="A9" t="str">
            <v>A</v>
          </cell>
        </row>
      </sheetData>
      <sheetData sheetId="26902">
        <row r="9">
          <cell r="A9" t="str">
            <v>A</v>
          </cell>
        </row>
      </sheetData>
      <sheetData sheetId="26903">
        <row r="9">
          <cell r="A9" t="str">
            <v>A</v>
          </cell>
        </row>
      </sheetData>
      <sheetData sheetId="26904">
        <row r="9">
          <cell r="A9" t="str">
            <v>A</v>
          </cell>
        </row>
      </sheetData>
      <sheetData sheetId="26905">
        <row r="9">
          <cell r="A9" t="str">
            <v>A</v>
          </cell>
        </row>
      </sheetData>
      <sheetData sheetId="26906">
        <row r="9">
          <cell r="A9" t="str">
            <v>A</v>
          </cell>
        </row>
      </sheetData>
      <sheetData sheetId="26907">
        <row r="9">
          <cell r="A9" t="str">
            <v>A</v>
          </cell>
        </row>
      </sheetData>
      <sheetData sheetId="26908">
        <row r="9">
          <cell r="A9" t="str">
            <v>A</v>
          </cell>
        </row>
      </sheetData>
      <sheetData sheetId="26909">
        <row r="9">
          <cell r="A9" t="str">
            <v>A</v>
          </cell>
        </row>
      </sheetData>
      <sheetData sheetId="26910">
        <row r="9">
          <cell r="A9" t="str">
            <v>A</v>
          </cell>
        </row>
      </sheetData>
      <sheetData sheetId="26911">
        <row r="9">
          <cell r="A9" t="str">
            <v>A</v>
          </cell>
        </row>
      </sheetData>
      <sheetData sheetId="26912" refreshError="1"/>
      <sheetData sheetId="26913" refreshError="1"/>
      <sheetData sheetId="26914">
        <row r="9">
          <cell r="A9" t="str">
            <v>A</v>
          </cell>
        </row>
      </sheetData>
      <sheetData sheetId="26915">
        <row r="9">
          <cell r="A9" t="str">
            <v>A</v>
          </cell>
        </row>
      </sheetData>
      <sheetData sheetId="26916">
        <row r="9">
          <cell r="A9" t="str">
            <v>A</v>
          </cell>
        </row>
      </sheetData>
      <sheetData sheetId="26917">
        <row r="9">
          <cell r="A9" t="str">
            <v>A</v>
          </cell>
        </row>
      </sheetData>
      <sheetData sheetId="26918">
        <row r="9">
          <cell r="A9" t="str">
            <v>A</v>
          </cell>
        </row>
      </sheetData>
      <sheetData sheetId="26919">
        <row r="9">
          <cell r="A9" t="str">
            <v>A</v>
          </cell>
        </row>
      </sheetData>
      <sheetData sheetId="26920">
        <row r="9">
          <cell r="A9" t="str">
            <v>A</v>
          </cell>
        </row>
      </sheetData>
      <sheetData sheetId="26921">
        <row r="9">
          <cell r="A9" t="str">
            <v>A</v>
          </cell>
        </row>
      </sheetData>
      <sheetData sheetId="26922">
        <row r="9">
          <cell r="A9" t="str">
            <v>A</v>
          </cell>
        </row>
      </sheetData>
      <sheetData sheetId="26923">
        <row r="9">
          <cell r="A9" t="str">
            <v>A</v>
          </cell>
        </row>
      </sheetData>
      <sheetData sheetId="26924">
        <row r="9">
          <cell r="A9" t="str">
            <v>A</v>
          </cell>
        </row>
      </sheetData>
      <sheetData sheetId="26925">
        <row r="9">
          <cell r="A9" t="str">
            <v>A</v>
          </cell>
        </row>
      </sheetData>
      <sheetData sheetId="26926">
        <row r="9">
          <cell r="A9" t="str">
            <v>A</v>
          </cell>
        </row>
      </sheetData>
      <sheetData sheetId="26927">
        <row r="9">
          <cell r="A9" t="str">
            <v>A</v>
          </cell>
        </row>
      </sheetData>
      <sheetData sheetId="26928">
        <row r="9">
          <cell r="A9" t="str">
            <v>A</v>
          </cell>
        </row>
      </sheetData>
      <sheetData sheetId="26929" refreshError="1"/>
      <sheetData sheetId="26930" refreshError="1"/>
      <sheetData sheetId="26931">
        <row r="9">
          <cell r="A9" t="str">
            <v>A</v>
          </cell>
        </row>
      </sheetData>
      <sheetData sheetId="26932">
        <row r="9">
          <cell r="A9" t="str">
            <v>A</v>
          </cell>
        </row>
      </sheetData>
      <sheetData sheetId="26933">
        <row r="9">
          <cell r="A9" t="str">
            <v>A</v>
          </cell>
        </row>
      </sheetData>
      <sheetData sheetId="26934">
        <row r="9">
          <cell r="A9" t="str">
            <v>A</v>
          </cell>
        </row>
      </sheetData>
      <sheetData sheetId="26935">
        <row r="9">
          <cell r="A9" t="str">
            <v>A</v>
          </cell>
        </row>
      </sheetData>
      <sheetData sheetId="26936">
        <row r="9">
          <cell r="A9" t="str">
            <v>A</v>
          </cell>
        </row>
      </sheetData>
      <sheetData sheetId="26937">
        <row r="9">
          <cell r="A9" t="str">
            <v>A</v>
          </cell>
        </row>
      </sheetData>
      <sheetData sheetId="26938">
        <row r="9">
          <cell r="A9" t="str">
            <v>A</v>
          </cell>
        </row>
      </sheetData>
      <sheetData sheetId="26939">
        <row r="9">
          <cell r="A9" t="str">
            <v>A</v>
          </cell>
        </row>
      </sheetData>
      <sheetData sheetId="26940">
        <row r="9">
          <cell r="A9" t="str">
            <v>A</v>
          </cell>
        </row>
      </sheetData>
      <sheetData sheetId="26941">
        <row r="9">
          <cell r="A9" t="str">
            <v>A</v>
          </cell>
        </row>
      </sheetData>
      <sheetData sheetId="26942">
        <row r="9">
          <cell r="A9" t="str">
            <v>A</v>
          </cell>
        </row>
      </sheetData>
      <sheetData sheetId="26943">
        <row r="9">
          <cell r="A9" t="str">
            <v>A</v>
          </cell>
        </row>
      </sheetData>
      <sheetData sheetId="26944">
        <row r="9">
          <cell r="A9" t="str">
            <v>A</v>
          </cell>
        </row>
      </sheetData>
      <sheetData sheetId="26945">
        <row r="9">
          <cell r="A9" t="str">
            <v>A</v>
          </cell>
        </row>
      </sheetData>
      <sheetData sheetId="26946">
        <row r="9">
          <cell r="A9" t="str">
            <v>A</v>
          </cell>
        </row>
      </sheetData>
      <sheetData sheetId="26947">
        <row r="9">
          <cell r="A9" t="str">
            <v>A</v>
          </cell>
        </row>
      </sheetData>
      <sheetData sheetId="26948">
        <row r="9">
          <cell r="A9" t="str">
            <v>A</v>
          </cell>
        </row>
      </sheetData>
      <sheetData sheetId="26949">
        <row r="9">
          <cell r="A9" t="str">
            <v>A</v>
          </cell>
        </row>
      </sheetData>
      <sheetData sheetId="26950">
        <row r="9">
          <cell r="A9" t="str">
            <v>A</v>
          </cell>
        </row>
      </sheetData>
      <sheetData sheetId="26951">
        <row r="9">
          <cell r="A9" t="str">
            <v>A</v>
          </cell>
        </row>
      </sheetData>
      <sheetData sheetId="26952">
        <row r="9">
          <cell r="A9" t="str">
            <v>A</v>
          </cell>
        </row>
      </sheetData>
      <sheetData sheetId="26953">
        <row r="9">
          <cell r="A9" t="str">
            <v>A</v>
          </cell>
        </row>
      </sheetData>
      <sheetData sheetId="26954">
        <row r="9">
          <cell r="A9" t="str">
            <v>A</v>
          </cell>
        </row>
      </sheetData>
      <sheetData sheetId="26955">
        <row r="9">
          <cell r="A9" t="str">
            <v>A</v>
          </cell>
        </row>
      </sheetData>
      <sheetData sheetId="26956">
        <row r="9">
          <cell r="A9" t="str">
            <v>A</v>
          </cell>
        </row>
      </sheetData>
      <sheetData sheetId="26957">
        <row r="9">
          <cell r="A9" t="str">
            <v>A</v>
          </cell>
        </row>
      </sheetData>
      <sheetData sheetId="26958">
        <row r="9">
          <cell r="A9" t="str">
            <v>A</v>
          </cell>
        </row>
      </sheetData>
      <sheetData sheetId="26959">
        <row r="9">
          <cell r="A9" t="str">
            <v>A</v>
          </cell>
        </row>
      </sheetData>
      <sheetData sheetId="26960">
        <row r="9">
          <cell r="A9" t="str">
            <v>A</v>
          </cell>
        </row>
      </sheetData>
      <sheetData sheetId="26961">
        <row r="9">
          <cell r="A9" t="str">
            <v>A</v>
          </cell>
        </row>
      </sheetData>
      <sheetData sheetId="26962">
        <row r="9">
          <cell r="A9" t="str">
            <v>A</v>
          </cell>
        </row>
      </sheetData>
      <sheetData sheetId="26963">
        <row r="9">
          <cell r="A9" t="str">
            <v>A</v>
          </cell>
        </row>
      </sheetData>
      <sheetData sheetId="26964">
        <row r="9">
          <cell r="A9" t="str">
            <v>A</v>
          </cell>
        </row>
      </sheetData>
      <sheetData sheetId="26965">
        <row r="9">
          <cell r="A9" t="str">
            <v>A</v>
          </cell>
        </row>
      </sheetData>
      <sheetData sheetId="26966">
        <row r="9">
          <cell r="A9" t="str">
            <v>A</v>
          </cell>
        </row>
      </sheetData>
      <sheetData sheetId="26967">
        <row r="9">
          <cell r="A9" t="str">
            <v>A</v>
          </cell>
        </row>
      </sheetData>
      <sheetData sheetId="26968">
        <row r="9">
          <cell r="A9" t="str">
            <v>A</v>
          </cell>
        </row>
      </sheetData>
      <sheetData sheetId="26969">
        <row r="9">
          <cell r="A9" t="str">
            <v>A</v>
          </cell>
        </row>
      </sheetData>
      <sheetData sheetId="26970">
        <row r="9">
          <cell r="A9" t="str">
            <v>A</v>
          </cell>
        </row>
      </sheetData>
      <sheetData sheetId="26971">
        <row r="9">
          <cell r="A9" t="str">
            <v>A</v>
          </cell>
        </row>
      </sheetData>
      <sheetData sheetId="26972">
        <row r="9">
          <cell r="A9" t="str">
            <v>A</v>
          </cell>
        </row>
      </sheetData>
      <sheetData sheetId="26973">
        <row r="9">
          <cell r="A9" t="str">
            <v>A</v>
          </cell>
        </row>
      </sheetData>
      <sheetData sheetId="26974">
        <row r="9">
          <cell r="A9" t="str">
            <v>A</v>
          </cell>
        </row>
      </sheetData>
      <sheetData sheetId="26975">
        <row r="9">
          <cell r="A9" t="str">
            <v>A</v>
          </cell>
        </row>
      </sheetData>
      <sheetData sheetId="26976">
        <row r="9">
          <cell r="A9" t="str">
            <v>A</v>
          </cell>
        </row>
      </sheetData>
      <sheetData sheetId="26977">
        <row r="9">
          <cell r="A9" t="str">
            <v>A</v>
          </cell>
        </row>
      </sheetData>
      <sheetData sheetId="26978">
        <row r="9">
          <cell r="A9" t="str">
            <v>A</v>
          </cell>
        </row>
      </sheetData>
      <sheetData sheetId="26979">
        <row r="9">
          <cell r="A9" t="str">
            <v>A</v>
          </cell>
        </row>
      </sheetData>
      <sheetData sheetId="26980">
        <row r="9">
          <cell r="A9" t="str">
            <v>A</v>
          </cell>
        </row>
      </sheetData>
      <sheetData sheetId="26981">
        <row r="9">
          <cell r="A9" t="str">
            <v>A</v>
          </cell>
        </row>
      </sheetData>
      <sheetData sheetId="26982">
        <row r="9">
          <cell r="A9" t="str">
            <v>A</v>
          </cell>
        </row>
      </sheetData>
      <sheetData sheetId="26983">
        <row r="9">
          <cell r="A9" t="str">
            <v>A</v>
          </cell>
        </row>
      </sheetData>
      <sheetData sheetId="26984">
        <row r="9">
          <cell r="A9" t="str">
            <v>A</v>
          </cell>
        </row>
      </sheetData>
      <sheetData sheetId="26985">
        <row r="9">
          <cell r="A9" t="str">
            <v>A</v>
          </cell>
        </row>
      </sheetData>
      <sheetData sheetId="26986">
        <row r="9">
          <cell r="A9" t="str">
            <v>A</v>
          </cell>
        </row>
      </sheetData>
      <sheetData sheetId="26987">
        <row r="9">
          <cell r="A9" t="str">
            <v>A</v>
          </cell>
        </row>
      </sheetData>
      <sheetData sheetId="26988">
        <row r="9">
          <cell r="A9" t="str">
            <v>A</v>
          </cell>
        </row>
      </sheetData>
      <sheetData sheetId="26989">
        <row r="9">
          <cell r="A9" t="str">
            <v>A</v>
          </cell>
        </row>
      </sheetData>
      <sheetData sheetId="26990">
        <row r="9">
          <cell r="A9" t="str">
            <v>A</v>
          </cell>
        </row>
      </sheetData>
      <sheetData sheetId="26991">
        <row r="9">
          <cell r="A9" t="str">
            <v>A</v>
          </cell>
        </row>
      </sheetData>
      <sheetData sheetId="26992">
        <row r="9">
          <cell r="A9" t="str">
            <v>A</v>
          </cell>
        </row>
      </sheetData>
      <sheetData sheetId="26993">
        <row r="9">
          <cell r="A9" t="str">
            <v>A</v>
          </cell>
        </row>
      </sheetData>
      <sheetData sheetId="26994">
        <row r="9">
          <cell r="A9" t="str">
            <v>A</v>
          </cell>
        </row>
      </sheetData>
      <sheetData sheetId="26995">
        <row r="9">
          <cell r="A9" t="str">
            <v>A</v>
          </cell>
        </row>
      </sheetData>
      <sheetData sheetId="26996">
        <row r="9">
          <cell r="A9" t="str">
            <v>A</v>
          </cell>
        </row>
      </sheetData>
      <sheetData sheetId="26997">
        <row r="9">
          <cell r="A9" t="str">
            <v>A</v>
          </cell>
        </row>
      </sheetData>
      <sheetData sheetId="26998">
        <row r="9">
          <cell r="A9" t="str">
            <v>A</v>
          </cell>
        </row>
      </sheetData>
      <sheetData sheetId="26999">
        <row r="9">
          <cell r="A9" t="str">
            <v>A</v>
          </cell>
        </row>
      </sheetData>
      <sheetData sheetId="27000">
        <row r="9">
          <cell r="A9" t="str">
            <v>A</v>
          </cell>
        </row>
      </sheetData>
      <sheetData sheetId="27001">
        <row r="9">
          <cell r="A9" t="str">
            <v>A</v>
          </cell>
        </row>
      </sheetData>
      <sheetData sheetId="27002">
        <row r="9">
          <cell r="A9" t="str">
            <v>A</v>
          </cell>
        </row>
      </sheetData>
      <sheetData sheetId="27003">
        <row r="9">
          <cell r="A9" t="str">
            <v>A</v>
          </cell>
        </row>
      </sheetData>
      <sheetData sheetId="27004">
        <row r="9">
          <cell r="A9" t="str">
            <v>A</v>
          </cell>
        </row>
      </sheetData>
      <sheetData sheetId="27005">
        <row r="9">
          <cell r="A9" t="str">
            <v>A</v>
          </cell>
        </row>
      </sheetData>
      <sheetData sheetId="27006">
        <row r="9">
          <cell r="A9" t="str">
            <v>A</v>
          </cell>
        </row>
      </sheetData>
      <sheetData sheetId="27007">
        <row r="9">
          <cell r="A9" t="str">
            <v>A</v>
          </cell>
        </row>
      </sheetData>
      <sheetData sheetId="27008">
        <row r="9">
          <cell r="A9" t="str">
            <v>A</v>
          </cell>
        </row>
      </sheetData>
      <sheetData sheetId="27009">
        <row r="9">
          <cell r="A9" t="str">
            <v>A</v>
          </cell>
        </row>
      </sheetData>
      <sheetData sheetId="27010">
        <row r="9">
          <cell r="A9" t="str">
            <v>A</v>
          </cell>
        </row>
      </sheetData>
      <sheetData sheetId="27011">
        <row r="9">
          <cell r="A9" t="str">
            <v>A</v>
          </cell>
        </row>
      </sheetData>
      <sheetData sheetId="27012">
        <row r="9">
          <cell r="A9" t="str">
            <v>A</v>
          </cell>
        </row>
      </sheetData>
      <sheetData sheetId="27013">
        <row r="9">
          <cell r="A9" t="str">
            <v>A</v>
          </cell>
        </row>
      </sheetData>
      <sheetData sheetId="27014">
        <row r="9">
          <cell r="A9" t="str">
            <v>A</v>
          </cell>
        </row>
      </sheetData>
      <sheetData sheetId="27015">
        <row r="9">
          <cell r="A9" t="str">
            <v>A</v>
          </cell>
        </row>
      </sheetData>
      <sheetData sheetId="27016">
        <row r="9">
          <cell r="A9" t="str">
            <v>A</v>
          </cell>
        </row>
      </sheetData>
      <sheetData sheetId="27017">
        <row r="9">
          <cell r="A9" t="str">
            <v>A</v>
          </cell>
        </row>
      </sheetData>
      <sheetData sheetId="27018">
        <row r="9">
          <cell r="A9" t="str">
            <v>A</v>
          </cell>
        </row>
      </sheetData>
      <sheetData sheetId="27019">
        <row r="9">
          <cell r="A9" t="str">
            <v>A</v>
          </cell>
        </row>
      </sheetData>
      <sheetData sheetId="27020" refreshError="1"/>
      <sheetData sheetId="27021">
        <row r="9">
          <cell r="A9" t="str">
            <v>A</v>
          </cell>
        </row>
      </sheetData>
      <sheetData sheetId="27022">
        <row r="9">
          <cell r="A9" t="str">
            <v>A</v>
          </cell>
        </row>
      </sheetData>
      <sheetData sheetId="27023">
        <row r="9">
          <cell r="A9" t="str">
            <v>A</v>
          </cell>
        </row>
      </sheetData>
      <sheetData sheetId="27024">
        <row r="9">
          <cell r="A9" t="str">
            <v>A</v>
          </cell>
        </row>
      </sheetData>
      <sheetData sheetId="27025">
        <row r="9">
          <cell r="A9" t="str">
            <v>A</v>
          </cell>
        </row>
      </sheetData>
      <sheetData sheetId="27026">
        <row r="9">
          <cell r="A9" t="str">
            <v>A</v>
          </cell>
        </row>
      </sheetData>
      <sheetData sheetId="27027">
        <row r="9">
          <cell r="A9" t="str">
            <v>A</v>
          </cell>
        </row>
      </sheetData>
      <sheetData sheetId="27028">
        <row r="9">
          <cell r="A9" t="str">
            <v>A</v>
          </cell>
        </row>
      </sheetData>
      <sheetData sheetId="27029">
        <row r="9">
          <cell r="A9" t="str">
            <v>A</v>
          </cell>
        </row>
      </sheetData>
      <sheetData sheetId="27030">
        <row r="9">
          <cell r="A9" t="str">
            <v>A</v>
          </cell>
        </row>
      </sheetData>
      <sheetData sheetId="27031">
        <row r="9">
          <cell r="A9" t="str">
            <v>A</v>
          </cell>
        </row>
      </sheetData>
      <sheetData sheetId="27032">
        <row r="9">
          <cell r="A9" t="str">
            <v>A</v>
          </cell>
        </row>
      </sheetData>
      <sheetData sheetId="27033">
        <row r="9">
          <cell r="A9" t="str">
            <v>A</v>
          </cell>
        </row>
      </sheetData>
      <sheetData sheetId="27034">
        <row r="9">
          <cell r="A9" t="str">
            <v>A</v>
          </cell>
        </row>
      </sheetData>
      <sheetData sheetId="27035">
        <row r="9">
          <cell r="A9" t="str">
            <v>A</v>
          </cell>
        </row>
      </sheetData>
      <sheetData sheetId="27036">
        <row r="9">
          <cell r="A9" t="str">
            <v>A</v>
          </cell>
        </row>
      </sheetData>
      <sheetData sheetId="27037">
        <row r="9">
          <cell r="A9" t="str">
            <v>A</v>
          </cell>
        </row>
      </sheetData>
      <sheetData sheetId="27038">
        <row r="9">
          <cell r="A9" t="str">
            <v>A</v>
          </cell>
        </row>
      </sheetData>
      <sheetData sheetId="27039">
        <row r="9">
          <cell r="A9" t="str">
            <v>A</v>
          </cell>
        </row>
      </sheetData>
      <sheetData sheetId="27040">
        <row r="9">
          <cell r="A9" t="str">
            <v>A</v>
          </cell>
        </row>
      </sheetData>
      <sheetData sheetId="27041">
        <row r="9">
          <cell r="A9" t="str">
            <v>A</v>
          </cell>
        </row>
      </sheetData>
      <sheetData sheetId="27042">
        <row r="9">
          <cell r="A9" t="str">
            <v>A</v>
          </cell>
        </row>
      </sheetData>
      <sheetData sheetId="27043">
        <row r="9">
          <cell r="A9" t="str">
            <v>A</v>
          </cell>
        </row>
      </sheetData>
      <sheetData sheetId="27044">
        <row r="9">
          <cell r="A9" t="str">
            <v>A</v>
          </cell>
        </row>
      </sheetData>
      <sheetData sheetId="27045">
        <row r="9">
          <cell r="A9" t="str">
            <v>A</v>
          </cell>
        </row>
      </sheetData>
      <sheetData sheetId="27046">
        <row r="9">
          <cell r="A9" t="str">
            <v>A</v>
          </cell>
        </row>
      </sheetData>
      <sheetData sheetId="27047">
        <row r="9">
          <cell r="A9" t="str">
            <v>A</v>
          </cell>
        </row>
      </sheetData>
      <sheetData sheetId="27048">
        <row r="9">
          <cell r="A9" t="str">
            <v>A</v>
          </cell>
        </row>
      </sheetData>
      <sheetData sheetId="27049">
        <row r="9">
          <cell r="A9" t="str">
            <v>A</v>
          </cell>
        </row>
      </sheetData>
      <sheetData sheetId="27050">
        <row r="9">
          <cell r="A9" t="str">
            <v>A</v>
          </cell>
        </row>
      </sheetData>
      <sheetData sheetId="27051">
        <row r="9">
          <cell r="A9" t="str">
            <v>A</v>
          </cell>
        </row>
      </sheetData>
      <sheetData sheetId="27052">
        <row r="9">
          <cell r="A9" t="str">
            <v>A</v>
          </cell>
        </row>
      </sheetData>
      <sheetData sheetId="27053">
        <row r="9">
          <cell r="A9" t="str">
            <v>A</v>
          </cell>
        </row>
      </sheetData>
      <sheetData sheetId="27054">
        <row r="9">
          <cell r="A9" t="str">
            <v>A</v>
          </cell>
        </row>
      </sheetData>
      <sheetData sheetId="27055">
        <row r="9">
          <cell r="A9" t="str">
            <v>A</v>
          </cell>
        </row>
      </sheetData>
      <sheetData sheetId="27056">
        <row r="9">
          <cell r="A9" t="str">
            <v>A</v>
          </cell>
        </row>
      </sheetData>
      <sheetData sheetId="27057">
        <row r="9">
          <cell r="A9" t="str">
            <v>A</v>
          </cell>
        </row>
      </sheetData>
      <sheetData sheetId="27058">
        <row r="9">
          <cell r="A9" t="str">
            <v>A</v>
          </cell>
        </row>
      </sheetData>
      <sheetData sheetId="27059">
        <row r="9">
          <cell r="A9" t="str">
            <v>A</v>
          </cell>
        </row>
      </sheetData>
      <sheetData sheetId="27060">
        <row r="9">
          <cell r="A9" t="str">
            <v>A</v>
          </cell>
        </row>
      </sheetData>
      <sheetData sheetId="27061">
        <row r="9">
          <cell r="A9" t="str">
            <v>A</v>
          </cell>
        </row>
      </sheetData>
      <sheetData sheetId="27062">
        <row r="9">
          <cell r="A9" t="str">
            <v>A</v>
          </cell>
        </row>
      </sheetData>
      <sheetData sheetId="27063">
        <row r="9">
          <cell r="A9" t="str">
            <v>A</v>
          </cell>
        </row>
      </sheetData>
      <sheetData sheetId="27064">
        <row r="9">
          <cell r="A9" t="str">
            <v>A</v>
          </cell>
        </row>
      </sheetData>
      <sheetData sheetId="27065">
        <row r="9">
          <cell r="A9" t="str">
            <v>A</v>
          </cell>
        </row>
      </sheetData>
      <sheetData sheetId="27066">
        <row r="9">
          <cell r="A9" t="str">
            <v>A</v>
          </cell>
        </row>
      </sheetData>
      <sheetData sheetId="27067">
        <row r="9">
          <cell r="A9" t="str">
            <v>A</v>
          </cell>
        </row>
      </sheetData>
      <sheetData sheetId="27068">
        <row r="9">
          <cell r="A9" t="str">
            <v>A</v>
          </cell>
        </row>
      </sheetData>
      <sheetData sheetId="27069">
        <row r="9">
          <cell r="A9" t="str">
            <v>A</v>
          </cell>
        </row>
      </sheetData>
      <sheetData sheetId="27070">
        <row r="9">
          <cell r="A9" t="str">
            <v>A</v>
          </cell>
        </row>
      </sheetData>
      <sheetData sheetId="27071">
        <row r="9">
          <cell r="A9" t="str">
            <v>A</v>
          </cell>
        </row>
      </sheetData>
      <sheetData sheetId="27072">
        <row r="9">
          <cell r="A9" t="str">
            <v>A</v>
          </cell>
        </row>
      </sheetData>
      <sheetData sheetId="27073">
        <row r="9">
          <cell r="A9" t="str">
            <v>A</v>
          </cell>
        </row>
      </sheetData>
      <sheetData sheetId="27074">
        <row r="9">
          <cell r="A9" t="str">
            <v>A</v>
          </cell>
        </row>
      </sheetData>
      <sheetData sheetId="27075">
        <row r="9">
          <cell r="A9" t="str">
            <v>A</v>
          </cell>
        </row>
      </sheetData>
      <sheetData sheetId="27076">
        <row r="9">
          <cell r="A9" t="str">
            <v>A</v>
          </cell>
        </row>
      </sheetData>
      <sheetData sheetId="27077">
        <row r="9">
          <cell r="A9" t="str">
            <v>A</v>
          </cell>
        </row>
      </sheetData>
      <sheetData sheetId="27078">
        <row r="9">
          <cell r="A9" t="str">
            <v>A</v>
          </cell>
        </row>
      </sheetData>
      <sheetData sheetId="27079">
        <row r="9">
          <cell r="A9" t="str">
            <v>A</v>
          </cell>
        </row>
      </sheetData>
      <sheetData sheetId="27080">
        <row r="9">
          <cell r="A9" t="str">
            <v>A</v>
          </cell>
        </row>
      </sheetData>
      <sheetData sheetId="27081">
        <row r="9">
          <cell r="A9" t="str">
            <v>A</v>
          </cell>
        </row>
      </sheetData>
      <sheetData sheetId="27082">
        <row r="9">
          <cell r="A9" t="str">
            <v>A</v>
          </cell>
        </row>
      </sheetData>
      <sheetData sheetId="27083">
        <row r="9">
          <cell r="A9" t="str">
            <v>A</v>
          </cell>
        </row>
      </sheetData>
      <sheetData sheetId="27084">
        <row r="9">
          <cell r="A9" t="str">
            <v>A</v>
          </cell>
        </row>
      </sheetData>
      <sheetData sheetId="27085">
        <row r="9">
          <cell r="A9" t="str">
            <v>A</v>
          </cell>
        </row>
      </sheetData>
      <sheetData sheetId="27086">
        <row r="9">
          <cell r="A9" t="str">
            <v>A</v>
          </cell>
        </row>
      </sheetData>
      <sheetData sheetId="27087">
        <row r="9">
          <cell r="A9" t="str">
            <v>A</v>
          </cell>
        </row>
      </sheetData>
      <sheetData sheetId="27088">
        <row r="9">
          <cell r="A9" t="str">
            <v>A</v>
          </cell>
        </row>
      </sheetData>
      <sheetData sheetId="27089">
        <row r="9">
          <cell r="A9" t="str">
            <v>A</v>
          </cell>
        </row>
      </sheetData>
      <sheetData sheetId="27090">
        <row r="9">
          <cell r="A9" t="str">
            <v>A</v>
          </cell>
        </row>
      </sheetData>
      <sheetData sheetId="27091">
        <row r="9">
          <cell r="A9" t="str">
            <v>A</v>
          </cell>
        </row>
      </sheetData>
      <sheetData sheetId="27092">
        <row r="9">
          <cell r="A9" t="str">
            <v>A</v>
          </cell>
        </row>
      </sheetData>
      <sheetData sheetId="27093">
        <row r="9">
          <cell r="A9" t="str">
            <v>A</v>
          </cell>
        </row>
      </sheetData>
      <sheetData sheetId="27094">
        <row r="9">
          <cell r="A9" t="str">
            <v>A</v>
          </cell>
        </row>
      </sheetData>
      <sheetData sheetId="27095">
        <row r="9">
          <cell r="A9" t="str">
            <v>A</v>
          </cell>
        </row>
      </sheetData>
      <sheetData sheetId="27096">
        <row r="9">
          <cell r="A9" t="str">
            <v>A</v>
          </cell>
        </row>
      </sheetData>
      <sheetData sheetId="27097">
        <row r="9">
          <cell r="A9" t="str">
            <v>A</v>
          </cell>
        </row>
      </sheetData>
      <sheetData sheetId="27098" refreshError="1"/>
      <sheetData sheetId="27099">
        <row r="9">
          <cell r="A9" t="str">
            <v>A</v>
          </cell>
        </row>
      </sheetData>
      <sheetData sheetId="27100">
        <row r="9">
          <cell r="A9" t="str">
            <v>A</v>
          </cell>
        </row>
      </sheetData>
      <sheetData sheetId="27101">
        <row r="9">
          <cell r="A9" t="str">
            <v>A</v>
          </cell>
        </row>
      </sheetData>
      <sheetData sheetId="27102">
        <row r="9">
          <cell r="A9" t="str">
            <v>A</v>
          </cell>
        </row>
      </sheetData>
      <sheetData sheetId="27103">
        <row r="9">
          <cell r="A9" t="str">
            <v>A</v>
          </cell>
        </row>
      </sheetData>
      <sheetData sheetId="27104">
        <row r="9">
          <cell r="A9" t="str">
            <v>A</v>
          </cell>
        </row>
      </sheetData>
      <sheetData sheetId="27105">
        <row r="9">
          <cell r="A9" t="str">
            <v>A</v>
          </cell>
        </row>
      </sheetData>
      <sheetData sheetId="27106">
        <row r="9">
          <cell r="A9" t="str">
            <v>A</v>
          </cell>
        </row>
      </sheetData>
      <sheetData sheetId="27107">
        <row r="9">
          <cell r="A9" t="str">
            <v>A</v>
          </cell>
        </row>
      </sheetData>
      <sheetData sheetId="27108">
        <row r="9">
          <cell r="A9" t="str">
            <v>A</v>
          </cell>
        </row>
      </sheetData>
      <sheetData sheetId="27109">
        <row r="9">
          <cell r="A9" t="str">
            <v>A</v>
          </cell>
        </row>
      </sheetData>
      <sheetData sheetId="27110">
        <row r="9">
          <cell r="A9" t="str">
            <v>A</v>
          </cell>
        </row>
      </sheetData>
      <sheetData sheetId="27111">
        <row r="9">
          <cell r="A9" t="str">
            <v>A</v>
          </cell>
        </row>
      </sheetData>
      <sheetData sheetId="27112">
        <row r="9">
          <cell r="A9" t="str">
            <v>A</v>
          </cell>
        </row>
      </sheetData>
      <sheetData sheetId="27113">
        <row r="9">
          <cell r="A9" t="str">
            <v>A</v>
          </cell>
        </row>
      </sheetData>
      <sheetData sheetId="27114">
        <row r="9">
          <cell r="A9" t="str">
            <v>A</v>
          </cell>
        </row>
      </sheetData>
      <sheetData sheetId="27115">
        <row r="9">
          <cell r="A9" t="str">
            <v>A</v>
          </cell>
        </row>
      </sheetData>
      <sheetData sheetId="27116">
        <row r="9">
          <cell r="A9" t="str">
            <v>A</v>
          </cell>
        </row>
      </sheetData>
      <sheetData sheetId="27117">
        <row r="9">
          <cell r="A9" t="str">
            <v>A</v>
          </cell>
        </row>
      </sheetData>
      <sheetData sheetId="27118">
        <row r="9">
          <cell r="A9" t="str">
            <v>A</v>
          </cell>
        </row>
      </sheetData>
      <sheetData sheetId="27119">
        <row r="9">
          <cell r="A9" t="str">
            <v>A</v>
          </cell>
        </row>
      </sheetData>
      <sheetData sheetId="27120">
        <row r="9">
          <cell r="A9" t="str">
            <v>A</v>
          </cell>
        </row>
      </sheetData>
      <sheetData sheetId="27121">
        <row r="9">
          <cell r="A9" t="str">
            <v>A</v>
          </cell>
        </row>
      </sheetData>
      <sheetData sheetId="27122">
        <row r="9">
          <cell r="A9" t="str">
            <v>A</v>
          </cell>
        </row>
      </sheetData>
      <sheetData sheetId="27123">
        <row r="9">
          <cell r="A9" t="str">
            <v>A</v>
          </cell>
        </row>
      </sheetData>
      <sheetData sheetId="27124">
        <row r="9">
          <cell r="A9" t="str">
            <v>A</v>
          </cell>
        </row>
      </sheetData>
      <sheetData sheetId="27125">
        <row r="9">
          <cell r="A9" t="str">
            <v>A</v>
          </cell>
        </row>
      </sheetData>
      <sheetData sheetId="27126">
        <row r="9">
          <cell r="A9" t="str">
            <v>A</v>
          </cell>
        </row>
      </sheetData>
      <sheetData sheetId="27127">
        <row r="9">
          <cell r="A9" t="str">
            <v>A</v>
          </cell>
        </row>
      </sheetData>
      <sheetData sheetId="27128">
        <row r="9">
          <cell r="A9" t="str">
            <v>A</v>
          </cell>
        </row>
      </sheetData>
      <sheetData sheetId="27129">
        <row r="9">
          <cell r="A9" t="str">
            <v>A</v>
          </cell>
        </row>
      </sheetData>
      <sheetData sheetId="27130">
        <row r="9">
          <cell r="A9" t="str">
            <v>A</v>
          </cell>
        </row>
      </sheetData>
      <sheetData sheetId="27131">
        <row r="9">
          <cell r="A9" t="str">
            <v>A</v>
          </cell>
        </row>
      </sheetData>
      <sheetData sheetId="27132">
        <row r="9">
          <cell r="A9" t="str">
            <v>A</v>
          </cell>
        </row>
      </sheetData>
      <sheetData sheetId="27133">
        <row r="9">
          <cell r="A9" t="str">
            <v>A</v>
          </cell>
        </row>
      </sheetData>
      <sheetData sheetId="27134">
        <row r="9">
          <cell r="A9" t="str">
            <v>A</v>
          </cell>
        </row>
      </sheetData>
      <sheetData sheetId="27135">
        <row r="9">
          <cell r="A9" t="str">
            <v>A</v>
          </cell>
        </row>
      </sheetData>
      <sheetData sheetId="27136">
        <row r="9">
          <cell r="A9" t="str">
            <v>A</v>
          </cell>
        </row>
      </sheetData>
      <sheetData sheetId="27137">
        <row r="9">
          <cell r="A9" t="str">
            <v>A</v>
          </cell>
        </row>
      </sheetData>
      <sheetData sheetId="27138">
        <row r="9">
          <cell r="A9" t="str">
            <v>A</v>
          </cell>
        </row>
      </sheetData>
      <sheetData sheetId="27139">
        <row r="9">
          <cell r="A9" t="str">
            <v>A</v>
          </cell>
        </row>
      </sheetData>
      <sheetData sheetId="27140">
        <row r="9">
          <cell r="A9" t="str">
            <v>A</v>
          </cell>
        </row>
      </sheetData>
      <sheetData sheetId="27141">
        <row r="9">
          <cell r="A9" t="str">
            <v>A</v>
          </cell>
        </row>
      </sheetData>
      <sheetData sheetId="27142">
        <row r="9">
          <cell r="A9" t="str">
            <v>A</v>
          </cell>
        </row>
      </sheetData>
      <sheetData sheetId="27143">
        <row r="9">
          <cell r="A9" t="str">
            <v>A</v>
          </cell>
        </row>
      </sheetData>
      <sheetData sheetId="27144" refreshError="1"/>
      <sheetData sheetId="27145" refreshError="1"/>
      <sheetData sheetId="27146" refreshError="1"/>
      <sheetData sheetId="27147" refreshError="1"/>
      <sheetData sheetId="27148" refreshError="1"/>
      <sheetData sheetId="27149" refreshError="1"/>
      <sheetData sheetId="27150" refreshError="1"/>
      <sheetData sheetId="27151" refreshError="1"/>
      <sheetData sheetId="27152" refreshError="1"/>
      <sheetData sheetId="27153" refreshError="1"/>
      <sheetData sheetId="27154" refreshError="1"/>
      <sheetData sheetId="27155" refreshError="1"/>
      <sheetData sheetId="27156" refreshError="1"/>
      <sheetData sheetId="27157" refreshError="1"/>
      <sheetData sheetId="27158" refreshError="1"/>
      <sheetData sheetId="27159" refreshError="1"/>
      <sheetData sheetId="27160">
        <row r="9">
          <cell r="A9" t="str">
            <v>A</v>
          </cell>
        </row>
      </sheetData>
      <sheetData sheetId="27161">
        <row r="9">
          <cell r="A9" t="str">
            <v>A</v>
          </cell>
        </row>
      </sheetData>
      <sheetData sheetId="27162">
        <row r="9">
          <cell r="A9" t="str">
            <v>A</v>
          </cell>
        </row>
      </sheetData>
      <sheetData sheetId="27163">
        <row r="9">
          <cell r="A9" t="str">
            <v>A</v>
          </cell>
        </row>
      </sheetData>
      <sheetData sheetId="27164">
        <row r="9">
          <cell r="A9" t="str">
            <v>A</v>
          </cell>
        </row>
      </sheetData>
      <sheetData sheetId="27165">
        <row r="9">
          <cell r="A9" t="str">
            <v>A</v>
          </cell>
        </row>
      </sheetData>
      <sheetData sheetId="27166">
        <row r="9">
          <cell r="A9" t="str">
            <v>A</v>
          </cell>
        </row>
      </sheetData>
      <sheetData sheetId="27167">
        <row r="9">
          <cell r="A9" t="str">
            <v>A</v>
          </cell>
        </row>
      </sheetData>
      <sheetData sheetId="27168">
        <row r="9">
          <cell r="A9" t="str">
            <v>A</v>
          </cell>
        </row>
      </sheetData>
      <sheetData sheetId="27169">
        <row r="9">
          <cell r="A9" t="str">
            <v>A</v>
          </cell>
        </row>
      </sheetData>
      <sheetData sheetId="27170">
        <row r="9">
          <cell r="A9" t="str">
            <v>A</v>
          </cell>
        </row>
      </sheetData>
      <sheetData sheetId="27171">
        <row r="9">
          <cell r="A9" t="str">
            <v>A</v>
          </cell>
        </row>
      </sheetData>
      <sheetData sheetId="27172">
        <row r="9">
          <cell r="A9" t="str">
            <v>A</v>
          </cell>
        </row>
      </sheetData>
      <sheetData sheetId="27173">
        <row r="9">
          <cell r="A9" t="str">
            <v>A</v>
          </cell>
        </row>
      </sheetData>
      <sheetData sheetId="27174">
        <row r="9">
          <cell r="A9" t="str">
            <v>A</v>
          </cell>
        </row>
      </sheetData>
      <sheetData sheetId="27175">
        <row r="9">
          <cell r="A9" t="str">
            <v>A</v>
          </cell>
        </row>
      </sheetData>
      <sheetData sheetId="27176">
        <row r="9">
          <cell r="A9" t="str">
            <v>A</v>
          </cell>
        </row>
      </sheetData>
      <sheetData sheetId="27177">
        <row r="9">
          <cell r="A9" t="str">
            <v>A</v>
          </cell>
        </row>
      </sheetData>
      <sheetData sheetId="27178">
        <row r="9">
          <cell r="A9" t="str">
            <v>A</v>
          </cell>
        </row>
      </sheetData>
      <sheetData sheetId="27179">
        <row r="9">
          <cell r="A9" t="str">
            <v>A</v>
          </cell>
        </row>
      </sheetData>
      <sheetData sheetId="27180">
        <row r="9">
          <cell r="A9" t="str">
            <v>A</v>
          </cell>
        </row>
      </sheetData>
      <sheetData sheetId="27181">
        <row r="9">
          <cell r="A9" t="str">
            <v>A</v>
          </cell>
        </row>
      </sheetData>
      <sheetData sheetId="27182">
        <row r="9">
          <cell r="A9" t="str">
            <v>A</v>
          </cell>
        </row>
      </sheetData>
      <sheetData sheetId="27183">
        <row r="9">
          <cell r="A9" t="str">
            <v>A</v>
          </cell>
        </row>
      </sheetData>
      <sheetData sheetId="27184">
        <row r="9">
          <cell r="A9" t="str">
            <v>A</v>
          </cell>
        </row>
      </sheetData>
      <sheetData sheetId="27185">
        <row r="9">
          <cell r="A9" t="str">
            <v>A</v>
          </cell>
        </row>
      </sheetData>
      <sheetData sheetId="27186">
        <row r="9">
          <cell r="A9" t="str">
            <v>A</v>
          </cell>
        </row>
      </sheetData>
      <sheetData sheetId="27187">
        <row r="9">
          <cell r="A9" t="str">
            <v>A</v>
          </cell>
        </row>
      </sheetData>
      <sheetData sheetId="27188">
        <row r="9">
          <cell r="A9" t="str">
            <v>A</v>
          </cell>
        </row>
      </sheetData>
      <sheetData sheetId="27189">
        <row r="9">
          <cell r="A9" t="str">
            <v>A</v>
          </cell>
        </row>
      </sheetData>
      <sheetData sheetId="27190">
        <row r="9">
          <cell r="A9" t="str">
            <v>A</v>
          </cell>
        </row>
      </sheetData>
      <sheetData sheetId="27191">
        <row r="9">
          <cell r="A9" t="str">
            <v>A</v>
          </cell>
        </row>
      </sheetData>
      <sheetData sheetId="27192">
        <row r="9">
          <cell r="A9" t="str">
            <v>A</v>
          </cell>
        </row>
      </sheetData>
      <sheetData sheetId="27193">
        <row r="9">
          <cell r="A9" t="str">
            <v>A</v>
          </cell>
        </row>
      </sheetData>
      <sheetData sheetId="27194" refreshError="1"/>
      <sheetData sheetId="27195" refreshError="1"/>
      <sheetData sheetId="27196" refreshError="1"/>
      <sheetData sheetId="27197" refreshError="1"/>
      <sheetData sheetId="27198" refreshError="1"/>
      <sheetData sheetId="27199" refreshError="1"/>
      <sheetData sheetId="27200" refreshError="1"/>
      <sheetData sheetId="27201" refreshError="1"/>
      <sheetData sheetId="27202" refreshError="1"/>
      <sheetData sheetId="27203" refreshError="1"/>
      <sheetData sheetId="27204" refreshError="1"/>
      <sheetData sheetId="27205" refreshError="1"/>
      <sheetData sheetId="27206" refreshError="1"/>
      <sheetData sheetId="27207" refreshError="1"/>
      <sheetData sheetId="27208" refreshError="1"/>
      <sheetData sheetId="27209" refreshError="1"/>
      <sheetData sheetId="27210" refreshError="1"/>
      <sheetData sheetId="27211" refreshError="1"/>
      <sheetData sheetId="27212" refreshError="1"/>
      <sheetData sheetId="27213" refreshError="1"/>
      <sheetData sheetId="27214" refreshError="1"/>
      <sheetData sheetId="27215" refreshError="1"/>
      <sheetData sheetId="27216" refreshError="1"/>
      <sheetData sheetId="27217" refreshError="1"/>
      <sheetData sheetId="27218" refreshError="1"/>
      <sheetData sheetId="27219">
        <row r="9">
          <cell r="A9" t="str">
            <v>A</v>
          </cell>
        </row>
      </sheetData>
      <sheetData sheetId="27220">
        <row r="9">
          <cell r="A9" t="str">
            <v>A</v>
          </cell>
        </row>
      </sheetData>
      <sheetData sheetId="27221">
        <row r="9">
          <cell r="A9" t="str">
            <v>A</v>
          </cell>
        </row>
      </sheetData>
      <sheetData sheetId="27222">
        <row r="9">
          <cell r="A9" t="str">
            <v>A</v>
          </cell>
        </row>
      </sheetData>
      <sheetData sheetId="27223">
        <row r="9">
          <cell r="A9" t="str">
            <v>A</v>
          </cell>
        </row>
      </sheetData>
      <sheetData sheetId="27224">
        <row r="9">
          <cell r="A9" t="str">
            <v>A</v>
          </cell>
        </row>
      </sheetData>
      <sheetData sheetId="27225">
        <row r="9">
          <cell r="A9" t="str">
            <v>A</v>
          </cell>
        </row>
      </sheetData>
      <sheetData sheetId="27226">
        <row r="9">
          <cell r="A9" t="str">
            <v>A</v>
          </cell>
        </row>
      </sheetData>
      <sheetData sheetId="27227">
        <row r="9">
          <cell r="A9" t="str">
            <v>A</v>
          </cell>
        </row>
      </sheetData>
      <sheetData sheetId="27228">
        <row r="9">
          <cell r="A9" t="str">
            <v>A</v>
          </cell>
        </row>
      </sheetData>
      <sheetData sheetId="27229">
        <row r="9">
          <cell r="A9" t="str">
            <v>A</v>
          </cell>
        </row>
      </sheetData>
      <sheetData sheetId="27230">
        <row r="9">
          <cell r="A9" t="str">
            <v>A</v>
          </cell>
        </row>
      </sheetData>
      <sheetData sheetId="27231">
        <row r="9">
          <cell r="A9" t="str">
            <v>A</v>
          </cell>
        </row>
      </sheetData>
      <sheetData sheetId="27232">
        <row r="9">
          <cell r="A9" t="str">
            <v>A</v>
          </cell>
        </row>
      </sheetData>
      <sheetData sheetId="27233">
        <row r="9">
          <cell r="A9" t="str">
            <v>A</v>
          </cell>
        </row>
      </sheetData>
      <sheetData sheetId="27234">
        <row r="9">
          <cell r="A9" t="str">
            <v>A</v>
          </cell>
        </row>
      </sheetData>
      <sheetData sheetId="27235">
        <row r="9">
          <cell r="A9" t="str">
            <v>A</v>
          </cell>
        </row>
      </sheetData>
      <sheetData sheetId="27236">
        <row r="9">
          <cell r="A9" t="str">
            <v>A</v>
          </cell>
        </row>
      </sheetData>
      <sheetData sheetId="27237">
        <row r="9">
          <cell r="A9" t="str">
            <v>A</v>
          </cell>
        </row>
      </sheetData>
      <sheetData sheetId="27238">
        <row r="9">
          <cell r="A9" t="str">
            <v>A</v>
          </cell>
        </row>
      </sheetData>
      <sheetData sheetId="27239">
        <row r="9">
          <cell r="A9" t="str">
            <v>A</v>
          </cell>
        </row>
      </sheetData>
      <sheetData sheetId="27240">
        <row r="9">
          <cell r="A9" t="str">
            <v>A</v>
          </cell>
        </row>
      </sheetData>
      <sheetData sheetId="27241" refreshError="1"/>
      <sheetData sheetId="27242" refreshError="1"/>
      <sheetData sheetId="27243" refreshError="1"/>
      <sheetData sheetId="27244" refreshError="1"/>
      <sheetData sheetId="27245" refreshError="1"/>
      <sheetData sheetId="27246" refreshError="1"/>
      <sheetData sheetId="27247" refreshError="1"/>
      <sheetData sheetId="27248" refreshError="1"/>
      <sheetData sheetId="27249" refreshError="1"/>
      <sheetData sheetId="27250" refreshError="1"/>
      <sheetData sheetId="27251" refreshError="1"/>
      <sheetData sheetId="27252" refreshError="1"/>
      <sheetData sheetId="27253" refreshError="1"/>
      <sheetData sheetId="27254" refreshError="1"/>
      <sheetData sheetId="27255" refreshError="1"/>
      <sheetData sheetId="27256" refreshError="1"/>
      <sheetData sheetId="27257" refreshError="1"/>
      <sheetData sheetId="27258" refreshError="1"/>
      <sheetData sheetId="27259" refreshError="1"/>
      <sheetData sheetId="27260" refreshError="1"/>
      <sheetData sheetId="27261" refreshError="1"/>
      <sheetData sheetId="27262" refreshError="1"/>
      <sheetData sheetId="27263" refreshError="1"/>
      <sheetData sheetId="27264" refreshError="1"/>
      <sheetData sheetId="27265" refreshError="1"/>
      <sheetData sheetId="27266" refreshError="1"/>
      <sheetData sheetId="27267" refreshError="1"/>
      <sheetData sheetId="27268" refreshError="1"/>
      <sheetData sheetId="27269" refreshError="1"/>
      <sheetData sheetId="27270" refreshError="1"/>
      <sheetData sheetId="27271" refreshError="1"/>
      <sheetData sheetId="27272" refreshError="1"/>
      <sheetData sheetId="27273" refreshError="1"/>
      <sheetData sheetId="27274" refreshError="1"/>
      <sheetData sheetId="27275" refreshError="1"/>
      <sheetData sheetId="27276" refreshError="1"/>
      <sheetData sheetId="27277" refreshError="1"/>
      <sheetData sheetId="27278" refreshError="1"/>
      <sheetData sheetId="27279" refreshError="1"/>
      <sheetData sheetId="27280" refreshError="1"/>
      <sheetData sheetId="27281">
        <row r="9">
          <cell r="A9" t="str">
            <v>A</v>
          </cell>
        </row>
      </sheetData>
      <sheetData sheetId="27282">
        <row r="9">
          <cell r="A9" t="str">
            <v>A</v>
          </cell>
        </row>
      </sheetData>
      <sheetData sheetId="27283">
        <row r="9">
          <cell r="A9" t="str">
            <v>A</v>
          </cell>
        </row>
      </sheetData>
      <sheetData sheetId="27284">
        <row r="9">
          <cell r="A9" t="str">
            <v>A</v>
          </cell>
        </row>
      </sheetData>
      <sheetData sheetId="27285">
        <row r="9">
          <cell r="A9" t="str">
            <v>A</v>
          </cell>
        </row>
      </sheetData>
      <sheetData sheetId="27286">
        <row r="9">
          <cell r="A9" t="str">
            <v>A</v>
          </cell>
        </row>
      </sheetData>
      <sheetData sheetId="27287">
        <row r="9">
          <cell r="A9" t="str">
            <v>A</v>
          </cell>
        </row>
      </sheetData>
      <sheetData sheetId="27288">
        <row r="9">
          <cell r="A9" t="str">
            <v>A</v>
          </cell>
        </row>
      </sheetData>
      <sheetData sheetId="27289">
        <row r="9">
          <cell r="A9" t="str">
            <v>A</v>
          </cell>
        </row>
      </sheetData>
      <sheetData sheetId="27290">
        <row r="9">
          <cell r="A9" t="str">
            <v>A</v>
          </cell>
        </row>
      </sheetData>
      <sheetData sheetId="27291">
        <row r="9">
          <cell r="A9" t="str">
            <v>A</v>
          </cell>
        </row>
      </sheetData>
      <sheetData sheetId="27292">
        <row r="9">
          <cell r="A9" t="str">
            <v>A</v>
          </cell>
        </row>
      </sheetData>
      <sheetData sheetId="27293">
        <row r="9">
          <cell r="A9" t="str">
            <v>A</v>
          </cell>
        </row>
      </sheetData>
      <sheetData sheetId="27294">
        <row r="9">
          <cell r="A9" t="str">
            <v>A</v>
          </cell>
        </row>
      </sheetData>
      <sheetData sheetId="27295">
        <row r="9">
          <cell r="A9" t="str">
            <v>A</v>
          </cell>
        </row>
      </sheetData>
      <sheetData sheetId="27296">
        <row r="9">
          <cell r="A9" t="str">
            <v>A</v>
          </cell>
        </row>
      </sheetData>
      <sheetData sheetId="27297">
        <row r="9">
          <cell r="A9" t="str">
            <v>A</v>
          </cell>
        </row>
      </sheetData>
      <sheetData sheetId="27298">
        <row r="9">
          <cell r="A9" t="str">
            <v>A</v>
          </cell>
        </row>
      </sheetData>
      <sheetData sheetId="27299">
        <row r="9">
          <cell r="A9" t="str">
            <v>A</v>
          </cell>
        </row>
      </sheetData>
      <sheetData sheetId="27300">
        <row r="9">
          <cell r="A9" t="str">
            <v>A</v>
          </cell>
        </row>
      </sheetData>
      <sheetData sheetId="27301">
        <row r="9">
          <cell r="A9" t="str">
            <v>A</v>
          </cell>
        </row>
      </sheetData>
      <sheetData sheetId="27302">
        <row r="9">
          <cell r="A9" t="str">
            <v>A</v>
          </cell>
        </row>
      </sheetData>
      <sheetData sheetId="27303">
        <row r="9">
          <cell r="A9" t="str">
            <v>A</v>
          </cell>
        </row>
      </sheetData>
      <sheetData sheetId="27304">
        <row r="9">
          <cell r="A9" t="str">
            <v>A</v>
          </cell>
        </row>
      </sheetData>
      <sheetData sheetId="27305">
        <row r="9">
          <cell r="A9" t="str">
            <v>A</v>
          </cell>
        </row>
      </sheetData>
      <sheetData sheetId="27306">
        <row r="9">
          <cell r="A9" t="str">
            <v>A</v>
          </cell>
        </row>
      </sheetData>
      <sheetData sheetId="27307">
        <row r="9">
          <cell r="A9" t="str">
            <v>A</v>
          </cell>
        </row>
      </sheetData>
      <sheetData sheetId="27308">
        <row r="9">
          <cell r="A9" t="str">
            <v>A</v>
          </cell>
        </row>
      </sheetData>
      <sheetData sheetId="27309">
        <row r="9">
          <cell r="A9" t="str">
            <v>A</v>
          </cell>
        </row>
      </sheetData>
      <sheetData sheetId="27310">
        <row r="9">
          <cell r="A9" t="str">
            <v>A</v>
          </cell>
        </row>
      </sheetData>
      <sheetData sheetId="27311">
        <row r="9">
          <cell r="A9" t="str">
            <v>A</v>
          </cell>
        </row>
      </sheetData>
      <sheetData sheetId="27312">
        <row r="9">
          <cell r="A9" t="str">
            <v>A</v>
          </cell>
        </row>
      </sheetData>
      <sheetData sheetId="27313">
        <row r="9">
          <cell r="A9" t="str">
            <v>A</v>
          </cell>
        </row>
      </sheetData>
      <sheetData sheetId="27314">
        <row r="9">
          <cell r="A9" t="str">
            <v>A</v>
          </cell>
        </row>
      </sheetData>
      <sheetData sheetId="27315">
        <row r="9">
          <cell r="A9" t="str">
            <v>A</v>
          </cell>
        </row>
      </sheetData>
      <sheetData sheetId="27316">
        <row r="9">
          <cell r="A9" t="str">
            <v>A</v>
          </cell>
        </row>
      </sheetData>
      <sheetData sheetId="27317">
        <row r="9">
          <cell r="A9" t="str">
            <v>A</v>
          </cell>
        </row>
      </sheetData>
      <sheetData sheetId="27318">
        <row r="9">
          <cell r="A9" t="str">
            <v>A</v>
          </cell>
        </row>
      </sheetData>
      <sheetData sheetId="27319">
        <row r="9">
          <cell r="A9" t="str">
            <v>A</v>
          </cell>
        </row>
      </sheetData>
      <sheetData sheetId="27320">
        <row r="9">
          <cell r="A9" t="str">
            <v>A</v>
          </cell>
        </row>
      </sheetData>
      <sheetData sheetId="27321">
        <row r="9">
          <cell r="A9" t="str">
            <v>A</v>
          </cell>
        </row>
      </sheetData>
      <sheetData sheetId="27322">
        <row r="9">
          <cell r="A9" t="str">
            <v>A</v>
          </cell>
        </row>
      </sheetData>
      <sheetData sheetId="27323">
        <row r="9">
          <cell r="A9" t="str">
            <v>A</v>
          </cell>
        </row>
      </sheetData>
      <sheetData sheetId="27324">
        <row r="9">
          <cell r="A9" t="str">
            <v>A</v>
          </cell>
        </row>
      </sheetData>
      <sheetData sheetId="27325">
        <row r="9">
          <cell r="A9" t="str">
            <v>A</v>
          </cell>
        </row>
      </sheetData>
      <sheetData sheetId="27326">
        <row r="9">
          <cell r="A9" t="str">
            <v>A</v>
          </cell>
        </row>
      </sheetData>
      <sheetData sheetId="27327">
        <row r="9">
          <cell r="A9" t="str">
            <v>A</v>
          </cell>
        </row>
      </sheetData>
      <sheetData sheetId="27328">
        <row r="9">
          <cell r="A9" t="str">
            <v>A</v>
          </cell>
        </row>
      </sheetData>
      <sheetData sheetId="27329">
        <row r="9">
          <cell r="A9" t="str">
            <v>A</v>
          </cell>
        </row>
      </sheetData>
      <sheetData sheetId="27330">
        <row r="9">
          <cell r="A9" t="str">
            <v>A</v>
          </cell>
        </row>
      </sheetData>
      <sheetData sheetId="27331">
        <row r="9">
          <cell r="A9" t="str">
            <v>A</v>
          </cell>
        </row>
      </sheetData>
      <sheetData sheetId="27332">
        <row r="9">
          <cell r="A9" t="str">
            <v>A</v>
          </cell>
        </row>
      </sheetData>
      <sheetData sheetId="27333">
        <row r="9">
          <cell r="A9" t="str">
            <v>A</v>
          </cell>
        </row>
      </sheetData>
      <sheetData sheetId="27334">
        <row r="9">
          <cell r="A9" t="str">
            <v>A</v>
          </cell>
        </row>
      </sheetData>
      <sheetData sheetId="27335">
        <row r="9">
          <cell r="A9" t="str">
            <v>A</v>
          </cell>
        </row>
      </sheetData>
      <sheetData sheetId="27336">
        <row r="9">
          <cell r="A9" t="str">
            <v>A</v>
          </cell>
        </row>
      </sheetData>
      <sheetData sheetId="27337">
        <row r="9">
          <cell r="A9" t="str">
            <v>A</v>
          </cell>
        </row>
      </sheetData>
      <sheetData sheetId="27338">
        <row r="9">
          <cell r="A9" t="str">
            <v>A</v>
          </cell>
        </row>
      </sheetData>
      <sheetData sheetId="27339">
        <row r="9">
          <cell r="A9" t="str">
            <v>A</v>
          </cell>
        </row>
      </sheetData>
      <sheetData sheetId="27340">
        <row r="9">
          <cell r="A9" t="str">
            <v>A</v>
          </cell>
        </row>
      </sheetData>
      <sheetData sheetId="27341">
        <row r="9">
          <cell r="A9" t="str">
            <v>A</v>
          </cell>
        </row>
      </sheetData>
      <sheetData sheetId="27342">
        <row r="9">
          <cell r="A9" t="str">
            <v>A</v>
          </cell>
        </row>
      </sheetData>
      <sheetData sheetId="27343">
        <row r="9">
          <cell r="A9" t="str">
            <v>A</v>
          </cell>
        </row>
      </sheetData>
      <sheetData sheetId="27344">
        <row r="9">
          <cell r="A9" t="str">
            <v>A</v>
          </cell>
        </row>
      </sheetData>
      <sheetData sheetId="27345">
        <row r="9">
          <cell r="A9" t="str">
            <v>A</v>
          </cell>
        </row>
      </sheetData>
      <sheetData sheetId="27346">
        <row r="9">
          <cell r="A9" t="str">
            <v>A</v>
          </cell>
        </row>
      </sheetData>
      <sheetData sheetId="27347">
        <row r="9">
          <cell r="A9" t="str">
            <v>A</v>
          </cell>
        </row>
      </sheetData>
      <sheetData sheetId="27348" refreshError="1"/>
      <sheetData sheetId="27349">
        <row r="9">
          <cell r="A9" t="str">
            <v>A</v>
          </cell>
        </row>
      </sheetData>
      <sheetData sheetId="27350" refreshError="1"/>
      <sheetData sheetId="27351" refreshError="1"/>
      <sheetData sheetId="27352" refreshError="1"/>
      <sheetData sheetId="27353" refreshError="1"/>
      <sheetData sheetId="27354" refreshError="1"/>
      <sheetData sheetId="27355" refreshError="1"/>
      <sheetData sheetId="27356">
        <row r="9">
          <cell r="A9" t="str">
            <v>A</v>
          </cell>
        </row>
      </sheetData>
      <sheetData sheetId="27357" refreshError="1"/>
      <sheetData sheetId="27358">
        <row r="9">
          <cell r="A9" t="str">
            <v>A</v>
          </cell>
        </row>
      </sheetData>
      <sheetData sheetId="27359">
        <row r="9">
          <cell r="A9" t="str">
            <v>A</v>
          </cell>
        </row>
      </sheetData>
      <sheetData sheetId="27360" refreshError="1"/>
      <sheetData sheetId="27361">
        <row r="9">
          <cell r="A9" t="str">
            <v>A</v>
          </cell>
        </row>
      </sheetData>
      <sheetData sheetId="27362">
        <row r="9">
          <cell r="A9" t="str">
            <v>A</v>
          </cell>
        </row>
      </sheetData>
      <sheetData sheetId="27363">
        <row r="9">
          <cell r="A9" t="str">
            <v>A</v>
          </cell>
        </row>
      </sheetData>
      <sheetData sheetId="27364">
        <row r="9">
          <cell r="A9" t="str">
            <v>A</v>
          </cell>
        </row>
      </sheetData>
      <sheetData sheetId="27365">
        <row r="9">
          <cell r="A9" t="str">
            <v>A</v>
          </cell>
        </row>
      </sheetData>
      <sheetData sheetId="27366">
        <row r="9">
          <cell r="A9" t="str">
            <v>A</v>
          </cell>
        </row>
      </sheetData>
      <sheetData sheetId="27367">
        <row r="9">
          <cell r="A9" t="str">
            <v>A</v>
          </cell>
        </row>
      </sheetData>
      <sheetData sheetId="27368">
        <row r="9">
          <cell r="A9" t="str">
            <v>A</v>
          </cell>
        </row>
      </sheetData>
      <sheetData sheetId="27369">
        <row r="9">
          <cell r="A9" t="str">
            <v>A</v>
          </cell>
        </row>
      </sheetData>
      <sheetData sheetId="27370">
        <row r="9">
          <cell r="A9" t="str">
            <v>A</v>
          </cell>
        </row>
      </sheetData>
      <sheetData sheetId="27371">
        <row r="9">
          <cell r="A9" t="str">
            <v>A</v>
          </cell>
        </row>
      </sheetData>
      <sheetData sheetId="27372">
        <row r="9">
          <cell r="A9" t="str">
            <v>A</v>
          </cell>
        </row>
      </sheetData>
      <sheetData sheetId="27373">
        <row r="9">
          <cell r="A9" t="str">
            <v>A</v>
          </cell>
        </row>
      </sheetData>
      <sheetData sheetId="27374">
        <row r="9">
          <cell r="A9" t="str">
            <v>A</v>
          </cell>
        </row>
      </sheetData>
      <sheetData sheetId="27375">
        <row r="9">
          <cell r="A9" t="str">
            <v>A</v>
          </cell>
        </row>
      </sheetData>
      <sheetData sheetId="27376">
        <row r="9">
          <cell r="A9" t="str">
            <v>A</v>
          </cell>
        </row>
      </sheetData>
      <sheetData sheetId="27377">
        <row r="9">
          <cell r="A9" t="str">
            <v>A</v>
          </cell>
        </row>
      </sheetData>
      <sheetData sheetId="27378">
        <row r="9">
          <cell r="A9" t="str">
            <v>A</v>
          </cell>
        </row>
      </sheetData>
      <sheetData sheetId="27379">
        <row r="9">
          <cell r="A9" t="str">
            <v>A</v>
          </cell>
        </row>
      </sheetData>
      <sheetData sheetId="27380">
        <row r="9">
          <cell r="A9" t="str">
            <v>A</v>
          </cell>
        </row>
      </sheetData>
      <sheetData sheetId="27381">
        <row r="9">
          <cell r="A9" t="str">
            <v>A</v>
          </cell>
        </row>
      </sheetData>
      <sheetData sheetId="27382">
        <row r="9">
          <cell r="A9" t="str">
            <v>A</v>
          </cell>
        </row>
      </sheetData>
      <sheetData sheetId="27383">
        <row r="9">
          <cell r="A9" t="str">
            <v>A</v>
          </cell>
        </row>
      </sheetData>
      <sheetData sheetId="27384" refreshError="1"/>
      <sheetData sheetId="27385" refreshError="1"/>
      <sheetData sheetId="27386">
        <row r="9">
          <cell r="A9" t="str">
            <v>A</v>
          </cell>
        </row>
      </sheetData>
      <sheetData sheetId="27387">
        <row r="9">
          <cell r="A9" t="str">
            <v>A</v>
          </cell>
        </row>
      </sheetData>
      <sheetData sheetId="27388">
        <row r="9">
          <cell r="A9" t="str">
            <v>A</v>
          </cell>
        </row>
      </sheetData>
      <sheetData sheetId="27389">
        <row r="9">
          <cell r="A9" t="str">
            <v>A</v>
          </cell>
        </row>
      </sheetData>
      <sheetData sheetId="27390">
        <row r="9">
          <cell r="A9" t="str">
            <v>A</v>
          </cell>
        </row>
      </sheetData>
      <sheetData sheetId="27391">
        <row r="9">
          <cell r="A9" t="str">
            <v>A</v>
          </cell>
        </row>
      </sheetData>
      <sheetData sheetId="27392">
        <row r="9">
          <cell r="A9" t="str">
            <v>A</v>
          </cell>
        </row>
      </sheetData>
      <sheetData sheetId="27393">
        <row r="9">
          <cell r="A9" t="str">
            <v>A</v>
          </cell>
        </row>
      </sheetData>
      <sheetData sheetId="27394">
        <row r="9">
          <cell r="A9" t="str">
            <v>A</v>
          </cell>
        </row>
      </sheetData>
      <sheetData sheetId="27395">
        <row r="9">
          <cell r="A9" t="str">
            <v>A</v>
          </cell>
        </row>
      </sheetData>
      <sheetData sheetId="27396">
        <row r="9">
          <cell r="A9" t="str">
            <v>A</v>
          </cell>
        </row>
      </sheetData>
      <sheetData sheetId="27397">
        <row r="9">
          <cell r="A9" t="str">
            <v>A</v>
          </cell>
        </row>
      </sheetData>
      <sheetData sheetId="27398">
        <row r="9">
          <cell r="A9" t="str">
            <v>A</v>
          </cell>
        </row>
      </sheetData>
      <sheetData sheetId="27399">
        <row r="9">
          <cell r="A9" t="str">
            <v>A</v>
          </cell>
        </row>
      </sheetData>
      <sheetData sheetId="27400">
        <row r="9">
          <cell r="A9" t="str">
            <v>A</v>
          </cell>
        </row>
      </sheetData>
      <sheetData sheetId="27401">
        <row r="9">
          <cell r="A9" t="str">
            <v>A</v>
          </cell>
        </row>
      </sheetData>
      <sheetData sheetId="27402">
        <row r="9">
          <cell r="A9" t="str">
            <v>A</v>
          </cell>
        </row>
      </sheetData>
      <sheetData sheetId="27403">
        <row r="9">
          <cell r="A9" t="str">
            <v>A</v>
          </cell>
        </row>
      </sheetData>
      <sheetData sheetId="27404">
        <row r="9">
          <cell r="A9" t="str">
            <v>A</v>
          </cell>
        </row>
      </sheetData>
      <sheetData sheetId="27405">
        <row r="9">
          <cell r="A9" t="str">
            <v>A</v>
          </cell>
        </row>
      </sheetData>
      <sheetData sheetId="27406">
        <row r="9">
          <cell r="A9" t="str">
            <v>A</v>
          </cell>
        </row>
      </sheetData>
      <sheetData sheetId="27407">
        <row r="9">
          <cell r="A9" t="str">
            <v>A</v>
          </cell>
        </row>
      </sheetData>
      <sheetData sheetId="27408">
        <row r="9">
          <cell r="A9" t="str">
            <v>A</v>
          </cell>
        </row>
      </sheetData>
      <sheetData sheetId="27409">
        <row r="9">
          <cell r="A9" t="str">
            <v>A</v>
          </cell>
        </row>
      </sheetData>
      <sheetData sheetId="27410">
        <row r="9">
          <cell r="A9" t="str">
            <v>A</v>
          </cell>
        </row>
      </sheetData>
      <sheetData sheetId="27411">
        <row r="9">
          <cell r="A9" t="str">
            <v>A</v>
          </cell>
        </row>
      </sheetData>
      <sheetData sheetId="27412">
        <row r="9">
          <cell r="A9" t="str">
            <v>A</v>
          </cell>
        </row>
      </sheetData>
      <sheetData sheetId="27413">
        <row r="9">
          <cell r="A9" t="str">
            <v>A</v>
          </cell>
        </row>
      </sheetData>
      <sheetData sheetId="27414">
        <row r="9">
          <cell r="A9" t="str">
            <v>A</v>
          </cell>
        </row>
      </sheetData>
      <sheetData sheetId="27415">
        <row r="9">
          <cell r="A9" t="str">
            <v>A</v>
          </cell>
        </row>
      </sheetData>
      <sheetData sheetId="27416">
        <row r="9">
          <cell r="A9" t="str">
            <v>A</v>
          </cell>
        </row>
      </sheetData>
      <sheetData sheetId="27417">
        <row r="9">
          <cell r="A9" t="str">
            <v>A</v>
          </cell>
        </row>
      </sheetData>
      <sheetData sheetId="27418">
        <row r="9">
          <cell r="A9" t="str">
            <v>A</v>
          </cell>
        </row>
      </sheetData>
      <sheetData sheetId="27419">
        <row r="9">
          <cell r="A9" t="str">
            <v>A</v>
          </cell>
        </row>
      </sheetData>
      <sheetData sheetId="27420">
        <row r="9">
          <cell r="A9" t="str">
            <v>A</v>
          </cell>
        </row>
      </sheetData>
      <sheetData sheetId="27421">
        <row r="9">
          <cell r="A9" t="str">
            <v>A</v>
          </cell>
        </row>
      </sheetData>
      <sheetData sheetId="27422">
        <row r="9">
          <cell r="A9" t="str">
            <v>A</v>
          </cell>
        </row>
      </sheetData>
      <sheetData sheetId="27423">
        <row r="9">
          <cell r="A9" t="str">
            <v>A</v>
          </cell>
        </row>
      </sheetData>
      <sheetData sheetId="27424">
        <row r="9">
          <cell r="A9" t="str">
            <v>A</v>
          </cell>
        </row>
      </sheetData>
      <sheetData sheetId="27425">
        <row r="9">
          <cell r="A9" t="str">
            <v>A</v>
          </cell>
        </row>
      </sheetData>
      <sheetData sheetId="27426">
        <row r="9">
          <cell r="A9" t="str">
            <v>A</v>
          </cell>
        </row>
      </sheetData>
      <sheetData sheetId="27427">
        <row r="9">
          <cell r="A9" t="str">
            <v>A</v>
          </cell>
        </row>
      </sheetData>
      <sheetData sheetId="27428">
        <row r="9">
          <cell r="A9" t="str">
            <v>A</v>
          </cell>
        </row>
      </sheetData>
      <sheetData sheetId="27429">
        <row r="9">
          <cell r="A9" t="str">
            <v>A</v>
          </cell>
        </row>
      </sheetData>
      <sheetData sheetId="27430">
        <row r="9">
          <cell r="A9" t="str">
            <v>A</v>
          </cell>
        </row>
      </sheetData>
      <sheetData sheetId="27431">
        <row r="9">
          <cell r="A9" t="str">
            <v>A</v>
          </cell>
        </row>
      </sheetData>
      <sheetData sheetId="27432">
        <row r="9">
          <cell r="A9" t="str">
            <v>A</v>
          </cell>
        </row>
      </sheetData>
      <sheetData sheetId="27433">
        <row r="9">
          <cell r="A9" t="str">
            <v>A</v>
          </cell>
        </row>
      </sheetData>
      <sheetData sheetId="27434">
        <row r="9">
          <cell r="A9" t="str">
            <v>A</v>
          </cell>
        </row>
      </sheetData>
      <sheetData sheetId="27435">
        <row r="9">
          <cell r="A9" t="str">
            <v>A</v>
          </cell>
        </row>
      </sheetData>
      <sheetData sheetId="27436">
        <row r="9">
          <cell r="A9" t="str">
            <v>A</v>
          </cell>
        </row>
      </sheetData>
      <sheetData sheetId="27437">
        <row r="9">
          <cell r="A9" t="str">
            <v>A</v>
          </cell>
        </row>
      </sheetData>
      <sheetData sheetId="27438">
        <row r="9">
          <cell r="A9" t="str">
            <v>A</v>
          </cell>
        </row>
      </sheetData>
      <sheetData sheetId="27439">
        <row r="9">
          <cell r="A9" t="str">
            <v>A</v>
          </cell>
        </row>
      </sheetData>
      <sheetData sheetId="27440">
        <row r="9">
          <cell r="A9" t="str">
            <v>A</v>
          </cell>
        </row>
      </sheetData>
      <sheetData sheetId="27441">
        <row r="9">
          <cell r="A9" t="str">
            <v>A</v>
          </cell>
        </row>
      </sheetData>
      <sheetData sheetId="27442">
        <row r="9">
          <cell r="A9" t="str">
            <v>A</v>
          </cell>
        </row>
      </sheetData>
      <sheetData sheetId="27443">
        <row r="9">
          <cell r="A9" t="str">
            <v>A</v>
          </cell>
        </row>
      </sheetData>
      <sheetData sheetId="27444">
        <row r="9">
          <cell r="A9" t="str">
            <v>A</v>
          </cell>
        </row>
      </sheetData>
      <sheetData sheetId="27445">
        <row r="9">
          <cell r="A9" t="str">
            <v>A</v>
          </cell>
        </row>
      </sheetData>
      <sheetData sheetId="27446">
        <row r="9">
          <cell r="A9" t="str">
            <v>A</v>
          </cell>
        </row>
      </sheetData>
      <sheetData sheetId="27447">
        <row r="9">
          <cell r="A9" t="str">
            <v>A</v>
          </cell>
        </row>
      </sheetData>
      <sheetData sheetId="27448">
        <row r="9">
          <cell r="A9" t="str">
            <v>A</v>
          </cell>
        </row>
      </sheetData>
      <sheetData sheetId="27449">
        <row r="9">
          <cell r="A9" t="str">
            <v>A</v>
          </cell>
        </row>
      </sheetData>
      <sheetData sheetId="27450">
        <row r="9">
          <cell r="A9" t="str">
            <v>A</v>
          </cell>
        </row>
      </sheetData>
      <sheetData sheetId="27451">
        <row r="9">
          <cell r="A9" t="str">
            <v>A</v>
          </cell>
        </row>
      </sheetData>
      <sheetData sheetId="27452">
        <row r="9">
          <cell r="A9" t="str">
            <v>A</v>
          </cell>
        </row>
      </sheetData>
      <sheetData sheetId="27453">
        <row r="9">
          <cell r="A9" t="str">
            <v>A</v>
          </cell>
        </row>
      </sheetData>
      <sheetData sheetId="27454">
        <row r="9">
          <cell r="A9" t="str">
            <v>A</v>
          </cell>
        </row>
      </sheetData>
      <sheetData sheetId="27455">
        <row r="9">
          <cell r="A9" t="str">
            <v>A</v>
          </cell>
        </row>
      </sheetData>
      <sheetData sheetId="27456">
        <row r="9">
          <cell r="A9" t="str">
            <v>A</v>
          </cell>
        </row>
      </sheetData>
      <sheetData sheetId="27457">
        <row r="9">
          <cell r="A9" t="str">
            <v>A</v>
          </cell>
        </row>
      </sheetData>
      <sheetData sheetId="27458">
        <row r="9">
          <cell r="A9" t="str">
            <v>A</v>
          </cell>
        </row>
      </sheetData>
      <sheetData sheetId="27459">
        <row r="9">
          <cell r="A9" t="str">
            <v>A</v>
          </cell>
        </row>
      </sheetData>
      <sheetData sheetId="27460">
        <row r="9">
          <cell r="A9" t="str">
            <v>A</v>
          </cell>
        </row>
      </sheetData>
      <sheetData sheetId="27461">
        <row r="9">
          <cell r="A9" t="str">
            <v>A</v>
          </cell>
        </row>
      </sheetData>
      <sheetData sheetId="27462">
        <row r="9">
          <cell r="A9" t="str">
            <v>A</v>
          </cell>
        </row>
      </sheetData>
      <sheetData sheetId="27463">
        <row r="9">
          <cell r="A9" t="str">
            <v>A</v>
          </cell>
        </row>
      </sheetData>
      <sheetData sheetId="27464">
        <row r="9">
          <cell r="A9" t="str">
            <v>A</v>
          </cell>
        </row>
      </sheetData>
      <sheetData sheetId="27465">
        <row r="9">
          <cell r="A9" t="str">
            <v>A</v>
          </cell>
        </row>
      </sheetData>
      <sheetData sheetId="27466">
        <row r="9">
          <cell r="A9" t="str">
            <v>A</v>
          </cell>
        </row>
      </sheetData>
      <sheetData sheetId="27467">
        <row r="9">
          <cell r="A9" t="str">
            <v>A</v>
          </cell>
        </row>
      </sheetData>
      <sheetData sheetId="27468">
        <row r="9">
          <cell r="A9" t="str">
            <v>A</v>
          </cell>
        </row>
      </sheetData>
      <sheetData sheetId="27469">
        <row r="9">
          <cell r="A9" t="str">
            <v>A</v>
          </cell>
        </row>
      </sheetData>
      <sheetData sheetId="27470">
        <row r="9">
          <cell r="A9" t="str">
            <v>A</v>
          </cell>
        </row>
      </sheetData>
      <sheetData sheetId="27471">
        <row r="9">
          <cell r="A9" t="str">
            <v>A</v>
          </cell>
        </row>
      </sheetData>
      <sheetData sheetId="27472">
        <row r="9">
          <cell r="A9" t="str">
            <v>A</v>
          </cell>
        </row>
      </sheetData>
      <sheetData sheetId="27473">
        <row r="9">
          <cell r="A9" t="str">
            <v>A</v>
          </cell>
        </row>
      </sheetData>
      <sheetData sheetId="27474" refreshError="1"/>
      <sheetData sheetId="27475">
        <row r="9">
          <cell r="A9" t="str">
            <v>A</v>
          </cell>
        </row>
      </sheetData>
      <sheetData sheetId="27476">
        <row r="9">
          <cell r="A9" t="str">
            <v>A</v>
          </cell>
        </row>
      </sheetData>
      <sheetData sheetId="27477">
        <row r="9">
          <cell r="A9" t="str">
            <v>A</v>
          </cell>
        </row>
      </sheetData>
      <sheetData sheetId="27478">
        <row r="9">
          <cell r="A9" t="str">
            <v>A</v>
          </cell>
        </row>
      </sheetData>
      <sheetData sheetId="27479">
        <row r="9">
          <cell r="A9" t="str">
            <v>A</v>
          </cell>
        </row>
      </sheetData>
      <sheetData sheetId="27480">
        <row r="9">
          <cell r="A9" t="str">
            <v>A</v>
          </cell>
        </row>
      </sheetData>
      <sheetData sheetId="27481" refreshError="1"/>
      <sheetData sheetId="27482" refreshError="1"/>
      <sheetData sheetId="27483">
        <row r="9">
          <cell r="A9" t="str">
            <v>A</v>
          </cell>
        </row>
      </sheetData>
      <sheetData sheetId="27484">
        <row r="9">
          <cell r="A9" t="str">
            <v>A</v>
          </cell>
        </row>
      </sheetData>
      <sheetData sheetId="27485">
        <row r="9">
          <cell r="A9" t="str">
            <v>A</v>
          </cell>
        </row>
      </sheetData>
      <sheetData sheetId="27486">
        <row r="9">
          <cell r="A9" t="str">
            <v>A</v>
          </cell>
        </row>
      </sheetData>
      <sheetData sheetId="27487">
        <row r="9">
          <cell r="A9" t="str">
            <v>A</v>
          </cell>
        </row>
      </sheetData>
      <sheetData sheetId="27488">
        <row r="9">
          <cell r="A9" t="str">
            <v>A</v>
          </cell>
        </row>
      </sheetData>
      <sheetData sheetId="27489">
        <row r="9">
          <cell r="A9" t="str">
            <v>A</v>
          </cell>
        </row>
      </sheetData>
      <sheetData sheetId="27490">
        <row r="9">
          <cell r="A9" t="str">
            <v>A</v>
          </cell>
        </row>
      </sheetData>
      <sheetData sheetId="27491">
        <row r="9">
          <cell r="A9" t="str">
            <v>A</v>
          </cell>
        </row>
      </sheetData>
      <sheetData sheetId="27492">
        <row r="9">
          <cell r="A9" t="str">
            <v>A</v>
          </cell>
        </row>
      </sheetData>
      <sheetData sheetId="27493" refreshError="1"/>
      <sheetData sheetId="27494">
        <row r="9">
          <cell r="A9" t="str">
            <v>A</v>
          </cell>
        </row>
      </sheetData>
      <sheetData sheetId="27495" refreshError="1"/>
      <sheetData sheetId="27496">
        <row r="9">
          <cell r="A9" t="str">
            <v>A</v>
          </cell>
        </row>
      </sheetData>
      <sheetData sheetId="27497">
        <row r="9">
          <cell r="A9" t="str">
            <v>A</v>
          </cell>
        </row>
      </sheetData>
      <sheetData sheetId="27498">
        <row r="9">
          <cell r="A9" t="str">
            <v>A</v>
          </cell>
        </row>
      </sheetData>
      <sheetData sheetId="27499">
        <row r="9">
          <cell r="A9" t="str">
            <v>A</v>
          </cell>
        </row>
      </sheetData>
      <sheetData sheetId="27500">
        <row r="9">
          <cell r="A9" t="str">
            <v>A</v>
          </cell>
        </row>
      </sheetData>
      <sheetData sheetId="27501">
        <row r="9">
          <cell r="A9" t="str">
            <v>A</v>
          </cell>
        </row>
      </sheetData>
      <sheetData sheetId="27502">
        <row r="9">
          <cell r="A9" t="str">
            <v>A</v>
          </cell>
        </row>
      </sheetData>
      <sheetData sheetId="27503">
        <row r="9">
          <cell r="A9" t="str">
            <v>A</v>
          </cell>
        </row>
      </sheetData>
      <sheetData sheetId="27504">
        <row r="9">
          <cell r="A9" t="str">
            <v>A</v>
          </cell>
        </row>
      </sheetData>
      <sheetData sheetId="27505">
        <row r="9">
          <cell r="A9" t="str">
            <v>A</v>
          </cell>
        </row>
      </sheetData>
      <sheetData sheetId="27506">
        <row r="9">
          <cell r="A9" t="str">
            <v>A</v>
          </cell>
        </row>
      </sheetData>
      <sheetData sheetId="27507">
        <row r="9">
          <cell r="A9" t="str">
            <v>A</v>
          </cell>
        </row>
      </sheetData>
      <sheetData sheetId="27508">
        <row r="9">
          <cell r="A9" t="str">
            <v>A</v>
          </cell>
        </row>
      </sheetData>
      <sheetData sheetId="27509">
        <row r="9">
          <cell r="A9" t="str">
            <v>A</v>
          </cell>
        </row>
      </sheetData>
      <sheetData sheetId="27510">
        <row r="9">
          <cell r="A9" t="str">
            <v>A</v>
          </cell>
        </row>
      </sheetData>
      <sheetData sheetId="27511">
        <row r="9">
          <cell r="A9" t="str">
            <v>A</v>
          </cell>
        </row>
      </sheetData>
      <sheetData sheetId="27512">
        <row r="9">
          <cell r="A9" t="str">
            <v>A</v>
          </cell>
        </row>
      </sheetData>
      <sheetData sheetId="27513">
        <row r="9">
          <cell r="A9" t="str">
            <v>A</v>
          </cell>
        </row>
      </sheetData>
      <sheetData sheetId="27514">
        <row r="9">
          <cell r="A9" t="str">
            <v>A</v>
          </cell>
        </row>
      </sheetData>
      <sheetData sheetId="27515">
        <row r="9">
          <cell r="A9" t="str">
            <v>A</v>
          </cell>
        </row>
      </sheetData>
      <sheetData sheetId="27516">
        <row r="9">
          <cell r="A9" t="str">
            <v>A</v>
          </cell>
        </row>
      </sheetData>
      <sheetData sheetId="27517">
        <row r="9">
          <cell r="A9" t="str">
            <v>A</v>
          </cell>
        </row>
      </sheetData>
      <sheetData sheetId="27518">
        <row r="9">
          <cell r="A9" t="str">
            <v>A</v>
          </cell>
        </row>
      </sheetData>
      <sheetData sheetId="27519">
        <row r="9">
          <cell r="A9" t="str">
            <v>A</v>
          </cell>
        </row>
      </sheetData>
      <sheetData sheetId="27520">
        <row r="9">
          <cell r="A9" t="str">
            <v>A</v>
          </cell>
        </row>
      </sheetData>
      <sheetData sheetId="27521">
        <row r="9">
          <cell r="A9" t="str">
            <v>A</v>
          </cell>
        </row>
      </sheetData>
      <sheetData sheetId="27522">
        <row r="9">
          <cell r="A9" t="str">
            <v>A</v>
          </cell>
        </row>
      </sheetData>
      <sheetData sheetId="27523">
        <row r="9">
          <cell r="A9" t="str">
            <v>A</v>
          </cell>
        </row>
      </sheetData>
      <sheetData sheetId="27524">
        <row r="9">
          <cell r="A9" t="str">
            <v>A</v>
          </cell>
        </row>
      </sheetData>
      <sheetData sheetId="27525" refreshError="1"/>
      <sheetData sheetId="27526" refreshError="1"/>
      <sheetData sheetId="27527" refreshError="1"/>
      <sheetData sheetId="27528" refreshError="1"/>
      <sheetData sheetId="27529" refreshError="1"/>
      <sheetData sheetId="27530" refreshError="1"/>
      <sheetData sheetId="27531">
        <row r="9">
          <cell r="A9" t="str">
            <v>A</v>
          </cell>
        </row>
      </sheetData>
      <sheetData sheetId="27532">
        <row r="9">
          <cell r="A9" t="str">
            <v>A</v>
          </cell>
        </row>
      </sheetData>
      <sheetData sheetId="27533">
        <row r="9">
          <cell r="A9" t="str">
            <v>A</v>
          </cell>
        </row>
      </sheetData>
      <sheetData sheetId="27534">
        <row r="9">
          <cell r="A9" t="str">
            <v>A</v>
          </cell>
        </row>
      </sheetData>
      <sheetData sheetId="27535">
        <row r="9">
          <cell r="A9" t="str">
            <v>A</v>
          </cell>
        </row>
      </sheetData>
      <sheetData sheetId="27536">
        <row r="9">
          <cell r="A9" t="str">
            <v>A</v>
          </cell>
        </row>
      </sheetData>
      <sheetData sheetId="27537">
        <row r="9">
          <cell r="A9" t="str">
            <v>A</v>
          </cell>
        </row>
      </sheetData>
      <sheetData sheetId="27538">
        <row r="9">
          <cell r="A9" t="str">
            <v>A</v>
          </cell>
        </row>
      </sheetData>
      <sheetData sheetId="27539">
        <row r="9">
          <cell r="A9" t="str">
            <v>A</v>
          </cell>
        </row>
      </sheetData>
      <sheetData sheetId="27540">
        <row r="9">
          <cell r="A9" t="str">
            <v>A</v>
          </cell>
        </row>
      </sheetData>
      <sheetData sheetId="27541">
        <row r="9">
          <cell r="A9" t="str">
            <v>A</v>
          </cell>
        </row>
      </sheetData>
      <sheetData sheetId="27542">
        <row r="9">
          <cell r="A9" t="str">
            <v>A</v>
          </cell>
        </row>
      </sheetData>
      <sheetData sheetId="27543">
        <row r="9">
          <cell r="A9" t="str">
            <v>A</v>
          </cell>
        </row>
      </sheetData>
      <sheetData sheetId="27544">
        <row r="9">
          <cell r="A9" t="str">
            <v>A</v>
          </cell>
        </row>
      </sheetData>
      <sheetData sheetId="27545">
        <row r="9">
          <cell r="A9" t="str">
            <v>A</v>
          </cell>
        </row>
      </sheetData>
      <sheetData sheetId="27546">
        <row r="9">
          <cell r="A9" t="str">
            <v>A</v>
          </cell>
        </row>
      </sheetData>
      <sheetData sheetId="27547">
        <row r="9">
          <cell r="A9" t="str">
            <v>A</v>
          </cell>
        </row>
      </sheetData>
      <sheetData sheetId="27548">
        <row r="9">
          <cell r="A9" t="str">
            <v>A</v>
          </cell>
        </row>
      </sheetData>
      <sheetData sheetId="27549">
        <row r="9">
          <cell r="A9" t="str">
            <v>A</v>
          </cell>
        </row>
      </sheetData>
      <sheetData sheetId="27550">
        <row r="9">
          <cell r="A9" t="str">
            <v>A</v>
          </cell>
        </row>
      </sheetData>
      <sheetData sheetId="27551">
        <row r="9">
          <cell r="A9" t="str">
            <v>A</v>
          </cell>
        </row>
      </sheetData>
      <sheetData sheetId="27552">
        <row r="9">
          <cell r="A9" t="str">
            <v>A</v>
          </cell>
        </row>
      </sheetData>
      <sheetData sheetId="27553">
        <row r="9">
          <cell r="A9" t="str">
            <v>A</v>
          </cell>
        </row>
      </sheetData>
      <sheetData sheetId="27554">
        <row r="9">
          <cell r="A9" t="str">
            <v>A</v>
          </cell>
        </row>
      </sheetData>
      <sheetData sheetId="27555">
        <row r="9">
          <cell r="A9" t="str">
            <v>A</v>
          </cell>
        </row>
      </sheetData>
      <sheetData sheetId="27556">
        <row r="9">
          <cell r="A9" t="str">
            <v>A</v>
          </cell>
        </row>
      </sheetData>
      <sheetData sheetId="27557">
        <row r="9">
          <cell r="A9" t="str">
            <v>A</v>
          </cell>
        </row>
      </sheetData>
      <sheetData sheetId="27558">
        <row r="9">
          <cell r="A9" t="str">
            <v>A</v>
          </cell>
        </row>
      </sheetData>
      <sheetData sheetId="27559">
        <row r="9">
          <cell r="A9" t="str">
            <v>A</v>
          </cell>
        </row>
      </sheetData>
      <sheetData sheetId="27560">
        <row r="9">
          <cell r="A9" t="str">
            <v>A</v>
          </cell>
        </row>
      </sheetData>
      <sheetData sheetId="27561">
        <row r="9">
          <cell r="A9" t="str">
            <v>A</v>
          </cell>
        </row>
      </sheetData>
      <sheetData sheetId="27562">
        <row r="9">
          <cell r="A9" t="str">
            <v>A</v>
          </cell>
        </row>
      </sheetData>
      <sheetData sheetId="27563">
        <row r="9">
          <cell r="A9" t="str">
            <v>A</v>
          </cell>
        </row>
      </sheetData>
      <sheetData sheetId="27564">
        <row r="9">
          <cell r="A9" t="str">
            <v>A</v>
          </cell>
        </row>
      </sheetData>
      <sheetData sheetId="27565">
        <row r="9">
          <cell r="A9" t="str">
            <v>A</v>
          </cell>
        </row>
      </sheetData>
      <sheetData sheetId="27566">
        <row r="9">
          <cell r="A9" t="str">
            <v>A</v>
          </cell>
        </row>
      </sheetData>
      <sheetData sheetId="27567">
        <row r="9">
          <cell r="A9" t="str">
            <v>A</v>
          </cell>
        </row>
      </sheetData>
      <sheetData sheetId="27568">
        <row r="9">
          <cell r="A9" t="str">
            <v>A</v>
          </cell>
        </row>
      </sheetData>
      <sheetData sheetId="27569">
        <row r="9">
          <cell r="A9" t="str">
            <v>A</v>
          </cell>
        </row>
      </sheetData>
      <sheetData sheetId="27570">
        <row r="9">
          <cell r="A9" t="str">
            <v>A</v>
          </cell>
        </row>
      </sheetData>
      <sheetData sheetId="27571">
        <row r="9">
          <cell r="A9" t="str">
            <v>A</v>
          </cell>
        </row>
      </sheetData>
      <sheetData sheetId="27572">
        <row r="9">
          <cell r="A9" t="str">
            <v>A</v>
          </cell>
        </row>
      </sheetData>
      <sheetData sheetId="27573">
        <row r="9">
          <cell r="A9" t="str">
            <v>A</v>
          </cell>
        </row>
      </sheetData>
      <sheetData sheetId="27574">
        <row r="9">
          <cell r="A9" t="str">
            <v>A</v>
          </cell>
        </row>
      </sheetData>
      <sheetData sheetId="27575">
        <row r="9">
          <cell r="A9" t="str">
            <v>A</v>
          </cell>
        </row>
      </sheetData>
      <sheetData sheetId="27576">
        <row r="9">
          <cell r="A9" t="str">
            <v>A</v>
          </cell>
        </row>
      </sheetData>
      <sheetData sheetId="27577">
        <row r="9">
          <cell r="A9" t="str">
            <v>A</v>
          </cell>
        </row>
      </sheetData>
      <sheetData sheetId="27578">
        <row r="9">
          <cell r="A9" t="str">
            <v>A</v>
          </cell>
        </row>
      </sheetData>
      <sheetData sheetId="27579">
        <row r="9">
          <cell r="A9" t="str">
            <v>A</v>
          </cell>
        </row>
      </sheetData>
      <sheetData sheetId="27580" refreshError="1"/>
      <sheetData sheetId="27581">
        <row r="9">
          <cell r="A9" t="str">
            <v>A</v>
          </cell>
        </row>
      </sheetData>
      <sheetData sheetId="27582">
        <row r="9">
          <cell r="A9" t="str">
            <v>A</v>
          </cell>
        </row>
      </sheetData>
      <sheetData sheetId="27583">
        <row r="9">
          <cell r="A9" t="str">
            <v>A</v>
          </cell>
        </row>
      </sheetData>
      <sheetData sheetId="27584">
        <row r="9">
          <cell r="A9" t="str">
            <v>A</v>
          </cell>
        </row>
      </sheetData>
      <sheetData sheetId="27585">
        <row r="9">
          <cell r="A9" t="str">
            <v>A</v>
          </cell>
        </row>
      </sheetData>
      <sheetData sheetId="27586">
        <row r="9">
          <cell r="A9" t="str">
            <v>A</v>
          </cell>
        </row>
      </sheetData>
      <sheetData sheetId="27587">
        <row r="9">
          <cell r="A9" t="str">
            <v>A</v>
          </cell>
        </row>
      </sheetData>
      <sheetData sheetId="27588">
        <row r="9">
          <cell r="A9" t="str">
            <v>A</v>
          </cell>
        </row>
      </sheetData>
      <sheetData sheetId="27589">
        <row r="9">
          <cell r="A9" t="str">
            <v>A</v>
          </cell>
        </row>
      </sheetData>
      <sheetData sheetId="27590">
        <row r="9">
          <cell r="A9" t="str">
            <v>A</v>
          </cell>
        </row>
      </sheetData>
      <sheetData sheetId="27591" refreshError="1"/>
      <sheetData sheetId="27592" refreshError="1"/>
      <sheetData sheetId="27593">
        <row r="9">
          <cell r="A9" t="str">
            <v>A</v>
          </cell>
        </row>
      </sheetData>
      <sheetData sheetId="27594">
        <row r="9">
          <cell r="A9" t="str">
            <v>A</v>
          </cell>
        </row>
      </sheetData>
      <sheetData sheetId="27595">
        <row r="9">
          <cell r="A9" t="str">
            <v>A</v>
          </cell>
        </row>
      </sheetData>
      <sheetData sheetId="27596" refreshError="1"/>
      <sheetData sheetId="27597">
        <row r="9">
          <cell r="A9" t="str">
            <v>A</v>
          </cell>
        </row>
      </sheetData>
      <sheetData sheetId="27598">
        <row r="9">
          <cell r="A9" t="str">
            <v>A</v>
          </cell>
        </row>
      </sheetData>
      <sheetData sheetId="27599">
        <row r="9">
          <cell r="A9" t="str">
            <v>A</v>
          </cell>
        </row>
      </sheetData>
      <sheetData sheetId="27600">
        <row r="9">
          <cell r="A9" t="str">
            <v>A</v>
          </cell>
        </row>
      </sheetData>
      <sheetData sheetId="27601">
        <row r="9">
          <cell r="A9" t="str">
            <v>A</v>
          </cell>
        </row>
      </sheetData>
      <sheetData sheetId="27602">
        <row r="9">
          <cell r="A9" t="str">
            <v>A</v>
          </cell>
        </row>
      </sheetData>
      <sheetData sheetId="27603">
        <row r="9">
          <cell r="A9" t="str">
            <v>A</v>
          </cell>
        </row>
      </sheetData>
      <sheetData sheetId="27604">
        <row r="9">
          <cell r="A9" t="str">
            <v>A</v>
          </cell>
        </row>
      </sheetData>
      <sheetData sheetId="27605">
        <row r="9">
          <cell r="A9" t="str">
            <v>A</v>
          </cell>
        </row>
      </sheetData>
      <sheetData sheetId="27606">
        <row r="9">
          <cell r="A9" t="str">
            <v>A</v>
          </cell>
        </row>
      </sheetData>
      <sheetData sheetId="27607">
        <row r="9">
          <cell r="A9" t="str">
            <v>A</v>
          </cell>
        </row>
      </sheetData>
      <sheetData sheetId="27608">
        <row r="9">
          <cell r="A9" t="str">
            <v>A</v>
          </cell>
        </row>
      </sheetData>
      <sheetData sheetId="27609">
        <row r="9">
          <cell r="A9" t="str">
            <v>A</v>
          </cell>
        </row>
      </sheetData>
      <sheetData sheetId="27610">
        <row r="9">
          <cell r="A9" t="str">
            <v>A</v>
          </cell>
        </row>
      </sheetData>
      <sheetData sheetId="27611">
        <row r="9">
          <cell r="A9" t="str">
            <v>A</v>
          </cell>
        </row>
      </sheetData>
      <sheetData sheetId="27612">
        <row r="9">
          <cell r="A9" t="str">
            <v>A</v>
          </cell>
        </row>
      </sheetData>
      <sheetData sheetId="27613">
        <row r="9">
          <cell r="A9" t="str">
            <v>A</v>
          </cell>
        </row>
      </sheetData>
      <sheetData sheetId="27614">
        <row r="9">
          <cell r="A9" t="str">
            <v>A</v>
          </cell>
        </row>
      </sheetData>
      <sheetData sheetId="27615">
        <row r="9">
          <cell r="A9" t="str">
            <v>A</v>
          </cell>
        </row>
      </sheetData>
      <sheetData sheetId="27616">
        <row r="9">
          <cell r="A9" t="str">
            <v>A</v>
          </cell>
        </row>
      </sheetData>
      <sheetData sheetId="27617">
        <row r="9">
          <cell r="A9" t="str">
            <v>A</v>
          </cell>
        </row>
      </sheetData>
      <sheetData sheetId="27618" refreshError="1"/>
      <sheetData sheetId="27619" refreshError="1"/>
      <sheetData sheetId="27620" refreshError="1"/>
      <sheetData sheetId="27621" refreshError="1"/>
      <sheetData sheetId="27622" refreshError="1"/>
      <sheetData sheetId="27623" refreshError="1"/>
      <sheetData sheetId="27624" refreshError="1"/>
      <sheetData sheetId="27625" refreshError="1"/>
      <sheetData sheetId="27626" refreshError="1"/>
      <sheetData sheetId="27627" refreshError="1"/>
      <sheetData sheetId="27628" refreshError="1"/>
      <sheetData sheetId="27629" refreshError="1"/>
      <sheetData sheetId="27630" refreshError="1"/>
      <sheetData sheetId="27631" refreshError="1"/>
      <sheetData sheetId="27632" refreshError="1"/>
      <sheetData sheetId="27633" refreshError="1"/>
      <sheetData sheetId="27634" refreshError="1"/>
      <sheetData sheetId="27635" refreshError="1"/>
      <sheetData sheetId="27636" refreshError="1"/>
      <sheetData sheetId="27637" refreshError="1"/>
      <sheetData sheetId="27638" refreshError="1"/>
      <sheetData sheetId="27639" refreshError="1"/>
      <sheetData sheetId="27640" refreshError="1"/>
      <sheetData sheetId="27641" refreshError="1"/>
      <sheetData sheetId="27642" refreshError="1"/>
      <sheetData sheetId="27643" refreshError="1"/>
      <sheetData sheetId="27644" refreshError="1"/>
      <sheetData sheetId="27645" refreshError="1"/>
      <sheetData sheetId="27646" refreshError="1"/>
      <sheetData sheetId="27647" refreshError="1"/>
      <sheetData sheetId="27648" refreshError="1"/>
      <sheetData sheetId="27649" refreshError="1"/>
      <sheetData sheetId="27650" refreshError="1"/>
      <sheetData sheetId="27651" refreshError="1"/>
      <sheetData sheetId="27652" refreshError="1"/>
      <sheetData sheetId="27653" refreshError="1"/>
      <sheetData sheetId="27654" refreshError="1"/>
      <sheetData sheetId="27655" refreshError="1"/>
      <sheetData sheetId="27656" refreshError="1"/>
      <sheetData sheetId="27657" refreshError="1"/>
      <sheetData sheetId="27658" refreshError="1"/>
      <sheetData sheetId="27659" refreshError="1"/>
      <sheetData sheetId="27660" refreshError="1"/>
      <sheetData sheetId="27661" refreshError="1"/>
      <sheetData sheetId="27662" refreshError="1"/>
      <sheetData sheetId="27663" refreshError="1"/>
      <sheetData sheetId="27664" refreshError="1"/>
      <sheetData sheetId="27665" refreshError="1"/>
      <sheetData sheetId="27666" refreshError="1"/>
      <sheetData sheetId="27667" refreshError="1"/>
      <sheetData sheetId="27668" refreshError="1"/>
      <sheetData sheetId="27669" refreshError="1"/>
      <sheetData sheetId="27670" refreshError="1"/>
      <sheetData sheetId="27671" refreshError="1"/>
      <sheetData sheetId="27672" refreshError="1"/>
      <sheetData sheetId="27673" refreshError="1"/>
      <sheetData sheetId="27674" refreshError="1"/>
      <sheetData sheetId="27675" refreshError="1"/>
      <sheetData sheetId="27676" refreshError="1"/>
      <sheetData sheetId="27677" refreshError="1"/>
      <sheetData sheetId="27678" refreshError="1"/>
      <sheetData sheetId="27679" refreshError="1"/>
      <sheetData sheetId="27680" refreshError="1"/>
      <sheetData sheetId="27681" refreshError="1"/>
      <sheetData sheetId="27682" refreshError="1"/>
      <sheetData sheetId="27683" refreshError="1"/>
      <sheetData sheetId="27684" refreshError="1"/>
      <sheetData sheetId="27685" refreshError="1"/>
      <sheetData sheetId="27686" refreshError="1"/>
      <sheetData sheetId="27687" refreshError="1"/>
      <sheetData sheetId="27688" refreshError="1"/>
      <sheetData sheetId="27689" refreshError="1"/>
      <sheetData sheetId="27690" refreshError="1"/>
      <sheetData sheetId="27691">
        <row r="9">
          <cell r="A9" t="str">
            <v>A</v>
          </cell>
        </row>
      </sheetData>
      <sheetData sheetId="27692" refreshError="1"/>
      <sheetData sheetId="27693">
        <row r="9">
          <cell r="A9" t="str">
            <v>A</v>
          </cell>
        </row>
      </sheetData>
      <sheetData sheetId="27694">
        <row r="9">
          <cell r="A9" t="str">
            <v>A</v>
          </cell>
        </row>
      </sheetData>
      <sheetData sheetId="27695">
        <row r="9">
          <cell r="A9" t="str">
            <v>A</v>
          </cell>
        </row>
      </sheetData>
      <sheetData sheetId="27696">
        <row r="9">
          <cell r="A9" t="str">
            <v>A</v>
          </cell>
        </row>
      </sheetData>
      <sheetData sheetId="27697">
        <row r="9">
          <cell r="A9" t="str">
            <v>A</v>
          </cell>
        </row>
      </sheetData>
      <sheetData sheetId="27698">
        <row r="9">
          <cell r="A9" t="str">
            <v>A</v>
          </cell>
        </row>
      </sheetData>
      <sheetData sheetId="27699">
        <row r="9">
          <cell r="A9" t="str">
            <v>A</v>
          </cell>
        </row>
      </sheetData>
      <sheetData sheetId="27700">
        <row r="9">
          <cell r="A9" t="str">
            <v>A</v>
          </cell>
        </row>
      </sheetData>
      <sheetData sheetId="27701">
        <row r="9">
          <cell r="A9" t="str">
            <v>A</v>
          </cell>
        </row>
      </sheetData>
      <sheetData sheetId="27702">
        <row r="9">
          <cell r="A9" t="str">
            <v>A</v>
          </cell>
        </row>
      </sheetData>
      <sheetData sheetId="27703">
        <row r="9">
          <cell r="A9" t="str">
            <v>A</v>
          </cell>
        </row>
      </sheetData>
      <sheetData sheetId="27704">
        <row r="9">
          <cell r="A9" t="str">
            <v>A</v>
          </cell>
        </row>
      </sheetData>
      <sheetData sheetId="27705" refreshError="1"/>
      <sheetData sheetId="27706" refreshError="1"/>
      <sheetData sheetId="27707" refreshError="1"/>
      <sheetData sheetId="27708" refreshError="1"/>
      <sheetData sheetId="27709" refreshError="1"/>
      <sheetData sheetId="27710" refreshError="1"/>
      <sheetData sheetId="27711" refreshError="1"/>
      <sheetData sheetId="27712" refreshError="1"/>
      <sheetData sheetId="27713" refreshError="1"/>
      <sheetData sheetId="27714" refreshError="1"/>
      <sheetData sheetId="27715" refreshError="1"/>
      <sheetData sheetId="27716" refreshError="1"/>
      <sheetData sheetId="27717" refreshError="1"/>
      <sheetData sheetId="27718" refreshError="1"/>
      <sheetData sheetId="27719" refreshError="1"/>
      <sheetData sheetId="27720" refreshError="1"/>
      <sheetData sheetId="27721">
        <row r="9">
          <cell r="A9" t="str">
            <v>A</v>
          </cell>
        </row>
      </sheetData>
      <sheetData sheetId="27722">
        <row r="9">
          <cell r="A9" t="str">
            <v>A</v>
          </cell>
        </row>
      </sheetData>
      <sheetData sheetId="27723">
        <row r="9">
          <cell r="A9" t="str">
            <v>A</v>
          </cell>
        </row>
      </sheetData>
      <sheetData sheetId="27724">
        <row r="9">
          <cell r="A9" t="str">
            <v>A</v>
          </cell>
        </row>
      </sheetData>
      <sheetData sheetId="27725">
        <row r="9">
          <cell r="A9" t="str">
            <v>A</v>
          </cell>
        </row>
      </sheetData>
      <sheetData sheetId="27726">
        <row r="9">
          <cell r="A9" t="str">
            <v>A</v>
          </cell>
        </row>
      </sheetData>
      <sheetData sheetId="27727">
        <row r="9">
          <cell r="A9" t="str">
            <v>A</v>
          </cell>
        </row>
      </sheetData>
      <sheetData sheetId="27728">
        <row r="9">
          <cell r="A9" t="str">
            <v>A</v>
          </cell>
        </row>
      </sheetData>
      <sheetData sheetId="27729">
        <row r="9">
          <cell r="A9" t="str">
            <v>A</v>
          </cell>
        </row>
      </sheetData>
      <sheetData sheetId="27730">
        <row r="9">
          <cell r="A9" t="str">
            <v>A</v>
          </cell>
        </row>
      </sheetData>
      <sheetData sheetId="27731">
        <row r="9">
          <cell r="A9" t="str">
            <v>A</v>
          </cell>
        </row>
      </sheetData>
      <sheetData sheetId="27732">
        <row r="9">
          <cell r="A9" t="str">
            <v>A</v>
          </cell>
        </row>
      </sheetData>
      <sheetData sheetId="27733">
        <row r="9">
          <cell r="A9" t="str">
            <v>A</v>
          </cell>
        </row>
      </sheetData>
      <sheetData sheetId="27734">
        <row r="9">
          <cell r="A9" t="str">
            <v>A</v>
          </cell>
        </row>
      </sheetData>
      <sheetData sheetId="27735">
        <row r="9">
          <cell r="A9" t="str">
            <v>A</v>
          </cell>
        </row>
      </sheetData>
      <sheetData sheetId="27736">
        <row r="9">
          <cell r="A9" t="str">
            <v>A</v>
          </cell>
        </row>
      </sheetData>
      <sheetData sheetId="27737">
        <row r="9">
          <cell r="A9" t="str">
            <v>A</v>
          </cell>
        </row>
      </sheetData>
      <sheetData sheetId="27738">
        <row r="9">
          <cell r="A9" t="str">
            <v>A</v>
          </cell>
        </row>
      </sheetData>
      <sheetData sheetId="27739">
        <row r="9">
          <cell r="A9" t="str">
            <v>A</v>
          </cell>
        </row>
      </sheetData>
      <sheetData sheetId="27740">
        <row r="9">
          <cell r="A9" t="str">
            <v>A</v>
          </cell>
        </row>
      </sheetData>
      <sheetData sheetId="27741">
        <row r="9">
          <cell r="A9" t="str">
            <v>A</v>
          </cell>
        </row>
      </sheetData>
      <sheetData sheetId="27742">
        <row r="9">
          <cell r="A9" t="str">
            <v>A</v>
          </cell>
        </row>
      </sheetData>
      <sheetData sheetId="27743">
        <row r="9">
          <cell r="A9" t="str">
            <v>A</v>
          </cell>
        </row>
      </sheetData>
      <sheetData sheetId="27744">
        <row r="9">
          <cell r="A9" t="str">
            <v>A</v>
          </cell>
        </row>
      </sheetData>
      <sheetData sheetId="27745">
        <row r="9">
          <cell r="A9" t="str">
            <v>A</v>
          </cell>
        </row>
      </sheetData>
      <sheetData sheetId="27746">
        <row r="9">
          <cell r="A9" t="str">
            <v>A</v>
          </cell>
        </row>
      </sheetData>
      <sheetData sheetId="27747">
        <row r="9">
          <cell r="A9" t="str">
            <v>A</v>
          </cell>
        </row>
      </sheetData>
      <sheetData sheetId="27748">
        <row r="9">
          <cell r="A9" t="str">
            <v>A</v>
          </cell>
        </row>
      </sheetData>
      <sheetData sheetId="27749">
        <row r="9">
          <cell r="A9" t="str">
            <v>A</v>
          </cell>
        </row>
      </sheetData>
      <sheetData sheetId="27750">
        <row r="9">
          <cell r="A9" t="str">
            <v>A</v>
          </cell>
        </row>
      </sheetData>
      <sheetData sheetId="27751">
        <row r="9">
          <cell r="A9" t="str">
            <v>A</v>
          </cell>
        </row>
      </sheetData>
      <sheetData sheetId="27752">
        <row r="9">
          <cell r="A9" t="str">
            <v>A</v>
          </cell>
        </row>
      </sheetData>
      <sheetData sheetId="27753">
        <row r="9">
          <cell r="A9" t="str">
            <v>A</v>
          </cell>
        </row>
      </sheetData>
      <sheetData sheetId="27754">
        <row r="9">
          <cell r="A9" t="str">
            <v>A</v>
          </cell>
        </row>
      </sheetData>
      <sheetData sheetId="27755" refreshError="1"/>
      <sheetData sheetId="27756" refreshError="1"/>
      <sheetData sheetId="27757">
        <row r="9">
          <cell r="A9" t="str">
            <v>A</v>
          </cell>
        </row>
      </sheetData>
      <sheetData sheetId="27758">
        <row r="9">
          <cell r="A9" t="str">
            <v>A</v>
          </cell>
        </row>
      </sheetData>
      <sheetData sheetId="27759">
        <row r="9">
          <cell r="A9" t="str">
            <v>A</v>
          </cell>
        </row>
      </sheetData>
      <sheetData sheetId="27760">
        <row r="9">
          <cell r="A9" t="str">
            <v>A</v>
          </cell>
        </row>
      </sheetData>
      <sheetData sheetId="27761" refreshError="1"/>
      <sheetData sheetId="27762" refreshError="1"/>
      <sheetData sheetId="27763" refreshError="1"/>
      <sheetData sheetId="27764" refreshError="1"/>
      <sheetData sheetId="27765" refreshError="1"/>
      <sheetData sheetId="27766" refreshError="1"/>
      <sheetData sheetId="27767" refreshError="1"/>
      <sheetData sheetId="27768" refreshError="1"/>
      <sheetData sheetId="27769" refreshError="1"/>
      <sheetData sheetId="27770" refreshError="1"/>
      <sheetData sheetId="27771" refreshError="1"/>
      <sheetData sheetId="27772" refreshError="1"/>
      <sheetData sheetId="27773" refreshError="1"/>
      <sheetData sheetId="27774" refreshError="1"/>
      <sheetData sheetId="27775" refreshError="1"/>
      <sheetData sheetId="27776" refreshError="1"/>
      <sheetData sheetId="27777" refreshError="1"/>
      <sheetData sheetId="27778" refreshError="1"/>
      <sheetData sheetId="27779" refreshError="1"/>
      <sheetData sheetId="27780">
        <row r="9">
          <cell r="A9" t="str">
            <v>A</v>
          </cell>
        </row>
      </sheetData>
      <sheetData sheetId="27781">
        <row r="9">
          <cell r="A9" t="str">
            <v>A</v>
          </cell>
        </row>
      </sheetData>
      <sheetData sheetId="27782">
        <row r="9">
          <cell r="A9" t="str">
            <v>A</v>
          </cell>
        </row>
      </sheetData>
      <sheetData sheetId="27783">
        <row r="9">
          <cell r="A9" t="str">
            <v>A</v>
          </cell>
        </row>
      </sheetData>
      <sheetData sheetId="27784">
        <row r="9">
          <cell r="A9" t="str">
            <v>A</v>
          </cell>
        </row>
      </sheetData>
      <sheetData sheetId="27785">
        <row r="9">
          <cell r="A9" t="str">
            <v>A</v>
          </cell>
        </row>
      </sheetData>
      <sheetData sheetId="27786">
        <row r="9">
          <cell r="A9" t="str">
            <v>A</v>
          </cell>
        </row>
      </sheetData>
      <sheetData sheetId="27787">
        <row r="9">
          <cell r="A9" t="str">
            <v>A</v>
          </cell>
        </row>
      </sheetData>
      <sheetData sheetId="27788" refreshError="1"/>
      <sheetData sheetId="27789">
        <row r="9">
          <cell r="A9" t="str">
            <v>A</v>
          </cell>
        </row>
      </sheetData>
      <sheetData sheetId="27790">
        <row r="9">
          <cell r="A9" t="str">
            <v>A</v>
          </cell>
        </row>
      </sheetData>
      <sheetData sheetId="27791">
        <row r="9">
          <cell r="A9" t="str">
            <v>A</v>
          </cell>
        </row>
      </sheetData>
      <sheetData sheetId="27792">
        <row r="9">
          <cell r="A9" t="str">
            <v>A</v>
          </cell>
        </row>
      </sheetData>
      <sheetData sheetId="27793">
        <row r="9">
          <cell r="A9" t="str">
            <v>A</v>
          </cell>
        </row>
      </sheetData>
      <sheetData sheetId="27794">
        <row r="9">
          <cell r="A9" t="str">
            <v>A</v>
          </cell>
        </row>
      </sheetData>
      <sheetData sheetId="27795">
        <row r="9">
          <cell r="A9" t="str">
            <v>A</v>
          </cell>
        </row>
      </sheetData>
      <sheetData sheetId="27796">
        <row r="9">
          <cell r="A9" t="str">
            <v>A</v>
          </cell>
        </row>
      </sheetData>
      <sheetData sheetId="27797">
        <row r="9">
          <cell r="A9" t="str">
            <v>A</v>
          </cell>
        </row>
      </sheetData>
      <sheetData sheetId="27798">
        <row r="9">
          <cell r="A9" t="str">
            <v>A</v>
          </cell>
        </row>
      </sheetData>
      <sheetData sheetId="27799">
        <row r="9">
          <cell r="A9" t="str">
            <v>A</v>
          </cell>
        </row>
      </sheetData>
      <sheetData sheetId="27800">
        <row r="9">
          <cell r="A9" t="str">
            <v>A</v>
          </cell>
        </row>
      </sheetData>
      <sheetData sheetId="27801">
        <row r="9">
          <cell r="A9" t="str">
            <v>A</v>
          </cell>
        </row>
      </sheetData>
      <sheetData sheetId="27802">
        <row r="9">
          <cell r="A9" t="str">
            <v>A</v>
          </cell>
        </row>
      </sheetData>
      <sheetData sheetId="27803">
        <row r="9">
          <cell r="A9" t="str">
            <v>A</v>
          </cell>
        </row>
      </sheetData>
      <sheetData sheetId="27804">
        <row r="9">
          <cell r="A9" t="str">
            <v>A</v>
          </cell>
        </row>
      </sheetData>
      <sheetData sheetId="27805">
        <row r="9">
          <cell r="A9" t="str">
            <v>A</v>
          </cell>
        </row>
      </sheetData>
      <sheetData sheetId="27806" refreshError="1"/>
      <sheetData sheetId="27807" refreshError="1"/>
      <sheetData sheetId="27808">
        <row r="9">
          <cell r="A9" t="str">
            <v>A</v>
          </cell>
        </row>
      </sheetData>
      <sheetData sheetId="27809">
        <row r="9">
          <cell r="A9" t="str">
            <v>A</v>
          </cell>
        </row>
      </sheetData>
      <sheetData sheetId="27810">
        <row r="9">
          <cell r="A9" t="str">
            <v>A</v>
          </cell>
        </row>
      </sheetData>
      <sheetData sheetId="27811">
        <row r="9">
          <cell r="A9" t="str">
            <v>A</v>
          </cell>
        </row>
      </sheetData>
      <sheetData sheetId="27812">
        <row r="9">
          <cell r="A9" t="str">
            <v>A</v>
          </cell>
        </row>
      </sheetData>
      <sheetData sheetId="27813">
        <row r="9">
          <cell r="A9" t="str">
            <v>A</v>
          </cell>
        </row>
      </sheetData>
      <sheetData sheetId="27814">
        <row r="9">
          <cell r="A9" t="str">
            <v>A</v>
          </cell>
        </row>
      </sheetData>
      <sheetData sheetId="27815">
        <row r="9">
          <cell r="A9" t="str">
            <v>A</v>
          </cell>
        </row>
      </sheetData>
      <sheetData sheetId="27816">
        <row r="9">
          <cell r="A9" t="str">
            <v>A</v>
          </cell>
        </row>
      </sheetData>
      <sheetData sheetId="27817">
        <row r="9">
          <cell r="A9" t="str">
            <v>A</v>
          </cell>
        </row>
      </sheetData>
      <sheetData sheetId="27818">
        <row r="9">
          <cell r="A9" t="str">
            <v>A</v>
          </cell>
        </row>
      </sheetData>
      <sheetData sheetId="27819">
        <row r="9">
          <cell r="A9" t="str">
            <v>A</v>
          </cell>
        </row>
      </sheetData>
      <sheetData sheetId="27820">
        <row r="9">
          <cell r="A9" t="str">
            <v>A</v>
          </cell>
        </row>
      </sheetData>
      <sheetData sheetId="27821">
        <row r="9">
          <cell r="A9" t="str">
            <v>A</v>
          </cell>
        </row>
      </sheetData>
      <sheetData sheetId="27822">
        <row r="9">
          <cell r="A9" t="str">
            <v>A</v>
          </cell>
        </row>
      </sheetData>
      <sheetData sheetId="27823">
        <row r="9">
          <cell r="A9" t="str">
            <v>A</v>
          </cell>
        </row>
      </sheetData>
      <sheetData sheetId="27824">
        <row r="9">
          <cell r="A9" t="str">
            <v>A</v>
          </cell>
        </row>
      </sheetData>
      <sheetData sheetId="27825">
        <row r="9">
          <cell r="A9" t="str">
            <v>A</v>
          </cell>
        </row>
      </sheetData>
      <sheetData sheetId="27826">
        <row r="9">
          <cell r="A9" t="str">
            <v>A</v>
          </cell>
        </row>
      </sheetData>
      <sheetData sheetId="27827">
        <row r="9">
          <cell r="A9" t="str">
            <v>A</v>
          </cell>
        </row>
      </sheetData>
      <sheetData sheetId="27828">
        <row r="9">
          <cell r="A9" t="str">
            <v>A</v>
          </cell>
        </row>
      </sheetData>
      <sheetData sheetId="27829">
        <row r="9">
          <cell r="A9" t="str">
            <v>A</v>
          </cell>
        </row>
      </sheetData>
      <sheetData sheetId="27830">
        <row r="9">
          <cell r="A9" t="str">
            <v>A</v>
          </cell>
        </row>
      </sheetData>
      <sheetData sheetId="27831">
        <row r="9">
          <cell r="A9" t="str">
            <v>A</v>
          </cell>
        </row>
      </sheetData>
      <sheetData sheetId="27832">
        <row r="9">
          <cell r="A9" t="str">
            <v>A</v>
          </cell>
        </row>
      </sheetData>
      <sheetData sheetId="27833">
        <row r="9">
          <cell r="A9" t="str">
            <v>A</v>
          </cell>
        </row>
      </sheetData>
      <sheetData sheetId="27834">
        <row r="9">
          <cell r="A9" t="str">
            <v>A</v>
          </cell>
        </row>
      </sheetData>
      <sheetData sheetId="27835">
        <row r="9">
          <cell r="A9" t="str">
            <v>A</v>
          </cell>
        </row>
      </sheetData>
      <sheetData sheetId="27836">
        <row r="9">
          <cell r="A9" t="str">
            <v>A</v>
          </cell>
        </row>
      </sheetData>
      <sheetData sheetId="27837">
        <row r="9">
          <cell r="A9" t="str">
            <v>A</v>
          </cell>
        </row>
      </sheetData>
      <sheetData sheetId="27838">
        <row r="9">
          <cell r="A9" t="str">
            <v>A</v>
          </cell>
        </row>
      </sheetData>
      <sheetData sheetId="27839">
        <row r="9">
          <cell r="A9" t="str">
            <v>A</v>
          </cell>
        </row>
      </sheetData>
      <sheetData sheetId="27840">
        <row r="9">
          <cell r="A9" t="str">
            <v>A</v>
          </cell>
        </row>
      </sheetData>
      <sheetData sheetId="27841">
        <row r="9">
          <cell r="A9" t="str">
            <v>A</v>
          </cell>
        </row>
      </sheetData>
      <sheetData sheetId="27842">
        <row r="9">
          <cell r="A9" t="str">
            <v>A</v>
          </cell>
        </row>
      </sheetData>
      <sheetData sheetId="27843">
        <row r="9">
          <cell r="A9" t="str">
            <v>A</v>
          </cell>
        </row>
      </sheetData>
      <sheetData sheetId="27844">
        <row r="9">
          <cell r="A9" t="str">
            <v>A</v>
          </cell>
        </row>
      </sheetData>
      <sheetData sheetId="27845">
        <row r="9">
          <cell r="A9" t="str">
            <v>A</v>
          </cell>
        </row>
      </sheetData>
      <sheetData sheetId="27846">
        <row r="9">
          <cell r="A9" t="str">
            <v>A</v>
          </cell>
        </row>
      </sheetData>
      <sheetData sheetId="27847">
        <row r="9">
          <cell r="A9" t="str">
            <v>A</v>
          </cell>
        </row>
      </sheetData>
      <sheetData sheetId="27848">
        <row r="9">
          <cell r="A9" t="str">
            <v>A</v>
          </cell>
        </row>
      </sheetData>
      <sheetData sheetId="27849">
        <row r="9">
          <cell r="A9" t="str">
            <v>A</v>
          </cell>
        </row>
      </sheetData>
      <sheetData sheetId="27850">
        <row r="9">
          <cell r="A9" t="str">
            <v>A</v>
          </cell>
        </row>
      </sheetData>
      <sheetData sheetId="27851">
        <row r="9">
          <cell r="A9" t="str">
            <v>A</v>
          </cell>
        </row>
      </sheetData>
      <sheetData sheetId="27852">
        <row r="9">
          <cell r="A9" t="str">
            <v>A</v>
          </cell>
        </row>
      </sheetData>
      <sheetData sheetId="27853">
        <row r="9">
          <cell r="A9" t="str">
            <v>A</v>
          </cell>
        </row>
      </sheetData>
      <sheetData sheetId="27854">
        <row r="9">
          <cell r="A9" t="str">
            <v>A</v>
          </cell>
        </row>
      </sheetData>
      <sheetData sheetId="27855">
        <row r="9">
          <cell r="A9" t="str">
            <v>A</v>
          </cell>
        </row>
      </sheetData>
      <sheetData sheetId="27856">
        <row r="9">
          <cell r="A9" t="str">
            <v>A</v>
          </cell>
        </row>
      </sheetData>
      <sheetData sheetId="27857">
        <row r="9">
          <cell r="A9" t="str">
            <v>A</v>
          </cell>
        </row>
      </sheetData>
      <sheetData sheetId="27858">
        <row r="9">
          <cell r="A9" t="str">
            <v>A</v>
          </cell>
        </row>
      </sheetData>
      <sheetData sheetId="27859">
        <row r="9">
          <cell r="A9" t="str">
            <v>A</v>
          </cell>
        </row>
      </sheetData>
      <sheetData sheetId="27860">
        <row r="9">
          <cell r="A9" t="str">
            <v>A</v>
          </cell>
        </row>
      </sheetData>
      <sheetData sheetId="27861">
        <row r="9">
          <cell r="A9" t="str">
            <v>A</v>
          </cell>
        </row>
      </sheetData>
      <sheetData sheetId="27862">
        <row r="9">
          <cell r="A9" t="str">
            <v>A</v>
          </cell>
        </row>
      </sheetData>
      <sheetData sheetId="27863">
        <row r="9">
          <cell r="A9" t="str">
            <v>A</v>
          </cell>
        </row>
      </sheetData>
      <sheetData sheetId="27864">
        <row r="9">
          <cell r="A9" t="str">
            <v>A</v>
          </cell>
        </row>
      </sheetData>
      <sheetData sheetId="27865">
        <row r="9">
          <cell r="A9" t="str">
            <v>A</v>
          </cell>
        </row>
      </sheetData>
      <sheetData sheetId="27866">
        <row r="9">
          <cell r="A9" t="str">
            <v>A</v>
          </cell>
        </row>
      </sheetData>
      <sheetData sheetId="27867">
        <row r="9">
          <cell r="A9" t="str">
            <v>A</v>
          </cell>
        </row>
      </sheetData>
      <sheetData sheetId="27868">
        <row r="9">
          <cell r="A9" t="str">
            <v>A</v>
          </cell>
        </row>
      </sheetData>
      <sheetData sheetId="27869">
        <row r="9">
          <cell r="A9" t="str">
            <v>A</v>
          </cell>
        </row>
      </sheetData>
      <sheetData sheetId="27870">
        <row r="9">
          <cell r="A9" t="str">
            <v>A</v>
          </cell>
        </row>
      </sheetData>
      <sheetData sheetId="27871">
        <row r="9">
          <cell r="A9" t="str">
            <v>A</v>
          </cell>
        </row>
      </sheetData>
      <sheetData sheetId="27872">
        <row r="9">
          <cell r="A9" t="str">
            <v>A</v>
          </cell>
        </row>
      </sheetData>
      <sheetData sheetId="27873">
        <row r="9">
          <cell r="A9" t="str">
            <v>A</v>
          </cell>
        </row>
      </sheetData>
      <sheetData sheetId="27874">
        <row r="9">
          <cell r="A9" t="str">
            <v>A</v>
          </cell>
        </row>
      </sheetData>
      <sheetData sheetId="27875">
        <row r="9">
          <cell r="A9" t="str">
            <v>A</v>
          </cell>
        </row>
      </sheetData>
      <sheetData sheetId="27876">
        <row r="9">
          <cell r="A9" t="str">
            <v>A</v>
          </cell>
        </row>
      </sheetData>
      <sheetData sheetId="27877">
        <row r="9">
          <cell r="A9" t="str">
            <v>A</v>
          </cell>
        </row>
      </sheetData>
      <sheetData sheetId="27878">
        <row r="9">
          <cell r="A9" t="str">
            <v>A</v>
          </cell>
        </row>
      </sheetData>
      <sheetData sheetId="27879">
        <row r="9">
          <cell r="A9" t="str">
            <v>A</v>
          </cell>
        </row>
      </sheetData>
      <sheetData sheetId="27880" refreshError="1"/>
      <sheetData sheetId="27881">
        <row r="9">
          <cell r="A9" t="str">
            <v>A</v>
          </cell>
        </row>
      </sheetData>
      <sheetData sheetId="27882">
        <row r="9">
          <cell r="A9" t="str">
            <v>A</v>
          </cell>
        </row>
      </sheetData>
      <sheetData sheetId="27883">
        <row r="9">
          <cell r="A9" t="str">
            <v>A</v>
          </cell>
        </row>
      </sheetData>
      <sheetData sheetId="27884" refreshError="1"/>
      <sheetData sheetId="27885" refreshError="1"/>
      <sheetData sheetId="27886" refreshError="1"/>
      <sheetData sheetId="27887" refreshError="1"/>
      <sheetData sheetId="27888" refreshError="1"/>
      <sheetData sheetId="27889" refreshError="1"/>
      <sheetData sheetId="27890" refreshError="1"/>
      <sheetData sheetId="27891" refreshError="1"/>
      <sheetData sheetId="27892" refreshError="1"/>
      <sheetData sheetId="27893" refreshError="1"/>
      <sheetData sheetId="27894" refreshError="1"/>
      <sheetData sheetId="27895" refreshError="1"/>
      <sheetData sheetId="27896" refreshError="1"/>
      <sheetData sheetId="27897" refreshError="1"/>
      <sheetData sheetId="27898" refreshError="1"/>
      <sheetData sheetId="27899" refreshError="1"/>
      <sheetData sheetId="27900" refreshError="1"/>
      <sheetData sheetId="27901" refreshError="1"/>
      <sheetData sheetId="27902" refreshError="1"/>
      <sheetData sheetId="27903" refreshError="1"/>
      <sheetData sheetId="27904" refreshError="1"/>
      <sheetData sheetId="27905" refreshError="1"/>
      <sheetData sheetId="27906" refreshError="1"/>
      <sheetData sheetId="27907" refreshError="1"/>
      <sheetData sheetId="27908" refreshError="1"/>
      <sheetData sheetId="27909" refreshError="1"/>
      <sheetData sheetId="27910" refreshError="1"/>
      <sheetData sheetId="27911" refreshError="1"/>
      <sheetData sheetId="27912" refreshError="1"/>
      <sheetData sheetId="27913" refreshError="1"/>
      <sheetData sheetId="27914" refreshError="1"/>
      <sheetData sheetId="27915" refreshError="1"/>
      <sheetData sheetId="27916" refreshError="1"/>
      <sheetData sheetId="27917" refreshError="1"/>
      <sheetData sheetId="27918" refreshError="1"/>
      <sheetData sheetId="27919" refreshError="1"/>
      <sheetData sheetId="27920" refreshError="1"/>
      <sheetData sheetId="27921" refreshError="1"/>
      <sheetData sheetId="27922" refreshError="1"/>
      <sheetData sheetId="27923" refreshError="1"/>
      <sheetData sheetId="27924">
        <row r="9">
          <cell r="A9" t="str">
            <v>A</v>
          </cell>
        </row>
      </sheetData>
      <sheetData sheetId="27925">
        <row r="9">
          <cell r="A9" t="str">
            <v>A</v>
          </cell>
        </row>
      </sheetData>
      <sheetData sheetId="27926">
        <row r="9">
          <cell r="A9" t="str">
            <v>A</v>
          </cell>
        </row>
      </sheetData>
      <sheetData sheetId="27927">
        <row r="9">
          <cell r="A9" t="str">
            <v>A</v>
          </cell>
        </row>
      </sheetData>
      <sheetData sheetId="27928">
        <row r="9">
          <cell r="A9" t="str">
            <v>A</v>
          </cell>
        </row>
      </sheetData>
      <sheetData sheetId="27929">
        <row r="9">
          <cell r="A9" t="str">
            <v>A</v>
          </cell>
        </row>
      </sheetData>
      <sheetData sheetId="27930">
        <row r="9">
          <cell r="A9" t="str">
            <v>A</v>
          </cell>
        </row>
      </sheetData>
      <sheetData sheetId="27931">
        <row r="9">
          <cell r="A9" t="str">
            <v>A</v>
          </cell>
        </row>
      </sheetData>
      <sheetData sheetId="27932">
        <row r="9">
          <cell r="A9" t="str">
            <v>A</v>
          </cell>
        </row>
      </sheetData>
      <sheetData sheetId="27933">
        <row r="9">
          <cell r="A9" t="str">
            <v>A</v>
          </cell>
        </row>
      </sheetData>
      <sheetData sheetId="27934">
        <row r="9">
          <cell r="A9" t="str">
            <v>A</v>
          </cell>
        </row>
      </sheetData>
      <sheetData sheetId="27935">
        <row r="9">
          <cell r="A9" t="str">
            <v>A</v>
          </cell>
        </row>
      </sheetData>
      <sheetData sheetId="27936">
        <row r="9">
          <cell r="A9" t="str">
            <v>A</v>
          </cell>
        </row>
      </sheetData>
      <sheetData sheetId="27937">
        <row r="9">
          <cell r="A9" t="str">
            <v>A</v>
          </cell>
        </row>
      </sheetData>
      <sheetData sheetId="27938">
        <row r="9">
          <cell r="A9" t="str">
            <v>A</v>
          </cell>
        </row>
      </sheetData>
      <sheetData sheetId="27939">
        <row r="9">
          <cell r="A9" t="str">
            <v>A</v>
          </cell>
        </row>
      </sheetData>
      <sheetData sheetId="27940">
        <row r="9">
          <cell r="A9" t="str">
            <v>A</v>
          </cell>
        </row>
      </sheetData>
      <sheetData sheetId="27941">
        <row r="9">
          <cell r="A9" t="str">
            <v>A</v>
          </cell>
        </row>
      </sheetData>
      <sheetData sheetId="27942">
        <row r="9">
          <cell r="A9" t="str">
            <v>A</v>
          </cell>
        </row>
      </sheetData>
      <sheetData sheetId="27943">
        <row r="9">
          <cell r="A9" t="str">
            <v>A</v>
          </cell>
        </row>
      </sheetData>
      <sheetData sheetId="27944">
        <row r="9">
          <cell r="A9" t="str">
            <v>A</v>
          </cell>
        </row>
      </sheetData>
      <sheetData sheetId="27945">
        <row r="9">
          <cell r="A9" t="str">
            <v>A</v>
          </cell>
        </row>
      </sheetData>
      <sheetData sheetId="27946">
        <row r="9">
          <cell r="A9" t="str">
            <v>A</v>
          </cell>
        </row>
      </sheetData>
      <sheetData sheetId="27947">
        <row r="9">
          <cell r="A9" t="str">
            <v>A</v>
          </cell>
        </row>
      </sheetData>
      <sheetData sheetId="27948">
        <row r="9">
          <cell r="A9" t="str">
            <v>A</v>
          </cell>
        </row>
      </sheetData>
      <sheetData sheetId="27949">
        <row r="9">
          <cell r="A9" t="str">
            <v>A</v>
          </cell>
        </row>
      </sheetData>
      <sheetData sheetId="27950">
        <row r="9">
          <cell r="A9" t="str">
            <v>A</v>
          </cell>
        </row>
      </sheetData>
      <sheetData sheetId="27951">
        <row r="9">
          <cell r="A9" t="str">
            <v>A</v>
          </cell>
        </row>
      </sheetData>
      <sheetData sheetId="27952">
        <row r="9">
          <cell r="A9" t="str">
            <v>A</v>
          </cell>
        </row>
      </sheetData>
      <sheetData sheetId="27953">
        <row r="9">
          <cell r="A9" t="str">
            <v>A</v>
          </cell>
        </row>
      </sheetData>
      <sheetData sheetId="27954">
        <row r="9">
          <cell r="A9" t="str">
            <v>A</v>
          </cell>
        </row>
      </sheetData>
      <sheetData sheetId="27955">
        <row r="9">
          <cell r="A9" t="str">
            <v>A</v>
          </cell>
        </row>
      </sheetData>
      <sheetData sheetId="27956">
        <row r="9">
          <cell r="A9" t="str">
            <v>A</v>
          </cell>
        </row>
      </sheetData>
      <sheetData sheetId="27957">
        <row r="9">
          <cell r="A9" t="str">
            <v>A</v>
          </cell>
        </row>
      </sheetData>
      <sheetData sheetId="27958">
        <row r="9">
          <cell r="A9" t="str">
            <v>A</v>
          </cell>
        </row>
      </sheetData>
      <sheetData sheetId="27959">
        <row r="9">
          <cell r="A9" t="str">
            <v>A</v>
          </cell>
        </row>
      </sheetData>
      <sheetData sheetId="27960">
        <row r="9">
          <cell r="A9" t="str">
            <v>A</v>
          </cell>
        </row>
      </sheetData>
      <sheetData sheetId="27961">
        <row r="9">
          <cell r="A9" t="str">
            <v>A</v>
          </cell>
        </row>
      </sheetData>
      <sheetData sheetId="27962">
        <row r="9">
          <cell r="A9" t="str">
            <v>A</v>
          </cell>
        </row>
      </sheetData>
      <sheetData sheetId="27963">
        <row r="9">
          <cell r="A9" t="str">
            <v>A</v>
          </cell>
        </row>
      </sheetData>
      <sheetData sheetId="27964">
        <row r="9">
          <cell r="A9" t="str">
            <v>A</v>
          </cell>
        </row>
      </sheetData>
      <sheetData sheetId="27965">
        <row r="9">
          <cell r="A9" t="str">
            <v>A</v>
          </cell>
        </row>
      </sheetData>
      <sheetData sheetId="27966">
        <row r="9">
          <cell r="A9" t="str">
            <v>A</v>
          </cell>
        </row>
      </sheetData>
      <sheetData sheetId="27967">
        <row r="9">
          <cell r="A9" t="str">
            <v>A</v>
          </cell>
        </row>
      </sheetData>
      <sheetData sheetId="27968">
        <row r="9">
          <cell r="A9" t="str">
            <v>A</v>
          </cell>
        </row>
      </sheetData>
      <sheetData sheetId="27969">
        <row r="9">
          <cell r="A9" t="str">
            <v>A</v>
          </cell>
        </row>
      </sheetData>
      <sheetData sheetId="27970">
        <row r="9">
          <cell r="A9" t="str">
            <v>A</v>
          </cell>
        </row>
      </sheetData>
      <sheetData sheetId="27971">
        <row r="9">
          <cell r="A9" t="str">
            <v>A</v>
          </cell>
        </row>
      </sheetData>
      <sheetData sheetId="27972">
        <row r="9">
          <cell r="A9" t="str">
            <v>A</v>
          </cell>
        </row>
      </sheetData>
      <sheetData sheetId="27973">
        <row r="9">
          <cell r="A9" t="str">
            <v>A</v>
          </cell>
        </row>
      </sheetData>
      <sheetData sheetId="27974">
        <row r="9">
          <cell r="A9" t="str">
            <v>A</v>
          </cell>
        </row>
      </sheetData>
      <sheetData sheetId="27975">
        <row r="9">
          <cell r="A9" t="str">
            <v>A</v>
          </cell>
        </row>
      </sheetData>
      <sheetData sheetId="27976">
        <row r="9">
          <cell r="A9" t="str">
            <v>A</v>
          </cell>
        </row>
      </sheetData>
      <sheetData sheetId="27977">
        <row r="9">
          <cell r="A9" t="str">
            <v>A</v>
          </cell>
        </row>
      </sheetData>
      <sheetData sheetId="27978">
        <row r="9">
          <cell r="A9" t="str">
            <v>A</v>
          </cell>
        </row>
      </sheetData>
      <sheetData sheetId="27979">
        <row r="9">
          <cell r="A9" t="str">
            <v>A</v>
          </cell>
        </row>
      </sheetData>
      <sheetData sheetId="27980">
        <row r="9">
          <cell r="A9" t="str">
            <v>A</v>
          </cell>
        </row>
      </sheetData>
      <sheetData sheetId="27981">
        <row r="9">
          <cell r="A9" t="str">
            <v>A</v>
          </cell>
        </row>
      </sheetData>
      <sheetData sheetId="27982">
        <row r="9">
          <cell r="A9" t="str">
            <v>A</v>
          </cell>
        </row>
      </sheetData>
      <sheetData sheetId="27983">
        <row r="9">
          <cell r="A9" t="str">
            <v>A</v>
          </cell>
        </row>
      </sheetData>
      <sheetData sheetId="27984">
        <row r="9">
          <cell r="A9" t="str">
            <v>A</v>
          </cell>
        </row>
      </sheetData>
      <sheetData sheetId="27985">
        <row r="9">
          <cell r="A9" t="str">
            <v>A</v>
          </cell>
        </row>
      </sheetData>
      <sheetData sheetId="27986">
        <row r="9">
          <cell r="A9" t="str">
            <v>A</v>
          </cell>
        </row>
      </sheetData>
      <sheetData sheetId="27987">
        <row r="9">
          <cell r="A9" t="str">
            <v>A</v>
          </cell>
        </row>
      </sheetData>
      <sheetData sheetId="27988">
        <row r="9">
          <cell r="A9" t="str">
            <v>A</v>
          </cell>
        </row>
      </sheetData>
      <sheetData sheetId="27989">
        <row r="9">
          <cell r="A9" t="str">
            <v>A</v>
          </cell>
        </row>
      </sheetData>
      <sheetData sheetId="27990">
        <row r="9">
          <cell r="A9" t="str">
            <v>A</v>
          </cell>
        </row>
      </sheetData>
      <sheetData sheetId="27991">
        <row r="9">
          <cell r="A9" t="str">
            <v>A</v>
          </cell>
        </row>
      </sheetData>
      <sheetData sheetId="27992">
        <row r="9">
          <cell r="A9" t="str">
            <v>A</v>
          </cell>
        </row>
      </sheetData>
      <sheetData sheetId="27993">
        <row r="9">
          <cell r="A9" t="str">
            <v>A</v>
          </cell>
        </row>
      </sheetData>
      <sheetData sheetId="27994">
        <row r="9">
          <cell r="A9" t="str">
            <v>A</v>
          </cell>
        </row>
      </sheetData>
      <sheetData sheetId="27995">
        <row r="9">
          <cell r="A9" t="str">
            <v>A</v>
          </cell>
        </row>
      </sheetData>
      <sheetData sheetId="27996">
        <row r="9">
          <cell r="A9" t="str">
            <v>A</v>
          </cell>
        </row>
      </sheetData>
      <sheetData sheetId="27997">
        <row r="9">
          <cell r="A9" t="str">
            <v>A</v>
          </cell>
        </row>
      </sheetData>
      <sheetData sheetId="27998">
        <row r="9">
          <cell r="A9" t="str">
            <v>A</v>
          </cell>
        </row>
      </sheetData>
      <sheetData sheetId="27999">
        <row r="9">
          <cell r="A9" t="str">
            <v>A</v>
          </cell>
        </row>
      </sheetData>
      <sheetData sheetId="28000">
        <row r="9">
          <cell r="A9" t="str">
            <v>A</v>
          </cell>
        </row>
      </sheetData>
      <sheetData sheetId="28001">
        <row r="9">
          <cell r="A9" t="str">
            <v>A</v>
          </cell>
        </row>
      </sheetData>
      <sheetData sheetId="28002">
        <row r="9">
          <cell r="A9" t="str">
            <v>A</v>
          </cell>
        </row>
      </sheetData>
      <sheetData sheetId="28003">
        <row r="9">
          <cell r="A9" t="str">
            <v>A</v>
          </cell>
        </row>
      </sheetData>
      <sheetData sheetId="28004">
        <row r="9">
          <cell r="A9" t="str">
            <v>A</v>
          </cell>
        </row>
      </sheetData>
      <sheetData sheetId="28005">
        <row r="9">
          <cell r="A9" t="str">
            <v>A</v>
          </cell>
        </row>
      </sheetData>
      <sheetData sheetId="28006">
        <row r="9">
          <cell r="A9" t="str">
            <v>A</v>
          </cell>
        </row>
      </sheetData>
      <sheetData sheetId="28007">
        <row r="9">
          <cell r="A9" t="str">
            <v>A</v>
          </cell>
        </row>
      </sheetData>
      <sheetData sheetId="28008">
        <row r="9">
          <cell r="A9" t="str">
            <v>A</v>
          </cell>
        </row>
      </sheetData>
      <sheetData sheetId="28009">
        <row r="9">
          <cell r="A9" t="str">
            <v>A</v>
          </cell>
        </row>
      </sheetData>
      <sheetData sheetId="28010">
        <row r="9">
          <cell r="A9" t="str">
            <v>A</v>
          </cell>
        </row>
      </sheetData>
      <sheetData sheetId="28011">
        <row r="9">
          <cell r="A9" t="str">
            <v>A</v>
          </cell>
        </row>
      </sheetData>
      <sheetData sheetId="28012">
        <row r="9">
          <cell r="A9" t="str">
            <v>A</v>
          </cell>
        </row>
      </sheetData>
      <sheetData sheetId="28013">
        <row r="9">
          <cell r="A9" t="str">
            <v>A</v>
          </cell>
        </row>
      </sheetData>
      <sheetData sheetId="28014">
        <row r="9">
          <cell r="A9" t="str">
            <v>A</v>
          </cell>
        </row>
      </sheetData>
      <sheetData sheetId="28015">
        <row r="9">
          <cell r="A9" t="str">
            <v>A</v>
          </cell>
        </row>
      </sheetData>
      <sheetData sheetId="28016">
        <row r="9">
          <cell r="A9" t="str">
            <v>A</v>
          </cell>
        </row>
      </sheetData>
      <sheetData sheetId="28017">
        <row r="9">
          <cell r="A9" t="str">
            <v>A</v>
          </cell>
        </row>
      </sheetData>
      <sheetData sheetId="28018">
        <row r="9">
          <cell r="A9" t="str">
            <v>A</v>
          </cell>
        </row>
      </sheetData>
      <sheetData sheetId="28019">
        <row r="9">
          <cell r="A9" t="str">
            <v>A</v>
          </cell>
        </row>
      </sheetData>
      <sheetData sheetId="28020">
        <row r="9">
          <cell r="A9" t="str">
            <v>A</v>
          </cell>
        </row>
      </sheetData>
      <sheetData sheetId="28021">
        <row r="9">
          <cell r="A9" t="str">
            <v>A</v>
          </cell>
        </row>
      </sheetData>
      <sheetData sheetId="28022">
        <row r="9">
          <cell r="A9" t="str">
            <v>A</v>
          </cell>
        </row>
      </sheetData>
      <sheetData sheetId="28023">
        <row r="9">
          <cell r="A9" t="str">
            <v>A</v>
          </cell>
        </row>
      </sheetData>
      <sheetData sheetId="28024">
        <row r="9">
          <cell r="A9" t="str">
            <v>A</v>
          </cell>
        </row>
      </sheetData>
      <sheetData sheetId="28025">
        <row r="9">
          <cell r="A9" t="str">
            <v>A</v>
          </cell>
        </row>
      </sheetData>
      <sheetData sheetId="28026">
        <row r="9">
          <cell r="A9" t="str">
            <v>A</v>
          </cell>
        </row>
      </sheetData>
      <sheetData sheetId="28027">
        <row r="9">
          <cell r="A9" t="str">
            <v>A</v>
          </cell>
        </row>
      </sheetData>
      <sheetData sheetId="28028">
        <row r="9">
          <cell r="A9" t="str">
            <v>A</v>
          </cell>
        </row>
      </sheetData>
      <sheetData sheetId="28029">
        <row r="9">
          <cell r="A9" t="str">
            <v>A</v>
          </cell>
        </row>
      </sheetData>
      <sheetData sheetId="28030">
        <row r="9">
          <cell r="A9" t="str">
            <v>A</v>
          </cell>
        </row>
      </sheetData>
      <sheetData sheetId="28031">
        <row r="9">
          <cell r="A9" t="str">
            <v>A</v>
          </cell>
        </row>
      </sheetData>
      <sheetData sheetId="28032">
        <row r="9">
          <cell r="A9" t="str">
            <v>A</v>
          </cell>
        </row>
      </sheetData>
      <sheetData sheetId="28033">
        <row r="9">
          <cell r="A9" t="str">
            <v>A</v>
          </cell>
        </row>
      </sheetData>
      <sheetData sheetId="28034">
        <row r="9">
          <cell r="A9" t="str">
            <v>A</v>
          </cell>
        </row>
      </sheetData>
      <sheetData sheetId="28035">
        <row r="9">
          <cell r="A9" t="str">
            <v>A</v>
          </cell>
        </row>
      </sheetData>
      <sheetData sheetId="28036">
        <row r="9">
          <cell r="A9" t="str">
            <v>A</v>
          </cell>
        </row>
      </sheetData>
      <sheetData sheetId="28037">
        <row r="9">
          <cell r="A9" t="str">
            <v>A</v>
          </cell>
        </row>
      </sheetData>
      <sheetData sheetId="28038">
        <row r="9">
          <cell r="A9" t="str">
            <v>A</v>
          </cell>
        </row>
      </sheetData>
      <sheetData sheetId="28039">
        <row r="9">
          <cell r="A9" t="str">
            <v>A</v>
          </cell>
        </row>
      </sheetData>
      <sheetData sheetId="28040">
        <row r="9">
          <cell r="A9" t="str">
            <v>A</v>
          </cell>
        </row>
      </sheetData>
      <sheetData sheetId="28041">
        <row r="9">
          <cell r="A9" t="str">
            <v>A</v>
          </cell>
        </row>
      </sheetData>
      <sheetData sheetId="28042">
        <row r="9">
          <cell r="A9" t="str">
            <v>A</v>
          </cell>
        </row>
      </sheetData>
      <sheetData sheetId="28043">
        <row r="9">
          <cell r="A9" t="str">
            <v>A</v>
          </cell>
        </row>
      </sheetData>
      <sheetData sheetId="28044">
        <row r="9">
          <cell r="A9" t="str">
            <v>A</v>
          </cell>
        </row>
      </sheetData>
      <sheetData sheetId="28045">
        <row r="9">
          <cell r="A9" t="str">
            <v>A</v>
          </cell>
        </row>
      </sheetData>
      <sheetData sheetId="28046">
        <row r="9">
          <cell r="A9" t="str">
            <v>A</v>
          </cell>
        </row>
      </sheetData>
      <sheetData sheetId="28047">
        <row r="9">
          <cell r="A9" t="str">
            <v>A</v>
          </cell>
        </row>
      </sheetData>
      <sheetData sheetId="28048">
        <row r="9">
          <cell r="A9" t="str">
            <v>A</v>
          </cell>
        </row>
      </sheetData>
      <sheetData sheetId="28049">
        <row r="9">
          <cell r="A9" t="str">
            <v>A</v>
          </cell>
        </row>
      </sheetData>
      <sheetData sheetId="28050">
        <row r="9">
          <cell r="A9" t="str">
            <v>A</v>
          </cell>
        </row>
      </sheetData>
      <sheetData sheetId="28051">
        <row r="9">
          <cell r="A9" t="str">
            <v>A</v>
          </cell>
        </row>
      </sheetData>
      <sheetData sheetId="28052">
        <row r="9">
          <cell r="A9" t="str">
            <v>A</v>
          </cell>
        </row>
      </sheetData>
      <sheetData sheetId="28053">
        <row r="9">
          <cell r="A9" t="str">
            <v>A</v>
          </cell>
        </row>
      </sheetData>
      <sheetData sheetId="28054">
        <row r="9">
          <cell r="A9" t="str">
            <v>A</v>
          </cell>
        </row>
      </sheetData>
      <sheetData sheetId="28055">
        <row r="9">
          <cell r="A9" t="str">
            <v>A</v>
          </cell>
        </row>
      </sheetData>
      <sheetData sheetId="28056">
        <row r="9">
          <cell r="A9" t="str">
            <v>A</v>
          </cell>
        </row>
      </sheetData>
      <sheetData sheetId="28057">
        <row r="9">
          <cell r="A9" t="str">
            <v>A</v>
          </cell>
        </row>
      </sheetData>
      <sheetData sheetId="28058">
        <row r="9">
          <cell r="A9" t="str">
            <v>A</v>
          </cell>
        </row>
      </sheetData>
      <sheetData sheetId="28059">
        <row r="9">
          <cell r="A9" t="str">
            <v>A</v>
          </cell>
        </row>
      </sheetData>
      <sheetData sheetId="28060">
        <row r="9">
          <cell r="A9" t="str">
            <v>A</v>
          </cell>
        </row>
      </sheetData>
      <sheetData sheetId="28061">
        <row r="9">
          <cell r="A9" t="str">
            <v>A</v>
          </cell>
        </row>
      </sheetData>
      <sheetData sheetId="28062">
        <row r="9">
          <cell r="A9" t="str">
            <v>A</v>
          </cell>
        </row>
      </sheetData>
      <sheetData sheetId="28063">
        <row r="9">
          <cell r="A9" t="str">
            <v>A</v>
          </cell>
        </row>
      </sheetData>
      <sheetData sheetId="28064">
        <row r="9">
          <cell r="A9" t="str">
            <v>A</v>
          </cell>
        </row>
      </sheetData>
      <sheetData sheetId="28065">
        <row r="9">
          <cell r="A9" t="str">
            <v>A</v>
          </cell>
        </row>
      </sheetData>
      <sheetData sheetId="28066">
        <row r="9">
          <cell r="A9" t="str">
            <v>A</v>
          </cell>
        </row>
      </sheetData>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ow r="9">
          <cell r="A9" t="str">
            <v>A</v>
          </cell>
        </row>
      </sheetData>
      <sheetData sheetId="28094" refreshError="1"/>
      <sheetData sheetId="28095" refreshError="1"/>
      <sheetData sheetId="28096" refreshError="1"/>
      <sheetData sheetId="28097" refreshError="1"/>
      <sheetData sheetId="28098">
        <row r="9">
          <cell r="A9" t="str">
            <v>A</v>
          </cell>
        </row>
      </sheetData>
      <sheetData sheetId="28099" refreshError="1"/>
      <sheetData sheetId="28100">
        <row r="9">
          <cell r="A9" t="str">
            <v>A</v>
          </cell>
        </row>
      </sheetData>
      <sheetData sheetId="28101"/>
      <sheetData sheetId="28102">
        <row r="9">
          <cell r="A9" t="str">
            <v>A</v>
          </cell>
        </row>
      </sheetData>
      <sheetData sheetId="28103">
        <row r="9">
          <cell r="A9" t="str">
            <v>A</v>
          </cell>
        </row>
      </sheetData>
      <sheetData sheetId="28104"/>
      <sheetData sheetId="28105">
        <row r="9">
          <cell r="A9" t="str">
            <v>A</v>
          </cell>
        </row>
      </sheetData>
      <sheetData sheetId="28106"/>
      <sheetData sheetId="28107"/>
      <sheetData sheetId="28108">
        <row r="9">
          <cell r="A9" t="str">
            <v>A</v>
          </cell>
        </row>
      </sheetData>
      <sheetData sheetId="28109">
        <row r="9">
          <cell r="A9" t="str">
            <v>A</v>
          </cell>
        </row>
      </sheetData>
      <sheetData sheetId="28110">
        <row r="9">
          <cell r="A9" t="str">
            <v>A</v>
          </cell>
        </row>
      </sheetData>
      <sheetData sheetId="28111">
        <row r="9">
          <cell r="A9" t="str">
            <v>A</v>
          </cell>
        </row>
      </sheetData>
      <sheetData sheetId="28112">
        <row r="9">
          <cell r="A9" t="str">
            <v>A</v>
          </cell>
        </row>
      </sheetData>
      <sheetData sheetId="28113">
        <row r="9">
          <cell r="A9" t="str">
            <v>A</v>
          </cell>
        </row>
      </sheetData>
      <sheetData sheetId="28114">
        <row r="9">
          <cell r="A9" t="str">
            <v>A</v>
          </cell>
        </row>
      </sheetData>
      <sheetData sheetId="28115">
        <row r="9">
          <cell r="A9" t="str">
            <v>A</v>
          </cell>
        </row>
      </sheetData>
      <sheetData sheetId="28116" refreshError="1"/>
      <sheetData sheetId="28117" refreshError="1"/>
      <sheetData sheetId="28118">
        <row r="9">
          <cell r="A9" t="str">
            <v>A</v>
          </cell>
        </row>
      </sheetData>
      <sheetData sheetId="28119">
        <row r="9">
          <cell r="A9" t="str">
            <v>A</v>
          </cell>
        </row>
      </sheetData>
      <sheetData sheetId="28120">
        <row r="9">
          <cell r="A9" t="str">
            <v>A</v>
          </cell>
        </row>
      </sheetData>
      <sheetData sheetId="28121">
        <row r="9">
          <cell r="A9" t="str">
            <v>A</v>
          </cell>
        </row>
      </sheetData>
      <sheetData sheetId="28122">
        <row r="9">
          <cell r="A9" t="str">
            <v>A</v>
          </cell>
        </row>
      </sheetData>
      <sheetData sheetId="28123">
        <row r="9">
          <cell r="A9" t="str">
            <v>A</v>
          </cell>
        </row>
      </sheetData>
      <sheetData sheetId="28124">
        <row r="9">
          <cell r="A9" t="str">
            <v>A</v>
          </cell>
        </row>
      </sheetData>
      <sheetData sheetId="28125">
        <row r="9">
          <cell r="A9" t="str">
            <v>A</v>
          </cell>
        </row>
      </sheetData>
      <sheetData sheetId="28126">
        <row r="9">
          <cell r="A9" t="str">
            <v>A</v>
          </cell>
        </row>
      </sheetData>
      <sheetData sheetId="28127">
        <row r="9">
          <cell r="A9" t="str">
            <v>A</v>
          </cell>
        </row>
      </sheetData>
      <sheetData sheetId="28128"/>
      <sheetData sheetId="28129"/>
      <sheetData sheetId="28130">
        <row r="9">
          <cell r="A9" t="str">
            <v>A</v>
          </cell>
        </row>
      </sheetData>
      <sheetData sheetId="28131">
        <row r="9">
          <cell r="A9" t="str">
            <v>A</v>
          </cell>
        </row>
      </sheetData>
      <sheetData sheetId="28132">
        <row r="9">
          <cell r="A9" t="str">
            <v>A</v>
          </cell>
        </row>
      </sheetData>
      <sheetData sheetId="28133">
        <row r="9">
          <cell r="A9" t="str">
            <v>A</v>
          </cell>
        </row>
      </sheetData>
      <sheetData sheetId="28134">
        <row r="9">
          <cell r="A9" t="str">
            <v>A</v>
          </cell>
        </row>
      </sheetData>
      <sheetData sheetId="28135">
        <row r="9">
          <cell r="A9" t="str">
            <v>A</v>
          </cell>
        </row>
      </sheetData>
      <sheetData sheetId="28136">
        <row r="9">
          <cell r="A9" t="str">
            <v>A</v>
          </cell>
        </row>
      </sheetData>
      <sheetData sheetId="28137">
        <row r="9">
          <cell r="A9" t="str">
            <v>A</v>
          </cell>
        </row>
      </sheetData>
      <sheetData sheetId="28138">
        <row r="9">
          <cell r="A9" t="str">
            <v>A</v>
          </cell>
        </row>
      </sheetData>
      <sheetData sheetId="28139" refreshError="1"/>
      <sheetData sheetId="28140" refreshError="1"/>
      <sheetData sheetId="28141">
        <row r="9">
          <cell r="A9" t="str">
            <v>A</v>
          </cell>
        </row>
      </sheetData>
      <sheetData sheetId="28142">
        <row r="9">
          <cell r="A9" t="str">
            <v>A</v>
          </cell>
        </row>
      </sheetData>
      <sheetData sheetId="28143" refreshError="1"/>
      <sheetData sheetId="28144">
        <row r="9">
          <cell r="A9" t="str">
            <v>A</v>
          </cell>
        </row>
      </sheetData>
      <sheetData sheetId="28145">
        <row r="9">
          <cell r="A9" t="str">
            <v>A</v>
          </cell>
        </row>
      </sheetData>
      <sheetData sheetId="28146">
        <row r="9">
          <cell r="A9" t="str">
            <v>A</v>
          </cell>
        </row>
      </sheetData>
      <sheetData sheetId="28147">
        <row r="9">
          <cell r="A9" t="str">
            <v>A</v>
          </cell>
        </row>
      </sheetData>
      <sheetData sheetId="28148">
        <row r="9">
          <cell r="A9" t="str">
            <v>A</v>
          </cell>
        </row>
      </sheetData>
      <sheetData sheetId="28149">
        <row r="9">
          <cell r="A9" t="str">
            <v>A</v>
          </cell>
        </row>
      </sheetData>
      <sheetData sheetId="28150">
        <row r="9">
          <cell r="A9" t="str">
            <v>A</v>
          </cell>
        </row>
      </sheetData>
      <sheetData sheetId="28151">
        <row r="9">
          <cell r="A9" t="str">
            <v>A</v>
          </cell>
        </row>
      </sheetData>
      <sheetData sheetId="28152">
        <row r="9">
          <cell r="A9" t="str">
            <v>A</v>
          </cell>
        </row>
      </sheetData>
      <sheetData sheetId="28153">
        <row r="9">
          <cell r="A9" t="str">
            <v>A</v>
          </cell>
        </row>
      </sheetData>
      <sheetData sheetId="28154">
        <row r="9">
          <cell r="A9" t="str">
            <v>A</v>
          </cell>
        </row>
      </sheetData>
      <sheetData sheetId="28155">
        <row r="9">
          <cell r="A9" t="str">
            <v>A</v>
          </cell>
        </row>
      </sheetData>
      <sheetData sheetId="28156">
        <row r="9">
          <cell r="A9" t="str">
            <v>A</v>
          </cell>
        </row>
      </sheetData>
      <sheetData sheetId="28157">
        <row r="9">
          <cell r="A9" t="str">
            <v>A</v>
          </cell>
        </row>
      </sheetData>
      <sheetData sheetId="28158">
        <row r="9">
          <cell r="A9" t="str">
            <v>A</v>
          </cell>
        </row>
      </sheetData>
      <sheetData sheetId="28159">
        <row r="9">
          <cell r="A9" t="str">
            <v>A</v>
          </cell>
        </row>
      </sheetData>
      <sheetData sheetId="28160">
        <row r="9">
          <cell r="A9" t="str">
            <v>A</v>
          </cell>
        </row>
      </sheetData>
      <sheetData sheetId="28161">
        <row r="9">
          <cell r="A9" t="str">
            <v>A</v>
          </cell>
        </row>
      </sheetData>
      <sheetData sheetId="28162">
        <row r="9">
          <cell r="A9" t="str">
            <v>A</v>
          </cell>
        </row>
      </sheetData>
      <sheetData sheetId="28163">
        <row r="9">
          <cell r="A9" t="str">
            <v>A</v>
          </cell>
        </row>
      </sheetData>
      <sheetData sheetId="28164">
        <row r="9">
          <cell r="A9" t="str">
            <v>A</v>
          </cell>
        </row>
      </sheetData>
      <sheetData sheetId="28165">
        <row r="9">
          <cell r="A9" t="str">
            <v>A</v>
          </cell>
        </row>
      </sheetData>
      <sheetData sheetId="28166">
        <row r="9">
          <cell r="A9" t="str">
            <v>A</v>
          </cell>
        </row>
      </sheetData>
      <sheetData sheetId="28167">
        <row r="9">
          <cell r="A9" t="str">
            <v>A</v>
          </cell>
        </row>
      </sheetData>
      <sheetData sheetId="28168">
        <row r="9">
          <cell r="A9" t="str">
            <v>A</v>
          </cell>
        </row>
      </sheetData>
      <sheetData sheetId="28169">
        <row r="9">
          <cell r="A9" t="str">
            <v>A</v>
          </cell>
        </row>
      </sheetData>
      <sheetData sheetId="28170">
        <row r="9">
          <cell r="A9" t="str">
            <v>A</v>
          </cell>
        </row>
      </sheetData>
      <sheetData sheetId="28171">
        <row r="9">
          <cell r="A9" t="str">
            <v>A</v>
          </cell>
        </row>
      </sheetData>
      <sheetData sheetId="28172">
        <row r="9">
          <cell r="A9" t="str">
            <v>A</v>
          </cell>
        </row>
      </sheetData>
      <sheetData sheetId="28173">
        <row r="9">
          <cell r="A9" t="str">
            <v>A</v>
          </cell>
        </row>
      </sheetData>
      <sheetData sheetId="28174">
        <row r="9">
          <cell r="A9" t="str">
            <v>A</v>
          </cell>
        </row>
      </sheetData>
      <sheetData sheetId="28175">
        <row r="9">
          <cell r="A9" t="str">
            <v>A</v>
          </cell>
        </row>
      </sheetData>
      <sheetData sheetId="28176">
        <row r="9">
          <cell r="A9" t="str">
            <v>A</v>
          </cell>
        </row>
      </sheetData>
      <sheetData sheetId="28177">
        <row r="9">
          <cell r="A9" t="str">
            <v>A</v>
          </cell>
        </row>
      </sheetData>
      <sheetData sheetId="28178">
        <row r="9">
          <cell r="A9" t="str">
            <v>A</v>
          </cell>
        </row>
      </sheetData>
      <sheetData sheetId="28179">
        <row r="9">
          <cell r="A9" t="str">
            <v>A</v>
          </cell>
        </row>
      </sheetData>
      <sheetData sheetId="28180">
        <row r="9">
          <cell r="A9" t="str">
            <v>A</v>
          </cell>
        </row>
      </sheetData>
      <sheetData sheetId="28181">
        <row r="9">
          <cell r="A9" t="str">
            <v>A</v>
          </cell>
        </row>
      </sheetData>
      <sheetData sheetId="28182">
        <row r="9">
          <cell r="A9" t="str">
            <v>A</v>
          </cell>
        </row>
      </sheetData>
      <sheetData sheetId="28183">
        <row r="9">
          <cell r="A9" t="str">
            <v>A</v>
          </cell>
        </row>
      </sheetData>
      <sheetData sheetId="28184">
        <row r="9">
          <cell r="A9" t="str">
            <v>A</v>
          </cell>
        </row>
      </sheetData>
      <sheetData sheetId="28185">
        <row r="9">
          <cell r="A9" t="str">
            <v>A</v>
          </cell>
        </row>
      </sheetData>
      <sheetData sheetId="28186">
        <row r="9">
          <cell r="A9" t="str">
            <v>A</v>
          </cell>
        </row>
      </sheetData>
      <sheetData sheetId="28187">
        <row r="9">
          <cell r="A9" t="str">
            <v>A</v>
          </cell>
        </row>
      </sheetData>
      <sheetData sheetId="28188">
        <row r="9">
          <cell r="A9" t="str">
            <v>A</v>
          </cell>
        </row>
      </sheetData>
      <sheetData sheetId="28189">
        <row r="9">
          <cell r="A9" t="str">
            <v>A</v>
          </cell>
        </row>
      </sheetData>
      <sheetData sheetId="28190">
        <row r="9">
          <cell r="A9" t="str">
            <v>A</v>
          </cell>
        </row>
      </sheetData>
      <sheetData sheetId="28191">
        <row r="9">
          <cell r="A9" t="str">
            <v>A</v>
          </cell>
        </row>
      </sheetData>
      <sheetData sheetId="28192">
        <row r="9">
          <cell r="A9" t="str">
            <v>A</v>
          </cell>
        </row>
      </sheetData>
      <sheetData sheetId="28193">
        <row r="9">
          <cell r="A9" t="str">
            <v>A</v>
          </cell>
        </row>
      </sheetData>
      <sheetData sheetId="28194">
        <row r="9">
          <cell r="A9" t="str">
            <v>A</v>
          </cell>
        </row>
      </sheetData>
      <sheetData sheetId="28195">
        <row r="9">
          <cell r="A9" t="str">
            <v>A</v>
          </cell>
        </row>
      </sheetData>
      <sheetData sheetId="28196">
        <row r="9">
          <cell r="A9" t="str">
            <v>A</v>
          </cell>
        </row>
      </sheetData>
      <sheetData sheetId="28197">
        <row r="9">
          <cell r="A9" t="str">
            <v>A</v>
          </cell>
        </row>
      </sheetData>
      <sheetData sheetId="28198">
        <row r="9">
          <cell r="A9" t="str">
            <v>A</v>
          </cell>
        </row>
      </sheetData>
      <sheetData sheetId="28199">
        <row r="9">
          <cell r="A9" t="str">
            <v>A</v>
          </cell>
        </row>
      </sheetData>
      <sheetData sheetId="28200">
        <row r="9">
          <cell r="A9" t="str">
            <v>A</v>
          </cell>
        </row>
      </sheetData>
      <sheetData sheetId="28201">
        <row r="9">
          <cell r="A9" t="str">
            <v>A</v>
          </cell>
        </row>
      </sheetData>
      <sheetData sheetId="28202">
        <row r="9">
          <cell r="A9" t="str">
            <v>A</v>
          </cell>
        </row>
      </sheetData>
      <sheetData sheetId="28203">
        <row r="9">
          <cell r="A9" t="str">
            <v>A</v>
          </cell>
        </row>
      </sheetData>
      <sheetData sheetId="28204">
        <row r="9">
          <cell r="A9" t="str">
            <v>A</v>
          </cell>
        </row>
      </sheetData>
      <sheetData sheetId="28205">
        <row r="9">
          <cell r="A9" t="str">
            <v>A</v>
          </cell>
        </row>
      </sheetData>
      <sheetData sheetId="28206">
        <row r="9">
          <cell r="A9" t="str">
            <v>A</v>
          </cell>
        </row>
      </sheetData>
      <sheetData sheetId="28207">
        <row r="9">
          <cell r="A9" t="str">
            <v>A</v>
          </cell>
        </row>
      </sheetData>
      <sheetData sheetId="28208">
        <row r="9">
          <cell r="A9" t="str">
            <v>A</v>
          </cell>
        </row>
      </sheetData>
      <sheetData sheetId="28209">
        <row r="9">
          <cell r="A9" t="str">
            <v>A</v>
          </cell>
        </row>
      </sheetData>
      <sheetData sheetId="28210">
        <row r="9">
          <cell r="A9" t="str">
            <v>A</v>
          </cell>
        </row>
      </sheetData>
      <sheetData sheetId="28211">
        <row r="9">
          <cell r="A9" t="str">
            <v>A</v>
          </cell>
        </row>
      </sheetData>
      <sheetData sheetId="28212">
        <row r="9">
          <cell r="A9" t="str">
            <v>A</v>
          </cell>
        </row>
      </sheetData>
      <sheetData sheetId="28213">
        <row r="9">
          <cell r="A9" t="str">
            <v>A</v>
          </cell>
        </row>
      </sheetData>
      <sheetData sheetId="28214">
        <row r="9">
          <cell r="A9" t="str">
            <v>A</v>
          </cell>
        </row>
      </sheetData>
      <sheetData sheetId="28215">
        <row r="9">
          <cell r="A9" t="str">
            <v>A</v>
          </cell>
        </row>
      </sheetData>
      <sheetData sheetId="28216">
        <row r="9">
          <cell r="A9" t="str">
            <v>A</v>
          </cell>
        </row>
      </sheetData>
      <sheetData sheetId="28217">
        <row r="9">
          <cell r="A9" t="str">
            <v>A</v>
          </cell>
        </row>
      </sheetData>
      <sheetData sheetId="28218"/>
      <sheetData sheetId="28219" refreshError="1"/>
      <sheetData sheetId="28220">
        <row r="9">
          <cell r="A9" t="str">
            <v>A</v>
          </cell>
        </row>
      </sheetData>
      <sheetData sheetId="28221">
        <row r="9">
          <cell r="A9" t="str">
            <v>A</v>
          </cell>
        </row>
      </sheetData>
      <sheetData sheetId="28222">
        <row r="9">
          <cell r="A9" t="str">
            <v>A</v>
          </cell>
        </row>
      </sheetData>
      <sheetData sheetId="28223">
        <row r="9">
          <cell r="A9" t="str">
            <v>A</v>
          </cell>
        </row>
      </sheetData>
      <sheetData sheetId="28224">
        <row r="9">
          <cell r="A9" t="str">
            <v>A</v>
          </cell>
        </row>
      </sheetData>
      <sheetData sheetId="28225"/>
      <sheetData sheetId="28226"/>
      <sheetData sheetId="28227">
        <row r="9">
          <cell r="A9" t="str">
            <v>A</v>
          </cell>
        </row>
      </sheetData>
      <sheetData sheetId="28228">
        <row r="9">
          <cell r="A9" t="str">
            <v>A</v>
          </cell>
        </row>
      </sheetData>
      <sheetData sheetId="28229">
        <row r="9">
          <cell r="A9" t="str">
            <v>A</v>
          </cell>
        </row>
      </sheetData>
      <sheetData sheetId="28230" refreshError="1"/>
      <sheetData sheetId="28231" refreshError="1"/>
      <sheetData sheetId="28232" refreshError="1"/>
      <sheetData sheetId="28233" refreshError="1"/>
      <sheetData sheetId="28234" refreshError="1"/>
      <sheetData sheetId="28235" refreshError="1"/>
      <sheetData sheetId="28236" refreshError="1"/>
      <sheetData sheetId="28237">
        <row r="9">
          <cell r="A9" t="str">
            <v>A</v>
          </cell>
        </row>
      </sheetData>
      <sheetData sheetId="28238">
        <row r="9">
          <cell r="A9" t="str">
            <v>A</v>
          </cell>
        </row>
      </sheetData>
      <sheetData sheetId="28239"/>
      <sheetData sheetId="28240">
        <row r="9">
          <cell r="A9" t="str">
            <v>A</v>
          </cell>
        </row>
      </sheetData>
      <sheetData sheetId="28241">
        <row r="9">
          <cell r="A9" t="str">
            <v>A</v>
          </cell>
        </row>
      </sheetData>
      <sheetData sheetId="28242">
        <row r="9">
          <cell r="A9" t="str">
            <v>A</v>
          </cell>
        </row>
      </sheetData>
      <sheetData sheetId="28243">
        <row r="9">
          <cell r="A9" t="str">
            <v>A</v>
          </cell>
        </row>
      </sheetData>
      <sheetData sheetId="28244">
        <row r="9">
          <cell r="A9" t="str">
            <v>A</v>
          </cell>
        </row>
      </sheetData>
      <sheetData sheetId="28245">
        <row r="9">
          <cell r="A9" t="str">
            <v>A</v>
          </cell>
        </row>
      </sheetData>
      <sheetData sheetId="28246">
        <row r="9">
          <cell r="A9" t="str">
            <v>A</v>
          </cell>
        </row>
      </sheetData>
      <sheetData sheetId="28247">
        <row r="9">
          <cell r="A9" t="str">
            <v>A</v>
          </cell>
        </row>
      </sheetData>
      <sheetData sheetId="28248">
        <row r="9">
          <cell r="A9" t="str">
            <v>A</v>
          </cell>
        </row>
      </sheetData>
      <sheetData sheetId="28249">
        <row r="9">
          <cell r="A9" t="str">
            <v>A</v>
          </cell>
        </row>
      </sheetData>
      <sheetData sheetId="28250">
        <row r="9">
          <cell r="A9" t="str">
            <v>A</v>
          </cell>
        </row>
      </sheetData>
      <sheetData sheetId="28251">
        <row r="9">
          <cell r="A9" t="str">
            <v>A</v>
          </cell>
        </row>
      </sheetData>
      <sheetData sheetId="28252">
        <row r="9">
          <cell r="A9" t="str">
            <v>A</v>
          </cell>
        </row>
      </sheetData>
      <sheetData sheetId="28253">
        <row r="9">
          <cell r="A9" t="str">
            <v>A</v>
          </cell>
        </row>
      </sheetData>
      <sheetData sheetId="28254">
        <row r="9">
          <cell r="A9" t="str">
            <v>A</v>
          </cell>
        </row>
      </sheetData>
      <sheetData sheetId="28255">
        <row r="9">
          <cell r="A9" t="str">
            <v>A</v>
          </cell>
        </row>
      </sheetData>
      <sheetData sheetId="28256">
        <row r="9">
          <cell r="A9" t="str">
            <v>A</v>
          </cell>
        </row>
      </sheetData>
      <sheetData sheetId="28257">
        <row r="9">
          <cell r="A9" t="str">
            <v>A</v>
          </cell>
        </row>
      </sheetData>
      <sheetData sheetId="28258">
        <row r="9">
          <cell r="A9" t="str">
            <v>A</v>
          </cell>
        </row>
      </sheetData>
      <sheetData sheetId="28259">
        <row r="9">
          <cell r="A9" t="str">
            <v>A</v>
          </cell>
        </row>
      </sheetData>
      <sheetData sheetId="28260">
        <row r="9">
          <cell r="A9" t="str">
            <v>A</v>
          </cell>
        </row>
      </sheetData>
      <sheetData sheetId="28261">
        <row r="9">
          <cell r="A9" t="str">
            <v>A</v>
          </cell>
        </row>
      </sheetData>
      <sheetData sheetId="28262">
        <row r="9">
          <cell r="A9" t="str">
            <v>A</v>
          </cell>
        </row>
      </sheetData>
      <sheetData sheetId="28263">
        <row r="9">
          <cell r="A9" t="str">
            <v>A</v>
          </cell>
        </row>
      </sheetData>
      <sheetData sheetId="28264">
        <row r="9">
          <cell r="A9" t="str">
            <v>A</v>
          </cell>
        </row>
      </sheetData>
      <sheetData sheetId="28265">
        <row r="9">
          <cell r="A9" t="str">
            <v>A</v>
          </cell>
        </row>
      </sheetData>
      <sheetData sheetId="28266">
        <row r="9">
          <cell r="A9" t="str">
            <v>A</v>
          </cell>
        </row>
      </sheetData>
      <sheetData sheetId="28267">
        <row r="9">
          <cell r="A9" t="str">
            <v>A</v>
          </cell>
        </row>
      </sheetData>
      <sheetData sheetId="28268">
        <row r="9">
          <cell r="A9" t="str">
            <v>A</v>
          </cell>
        </row>
      </sheetData>
      <sheetData sheetId="28269"/>
      <sheetData sheetId="28270"/>
      <sheetData sheetId="28271"/>
      <sheetData sheetId="28272"/>
      <sheetData sheetId="28273"/>
      <sheetData sheetId="28274"/>
      <sheetData sheetId="28275">
        <row r="9">
          <cell r="A9" t="str">
            <v>A</v>
          </cell>
        </row>
      </sheetData>
      <sheetData sheetId="28276">
        <row r="9">
          <cell r="A9" t="str">
            <v>A</v>
          </cell>
        </row>
      </sheetData>
      <sheetData sheetId="28277">
        <row r="9">
          <cell r="A9" t="str">
            <v>A</v>
          </cell>
        </row>
      </sheetData>
      <sheetData sheetId="28278">
        <row r="9">
          <cell r="A9" t="str">
            <v>A</v>
          </cell>
        </row>
      </sheetData>
      <sheetData sheetId="28279">
        <row r="9">
          <cell r="A9" t="str">
            <v>A</v>
          </cell>
        </row>
      </sheetData>
      <sheetData sheetId="28280">
        <row r="9">
          <cell r="A9" t="str">
            <v>A</v>
          </cell>
        </row>
      </sheetData>
      <sheetData sheetId="28281">
        <row r="9">
          <cell r="A9" t="str">
            <v>A</v>
          </cell>
        </row>
      </sheetData>
      <sheetData sheetId="28282">
        <row r="9">
          <cell r="A9" t="str">
            <v>A</v>
          </cell>
        </row>
      </sheetData>
      <sheetData sheetId="28283">
        <row r="9">
          <cell r="A9" t="str">
            <v>A</v>
          </cell>
        </row>
      </sheetData>
      <sheetData sheetId="28284">
        <row r="9">
          <cell r="A9" t="str">
            <v>A</v>
          </cell>
        </row>
      </sheetData>
      <sheetData sheetId="28285">
        <row r="9">
          <cell r="A9" t="str">
            <v>A</v>
          </cell>
        </row>
      </sheetData>
      <sheetData sheetId="28286">
        <row r="9">
          <cell r="A9" t="str">
            <v>A</v>
          </cell>
        </row>
      </sheetData>
      <sheetData sheetId="28287">
        <row r="9">
          <cell r="A9" t="str">
            <v>A</v>
          </cell>
        </row>
      </sheetData>
      <sheetData sheetId="28288">
        <row r="9">
          <cell r="A9" t="str">
            <v>A</v>
          </cell>
        </row>
      </sheetData>
      <sheetData sheetId="28289">
        <row r="9">
          <cell r="A9" t="str">
            <v>A</v>
          </cell>
        </row>
      </sheetData>
      <sheetData sheetId="28290">
        <row r="9">
          <cell r="A9" t="str">
            <v>A</v>
          </cell>
        </row>
      </sheetData>
      <sheetData sheetId="28291">
        <row r="9">
          <cell r="A9" t="str">
            <v>A</v>
          </cell>
        </row>
      </sheetData>
      <sheetData sheetId="28292">
        <row r="9">
          <cell r="A9" t="str">
            <v>A</v>
          </cell>
        </row>
      </sheetData>
      <sheetData sheetId="28293">
        <row r="9">
          <cell r="A9" t="str">
            <v>A</v>
          </cell>
        </row>
      </sheetData>
      <sheetData sheetId="28294">
        <row r="9">
          <cell r="A9" t="str">
            <v>A</v>
          </cell>
        </row>
      </sheetData>
      <sheetData sheetId="28295">
        <row r="9">
          <cell r="A9" t="str">
            <v>A</v>
          </cell>
        </row>
      </sheetData>
      <sheetData sheetId="28296">
        <row r="9">
          <cell r="A9" t="str">
            <v>A</v>
          </cell>
        </row>
      </sheetData>
      <sheetData sheetId="28297">
        <row r="9">
          <cell r="A9" t="str">
            <v>A</v>
          </cell>
        </row>
      </sheetData>
      <sheetData sheetId="28298">
        <row r="9">
          <cell r="A9" t="str">
            <v>A</v>
          </cell>
        </row>
      </sheetData>
      <sheetData sheetId="28299">
        <row r="9">
          <cell r="A9" t="str">
            <v>A</v>
          </cell>
        </row>
      </sheetData>
      <sheetData sheetId="28300">
        <row r="9">
          <cell r="A9" t="str">
            <v>A</v>
          </cell>
        </row>
      </sheetData>
      <sheetData sheetId="28301">
        <row r="9">
          <cell r="A9" t="str">
            <v>A</v>
          </cell>
        </row>
      </sheetData>
      <sheetData sheetId="28302">
        <row r="9">
          <cell r="A9" t="str">
            <v>A</v>
          </cell>
        </row>
      </sheetData>
      <sheetData sheetId="28303">
        <row r="9">
          <cell r="A9" t="str">
            <v>A</v>
          </cell>
        </row>
      </sheetData>
      <sheetData sheetId="28304">
        <row r="9">
          <cell r="A9" t="str">
            <v>A</v>
          </cell>
        </row>
      </sheetData>
      <sheetData sheetId="28305">
        <row r="9">
          <cell r="A9" t="str">
            <v>A</v>
          </cell>
        </row>
      </sheetData>
      <sheetData sheetId="28306">
        <row r="9">
          <cell r="A9" t="str">
            <v>A</v>
          </cell>
        </row>
      </sheetData>
      <sheetData sheetId="28307">
        <row r="9">
          <cell r="A9" t="str">
            <v>A</v>
          </cell>
        </row>
      </sheetData>
      <sheetData sheetId="28308">
        <row r="9">
          <cell r="A9" t="str">
            <v>A</v>
          </cell>
        </row>
      </sheetData>
      <sheetData sheetId="28309">
        <row r="9">
          <cell r="A9" t="str">
            <v>A</v>
          </cell>
        </row>
      </sheetData>
      <sheetData sheetId="28310">
        <row r="9">
          <cell r="A9" t="str">
            <v>A</v>
          </cell>
        </row>
      </sheetData>
      <sheetData sheetId="28311">
        <row r="9">
          <cell r="A9" t="str">
            <v>A</v>
          </cell>
        </row>
      </sheetData>
      <sheetData sheetId="28312" refreshError="1"/>
      <sheetData sheetId="28313" refreshError="1"/>
      <sheetData sheetId="28314" refreshError="1"/>
      <sheetData sheetId="28315">
        <row r="9">
          <cell r="A9" t="str">
            <v>A</v>
          </cell>
        </row>
      </sheetData>
      <sheetData sheetId="28316">
        <row r="9">
          <cell r="A9" t="str">
            <v>A</v>
          </cell>
        </row>
      </sheetData>
      <sheetData sheetId="28317">
        <row r="9">
          <cell r="A9" t="str">
            <v>A</v>
          </cell>
        </row>
      </sheetData>
      <sheetData sheetId="28318">
        <row r="9">
          <cell r="A9" t="str">
            <v>A</v>
          </cell>
        </row>
      </sheetData>
      <sheetData sheetId="28319">
        <row r="9">
          <cell r="A9" t="str">
            <v>A</v>
          </cell>
        </row>
      </sheetData>
      <sheetData sheetId="28320">
        <row r="9">
          <cell r="A9" t="str">
            <v>A</v>
          </cell>
        </row>
      </sheetData>
      <sheetData sheetId="28321">
        <row r="9">
          <cell r="A9" t="str">
            <v>A</v>
          </cell>
        </row>
      </sheetData>
      <sheetData sheetId="28322">
        <row r="9">
          <cell r="A9" t="str">
            <v>A</v>
          </cell>
        </row>
      </sheetData>
      <sheetData sheetId="28323">
        <row r="9">
          <cell r="A9" t="str">
            <v>A</v>
          </cell>
        </row>
      </sheetData>
      <sheetData sheetId="28324"/>
      <sheetData sheetId="28325">
        <row r="9">
          <cell r="A9" t="str">
            <v>A</v>
          </cell>
        </row>
      </sheetData>
      <sheetData sheetId="28326">
        <row r="9">
          <cell r="A9" t="str">
            <v>A</v>
          </cell>
        </row>
      </sheetData>
      <sheetData sheetId="28327">
        <row r="9">
          <cell r="A9" t="str">
            <v>A</v>
          </cell>
        </row>
      </sheetData>
      <sheetData sheetId="28328" refreshError="1"/>
      <sheetData sheetId="28329" refreshError="1"/>
      <sheetData sheetId="28330" refreshError="1"/>
      <sheetData sheetId="28331" refreshError="1"/>
      <sheetData sheetId="28332" refreshError="1"/>
      <sheetData sheetId="28333" refreshError="1"/>
      <sheetData sheetId="28334" refreshError="1"/>
      <sheetData sheetId="28335" refreshError="1"/>
      <sheetData sheetId="28336" refreshError="1"/>
      <sheetData sheetId="28337" refreshError="1"/>
      <sheetData sheetId="28338" refreshError="1"/>
      <sheetData sheetId="28339" refreshError="1"/>
      <sheetData sheetId="28340" refreshError="1"/>
      <sheetData sheetId="28341" refreshError="1"/>
      <sheetData sheetId="28342" refreshError="1"/>
      <sheetData sheetId="28343" refreshError="1"/>
      <sheetData sheetId="28344" refreshError="1"/>
      <sheetData sheetId="28345" refreshError="1"/>
      <sheetData sheetId="28346" refreshError="1"/>
      <sheetData sheetId="28347" refreshError="1"/>
      <sheetData sheetId="28348" refreshError="1"/>
      <sheetData sheetId="28349" refreshError="1"/>
      <sheetData sheetId="28350" refreshError="1"/>
      <sheetData sheetId="28351" refreshError="1"/>
      <sheetData sheetId="28352" refreshError="1"/>
      <sheetData sheetId="28353" refreshError="1"/>
      <sheetData sheetId="28354" refreshError="1"/>
      <sheetData sheetId="28355" refreshError="1"/>
      <sheetData sheetId="28356" refreshError="1"/>
      <sheetData sheetId="28357" refreshError="1"/>
      <sheetData sheetId="28358" refreshError="1"/>
      <sheetData sheetId="28359" refreshError="1"/>
      <sheetData sheetId="28360" refreshError="1"/>
      <sheetData sheetId="28361" refreshError="1"/>
      <sheetData sheetId="28362" refreshError="1"/>
      <sheetData sheetId="28363" refreshError="1"/>
      <sheetData sheetId="28364" refreshError="1"/>
      <sheetData sheetId="28365" refreshError="1"/>
      <sheetData sheetId="28366" refreshError="1"/>
      <sheetData sheetId="28367" refreshError="1"/>
      <sheetData sheetId="28368" refreshError="1"/>
      <sheetData sheetId="28369" refreshError="1"/>
      <sheetData sheetId="28370" refreshError="1"/>
      <sheetData sheetId="28371" refreshError="1"/>
      <sheetData sheetId="28372" refreshError="1"/>
      <sheetData sheetId="28373" refreshError="1"/>
      <sheetData sheetId="28374" refreshError="1"/>
      <sheetData sheetId="28375" refreshError="1"/>
      <sheetData sheetId="28376" refreshError="1"/>
      <sheetData sheetId="28377" refreshError="1"/>
      <sheetData sheetId="28378" refreshError="1"/>
      <sheetData sheetId="28379" refreshError="1"/>
      <sheetData sheetId="28380" refreshError="1"/>
      <sheetData sheetId="28381" refreshError="1"/>
      <sheetData sheetId="28382" refreshError="1"/>
      <sheetData sheetId="28383" refreshError="1"/>
      <sheetData sheetId="28384" refreshError="1"/>
      <sheetData sheetId="28385" refreshError="1"/>
      <sheetData sheetId="28386" refreshError="1"/>
      <sheetData sheetId="28387" refreshError="1"/>
      <sheetData sheetId="28388" refreshError="1"/>
      <sheetData sheetId="28389" refreshError="1"/>
      <sheetData sheetId="28390" refreshError="1"/>
      <sheetData sheetId="28391" refreshError="1"/>
      <sheetData sheetId="28392" refreshError="1"/>
      <sheetData sheetId="28393" refreshError="1"/>
      <sheetData sheetId="28394" refreshError="1"/>
      <sheetData sheetId="28395" refreshError="1"/>
      <sheetData sheetId="28396" refreshError="1"/>
      <sheetData sheetId="28397" refreshError="1"/>
      <sheetData sheetId="28398" refreshError="1"/>
      <sheetData sheetId="28399" refreshError="1"/>
      <sheetData sheetId="28400" refreshError="1"/>
      <sheetData sheetId="28401"/>
      <sheetData sheetId="28402"/>
      <sheetData sheetId="28403"/>
      <sheetData sheetId="28404"/>
      <sheetData sheetId="28405"/>
      <sheetData sheetId="28406"/>
      <sheetData sheetId="28407"/>
      <sheetData sheetId="28408"/>
      <sheetData sheetId="28409"/>
      <sheetData sheetId="28410"/>
      <sheetData sheetId="28411"/>
      <sheetData sheetId="28412"/>
      <sheetData sheetId="28413"/>
      <sheetData sheetId="28414"/>
      <sheetData sheetId="28415"/>
      <sheetData sheetId="28416"/>
      <sheetData sheetId="28417"/>
      <sheetData sheetId="28418"/>
      <sheetData sheetId="28419"/>
      <sheetData sheetId="28420"/>
      <sheetData sheetId="28421"/>
      <sheetData sheetId="28422"/>
      <sheetData sheetId="28423"/>
      <sheetData sheetId="28424"/>
      <sheetData sheetId="28425"/>
      <sheetData sheetId="28426"/>
      <sheetData sheetId="28427"/>
      <sheetData sheetId="28428"/>
      <sheetData sheetId="28429"/>
      <sheetData sheetId="28430"/>
      <sheetData sheetId="28431"/>
      <sheetData sheetId="28432"/>
      <sheetData sheetId="28433" refreshError="1"/>
      <sheetData sheetId="28434"/>
      <sheetData sheetId="28435">
        <row r="9">
          <cell r="A9" t="str">
            <v>A</v>
          </cell>
        </row>
      </sheetData>
      <sheetData sheetId="28436">
        <row r="9">
          <cell r="A9" t="str">
            <v>A</v>
          </cell>
        </row>
      </sheetData>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refreshError="1"/>
      <sheetData sheetId="28448" refreshError="1"/>
      <sheetData sheetId="28449" refreshError="1"/>
      <sheetData sheetId="28450" refreshError="1"/>
      <sheetData sheetId="28451" refreshError="1"/>
      <sheetData sheetId="28452" refreshError="1"/>
      <sheetData sheetId="28453"/>
      <sheetData sheetId="28454"/>
      <sheetData sheetId="28455"/>
      <sheetData sheetId="28456"/>
      <sheetData sheetId="28457"/>
      <sheetData sheetId="28458"/>
      <sheetData sheetId="28459"/>
      <sheetData sheetId="28460"/>
      <sheetData sheetId="28461"/>
      <sheetData sheetId="28462"/>
      <sheetData sheetId="28463"/>
      <sheetData sheetId="28464">
        <row r="9">
          <cell r="A9" t="str">
            <v>A</v>
          </cell>
        </row>
      </sheetData>
      <sheetData sheetId="28465">
        <row r="9">
          <cell r="A9" t="str">
            <v>A</v>
          </cell>
        </row>
      </sheetData>
      <sheetData sheetId="28466">
        <row r="9">
          <cell r="A9" t="str">
            <v>A</v>
          </cell>
        </row>
      </sheetData>
      <sheetData sheetId="28467">
        <row r="9">
          <cell r="A9" t="str">
            <v>A</v>
          </cell>
        </row>
      </sheetData>
      <sheetData sheetId="28468">
        <row r="9">
          <cell r="A9" t="str">
            <v>A</v>
          </cell>
        </row>
      </sheetData>
      <sheetData sheetId="28469">
        <row r="9">
          <cell r="A9" t="str">
            <v>A</v>
          </cell>
        </row>
      </sheetData>
      <sheetData sheetId="28470">
        <row r="9">
          <cell r="A9" t="str">
            <v>A</v>
          </cell>
        </row>
      </sheetData>
      <sheetData sheetId="28471">
        <row r="9">
          <cell r="A9" t="str">
            <v>A</v>
          </cell>
        </row>
      </sheetData>
      <sheetData sheetId="28472">
        <row r="9">
          <cell r="A9" t="str">
            <v>A</v>
          </cell>
        </row>
      </sheetData>
      <sheetData sheetId="28473">
        <row r="9">
          <cell r="A9" t="str">
            <v>A</v>
          </cell>
        </row>
      </sheetData>
      <sheetData sheetId="28474">
        <row r="9">
          <cell r="A9" t="str">
            <v>A</v>
          </cell>
        </row>
      </sheetData>
      <sheetData sheetId="28475">
        <row r="9">
          <cell r="A9" t="str">
            <v>A</v>
          </cell>
        </row>
      </sheetData>
      <sheetData sheetId="28476">
        <row r="9">
          <cell r="A9" t="str">
            <v>A</v>
          </cell>
        </row>
      </sheetData>
      <sheetData sheetId="28477">
        <row r="9">
          <cell r="A9" t="str">
            <v>A</v>
          </cell>
        </row>
      </sheetData>
      <sheetData sheetId="28478">
        <row r="9">
          <cell r="A9" t="str">
            <v>A</v>
          </cell>
        </row>
      </sheetData>
      <sheetData sheetId="28479">
        <row r="9">
          <cell r="A9" t="str">
            <v>A</v>
          </cell>
        </row>
      </sheetData>
      <sheetData sheetId="28480">
        <row r="9">
          <cell r="A9" t="str">
            <v>A</v>
          </cell>
        </row>
      </sheetData>
      <sheetData sheetId="28481" refreshError="1"/>
      <sheetData sheetId="28482" refreshError="1"/>
      <sheetData sheetId="28483" refreshError="1"/>
      <sheetData sheetId="28484" refreshError="1"/>
      <sheetData sheetId="28485" refreshError="1"/>
      <sheetData sheetId="28486" refreshError="1"/>
      <sheetData sheetId="28487" refreshError="1"/>
      <sheetData sheetId="28488" refreshError="1"/>
      <sheetData sheetId="28489" refreshError="1"/>
      <sheetData sheetId="28490" refreshError="1"/>
      <sheetData sheetId="28491" refreshError="1"/>
      <sheetData sheetId="28492" refreshError="1"/>
      <sheetData sheetId="28493" refreshError="1"/>
      <sheetData sheetId="28494" refreshError="1"/>
      <sheetData sheetId="28495" refreshError="1"/>
      <sheetData sheetId="28496" refreshError="1"/>
      <sheetData sheetId="28497" refreshError="1"/>
      <sheetData sheetId="28498" refreshError="1"/>
      <sheetData sheetId="28499" refreshError="1"/>
      <sheetData sheetId="28500" refreshError="1"/>
      <sheetData sheetId="28501" refreshError="1"/>
      <sheetData sheetId="28502" refreshError="1"/>
      <sheetData sheetId="28503" refreshError="1"/>
      <sheetData sheetId="28504" refreshError="1"/>
      <sheetData sheetId="28505" refreshError="1"/>
      <sheetData sheetId="28506"/>
      <sheetData sheetId="28507"/>
      <sheetData sheetId="28508"/>
      <sheetData sheetId="28509"/>
      <sheetData sheetId="28510"/>
      <sheetData sheetId="28511"/>
      <sheetData sheetId="28512"/>
      <sheetData sheetId="28513"/>
      <sheetData sheetId="28514"/>
      <sheetData sheetId="28515">
        <row r="9">
          <cell r="A9" t="str">
            <v>A</v>
          </cell>
        </row>
      </sheetData>
      <sheetData sheetId="28516"/>
      <sheetData sheetId="28517"/>
      <sheetData sheetId="28518" refreshError="1"/>
      <sheetData sheetId="28519"/>
      <sheetData sheetId="28520">
        <row r="9">
          <cell r="A9" t="str">
            <v>A</v>
          </cell>
        </row>
      </sheetData>
      <sheetData sheetId="28521"/>
      <sheetData sheetId="28522"/>
      <sheetData sheetId="28523">
        <row r="9">
          <cell r="A9" t="str">
            <v>A</v>
          </cell>
        </row>
      </sheetData>
      <sheetData sheetId="28524"/>
      <sheetData sheetId="28525"/>
      <sheetData sheetId="28526"/>
      <sheetData sheetId="28527" refreshError="1"/>
      <sheetData sheetId="28528" refreshError="1"/>
      <sheetData sheetId="28529">
        <row r="9">
          <cell r="A9" t="str">
            <v>A</v>
          </cell>
        </row>
      </sheetData>
      <sheetData sheetId="28530">
        <row r="9">
          <cell r="A9" t="str">
            <v>A</v>
          </cell>
        </row>
      </sheetData>
      <sheetData sheetId="28531">
        <row r="9">
          <cell r="A9" t="str">
            <v>A</v>
          </cell>
        </row>
      </sheetData>
      <sheetData sheetId="28532">
        <row r="9">
          <cell r="A9" t="str">
            <v>A</v>
          </cell>
        </row>
      </sheetData>
      <sheetData sheetId="28533"/>
      <sheetData sheetId="28534">
        <row r="9">
          <cell r="A9" t="str">
            <v>A</v>
          </cell>
        </row>
      </sheetData>
      <sheetData sheetId="28535">
        <row r="9">
          <cell r="A9" t="str">
            <v>A</v>
          </cell>
        </row>
      </sheetData>
      <sheetData sheetId="28536">
        <row r="9">
          <cell r="A9" t="str">
            <v>A</v>
          </cell>
        </row>
      </sheetData>
      <sheetData sheetId="28537">
        <row r="9">
          <cell r="A9" t="str">
            <v>A</v>
          </cell>
        </row>
      </sheetData>
      <sheetData sheetId="28538">
        <row r="9">
          <cell r="A9" t="str">
            <v>A</v>
          </cell>
        </row>
      </sheetData>
      <sheetData sheetId="28539">
        <row r="9">
          <cell r="A9" t="str">
            <v>A</v>
          </cell>
        </row>
      </sheetData>
      <sheetData sheetId="28540">
        <row r="9">
          <cell r="A9" t="str">
            <v>A</v>
          </cell>
        </row>
      </sheetData>
      <sheetData sheetId="28541">
        <row r="9">
          <cell r="A9" t="str">
            <v>A</v>
          </cell>
        </row>
      </sheetData>
      <sheetData sheetId="28542">
        <row r="9">
          <cell r="A9" t="str">
            <v>A</v>
          </cell>
        </row>
      </sheetData>
      <sheetData sheetId="28543">
        <row r="9">
          <cell r="A9" t="str">
            <v>A</v>
          </cell>
        </row>
      </sheetData>
      <sheetData sheetId="28544">
        <row r="9">
          <cell r="A9" t="str">
            <v>A</v>
          </cell>
        </row>
      </sheetData>
      <sheetData sheetId="28545">
        <row r="9">
          <cell r="A9" t="str">
            <v>A</v>
          </cell>
        </row>
      </sheetData>
      <sheetData sheetId="28546">
        <row r="9">
          <cell r="A9" t="str">
            <v>A</v>
          </cell>
        </row>
      </sheetData>
      <sheetData sheetId="28547">
        <row r="9">
          <cell r="A9" t="str">
            <v>A</v>
          </cell>
        </row>
      </sheetData>
      <sheetData sheetId="28548" refreshError="1"/>
      <sheetData sheetId="28549" refreshError="1"/>
      <sheetData sheetId="28550" refreshError="1"/>
      <sheetData sheetId="28551" refreshError="1"/>
      <sheetData sheetId="28552" refreshError="1"/>
      <sheetData sheetId="28553" refreshError="1"/>
      <sheetData sheetId="28554" refreshError="1"/>
      <sheetData sheetId="28555" refreshError="1"/>
      <sheetData sheetId="28556" refreshError="1"/>
      <sheetData sheetId="28557" refreshError="1"/>
      <sheetData sheetId="28558" refreshError="1"/>
      <sheetData sheetId="28559" refreshError="1"/>
      <sheetData sheetId="28560" refreshError="1"/>
      <sheetData sheetId="28561" refreshError="1"/>
      <sheetData sheetId="28562" refreshError="1"/>
      <sheetData sheetId="28563" refreshError="1"/>
      <sheetData sheetId="28564" refreshError="1"/>
      <sheetData sheetId="28565" refreshError="1"/>
      <sheetData sheetId="28566" refreshError="1"/>
      <sheetData sheetId="28567" refreshError="1"/>
      <sheetData sheetId="28568" refreshError="1"/>
      <sheetData sheetId="28569" refreshError="1"/>
      <sheetData sheetId="28570" refreshError="1"/>
      <sheetData sheetId="28571" refreshError="1"/>
      <sheetData sheetId="28572" refreshError="1"/>
      <sheetData sheetId="28573" refreshError="1"/>
      <sheetData sheetId="28574" refreshError="1"/>
      <sheetData sheetId="28575" refreshError="1"/>
      <sheetData sheetId="28576">
        <row r="9">
          <cell r="A9" t="str">
            <v>A</v>
          </cell>
        </row>
      </sheetData>
      <sheetData sheetId="28577" refreshError="1"/>
      <sheetData sheetId="28578" refreshError="1"/>
      <sheetData sheetId="28579" refreshError="1"/>
      <sheetData sheetId="28580" refreshError="1"/>
      <sheetData sheetId="28581" refreshError="1"/>
      <sheetData sheetId="28582" refreshError="1"/>
      <sheetData sheetId="28583" refreshError="1"/>
      <sheetData sheetId="28584" refreshError="1"/>
      <sheetData sheetId="28585" refreshError="1"/>
      <sheetData sheetId="28586" refreshError="1"/>
      <sheetData sheetId="28587" refreshError="1"/>
      <sheetData sheetId="28588" refreshError="1"/>
      <sheetData sheetId="28589">
        <row r="9">
          <cell r="A9" t="str">
            <v>A</v>
          </cell>
        </row>
      </sheetData>
      <sheetData sheetId="28590">
        <row r="9">
          <cell r="A9" t="str">
            <v>A</v>
          </cell>
        </row>
      </sheetData>
      <sheetData sheetId="28591">
        <row r="9">
          <cell r="A9" t="str">
            <v>A</v>
          </cell>
        </row>
      </sheetData>
      <sheetData sheetId="28592">
        <row r="9">
          <cell r="A9" t="str">
            <v>A</v>
          </cell>
        </row>
      </sheetData>
      <sheetData sheetId="28593">
        <row r="9">
          <cell r="A9" t="str">
            <v>A</v>
          </cell>
        </row>
      </sheetData>
      <sheetData sheetId="28594">
        <row r="9">
          <cell r="A9" t="str">
            <v>A</v>
          </cell>
        </row>
      </sheetData>
      <sheetData sheetId="28595">
        <row r="9">
          <cell r="A9" t="str">
            <v>A</v>
          </cell>
        </row>
      </sheetData>
      <sheetData sheetId="28596">
        <row r="9">
          <cell r="A9" t="str">
            <v>A</v>
          </cell>
        </row>
      </sheetData>
      <sheetData sheetId="28597">
        <row r="9">
          <cell r="A9" t="str">
            <v>A</v>
          </cell>
        </row>
      </sheetData>
      <sheetData sheetId="28598">
        <row r="9">
          <cell r="A9" t="str">
            <v>A</v>
          </cell>
        </row>
      </sheetData>
      <sheetData sheetId="28599" refreshError="1"/>
      <sheetData sheetId="28600">
        <row r="9">
          <cell r="A9" t="str">
            <v>A</v>
          </cell>
        </row>
      </sheetData>
      <sheetData sheetId="28601">
        <row r="9">
          <cell r="A9" t="str">
            <v>A</v>
          </cell>
        </row>
      </sheetData>
      <sheetData sheetId="28602">
        <row r="9">
          <cell r="A9" t="str">
            <v>A</v>
          </cell>
        </row>
      </sheetData>
      <sheetData sheetId="28603">
        <row r="9">
          <cell r="A9" t="str">
            <v>A</v>
          </cell>
        </row>
      </sheetData>
      <sheetData sheetId="28604">
        <row r="9">
          <cell r="A9" t="str">
            <v>A</v>
          </cell>
        </row>
      </sheetData>
      <sheetData sheetId="28605" refreshError="1"/>
      <sheetData sheetId="28606" refreshError="1"/>
      <sheetData sheetId="28607" refreshError="1"/>
      <sheetData sheetId="28608" refreshError="1"/>
      <sheetData sheetId="28609" refreshError="1"/>
      <sheetData sheetId="28610" refreshError="1"/>
      <sheetData sheetId="28611" refreshError="1"/>
      <sheetData sheetId="28612" refreshError="1"/>
      <sheetData sheetId="28613" refreshError="1"/>
      <sheetData sheetId="28614" refreshError="1"/>
      <sheetData sheetId="28615" refreshError="1"/>
      <sheetData sheetId="28616" refreshError="1"/>
      <sheetData sheetId="28617" refreshError="1"/>
      <sheetData sheetId="28618" refreshError="1"/>
      <sheetData sheetId="28619" refreshError="1"/>
      <sheetData sheetId="28620" refreshError="1"/>
      <sheetData sheetId="28621" refreshError="1"/>
      <sheetData sheetId="28622" refreshError="1"/>
      <sheetData sheetId="28623" refreshError="1"/>
      <sheetData sheetId="28624" refreshError="1"/>
      <sheetData sheetId="28625" refreshError="1"/>
      <sheetData sheetId="28626" refreshError="1"/>
      <sheetData sheetId="28627" refreshError="1"/>
      <sheetData sheetId="28628" refreshError="1"/>
      <sheetData sheetId="28629" refreshError="1"/>
      <sheetData sheetId="28630" refreshError="1"/>
      <sheetData sheetId="28631" refreshError="1"/>
      <sheetData sheetId="28632" refreshError="1"/>
      <sheetData sheetId="28633" refreshError="1"/>
      <sheetData sheetId="28634" refreshError="1"/>
      <sheetData sheetId="28635" refreshError="1"/>
      <sheetData sheetId="28636" refreshError="1"/>
      <sheetData sheetId="28637" refreshError="1"/>
      <sheetData sheetId="28638" refreshError="1"/>
      <sheetData sheetId="28639" refreshError="1"/>
      <sheetData sheetId="28640" refreshError="1"/>
      <sheetData sheetId="28641" refreshError="1"/>
      <sheetData sheetId="28642" refreshError="1"/>
      <sheetData sheetId="28643" refreshError="1"/>
      <sheetData sheetId="28644" refreshError="1"/>
      <sheetData sheetId="28645" refreshError="1"/>
      <sheetData sheetId="28646" refreshError="1"/>
      <sheetData sheetId="28647" refreshError="1"/>
      <sheetData sheetId="28648" refreshError="1"/>
      <sheetData sheetId="28649" refreshError="1"/>
      <sheetData sheetId="28650" refreshError="1"/>
      <sheetData sheetId="28651" refreshError="1"/>
      <sheetData sheetId="28652" refreshError="1"/>
      <sheetData sheetId="28653" refreshError="1"/>
      <sheetData sheetId="28654" refreshError="1"/>
      <sheetData sheetId="28655" refreshError="1"/>
      <sheetData sheetId="28656" refreshError="1"/>
      <sheetData sheetId="28657" refreshError="1"/>
      <sheetData sheetId="28658" refreshError="1"/>
      <sheetData sheetId="28659" refreshError="1"/>
      <sheetData sheetId="28660"/>
      <sheetData sheetId="28661"/>
      <sheetData sheetId="28662"/>
      <sheetData sheetId="28663" refreshError="1"/>
      <sheetData sheetId="28664"/>
      <sheetData sheetId="28665" refreshError="1"/>
      <sheetData sheetId="28666" refreshError="1"/>
      <sheetData sheetId="28667"/>
      <sheetData sheetId="28668">
        <row r="9">
          <cell r="A9" t="str">
            <v>A</v>
          </cell>
        </row>
      </sheetData>
      <sheetData sheetId="28669"/>
      <sheetData sheetId="28670"/>
      <sheetData sheetId="28671"/>
      <sheetData sheetId="28672"/>
      <sheetData sheetId="28673"/>
      <sheetData sheetId="28674"/>
      <sheetData sheetId="28675"/>
      <sheetData sheetId="28676">
        <row r="9">
          <cell r="A9" t="str">
            <v>A</v>
          </cell>
        </row>
      </sheetData>
      <sheetData sheetId="28677">
        <row r="9">
          <cell r="A9" t="str">
            <v>A</v>
          </cell>
        </row>
      </sheetData>
      <sheetData sheetId="28678">
        <row r="9">
          <cell r="A9" t="str">
            <v>A</v>
          </cell>
        </row>
      </sheetData>
      <sheetData sheetId="28679">
        <row r="9">
          <cell r="A9" t="str">
            <v>A</v>
          </cell>
        </row>
      </sheetData>
      <sheetData sheetId="28680">
        <row r="9">
          <cell r="A9" t="str">
            <v>A</v>
          </cell>
        </row>
      </sheetData>
      <sheetData sheetId="28681">
        <row r="9">
          <cell r="A9" t="str">
            <v>A</v>
          </cell>
        </row>
      </sheetData>
      <sheetData sheetId="28682">
        <row r="9">
          <cell r="A9" t="str">
            <v>A</v>
          </cell>
        </row>
      </sheetData>
      <sheetData sheetId="28683">
        <row r="9">
          <cell r="A9" t="str">
            <v>A</v>
          </cell>
        </row>
      </sheetData>
      <sheetData sheetId="28684">
        <row r="9">
          <cell r="A9" t="str">
            <v>A</v>
          </cell>
        </row>
      </sheetData>
      <sheetData sheetId="28685">
        <row r="9">
          <cell r="A9" t="str">
            <v>A</v>
          </cell>
        </row>
      </sheetData>
      <sheetData sheetId="28686">
        <row r="9">
          <cell r="A9" t="str">
            <v>A</v>
          </cell>
        </row>
      </sheetData>
      <sheetData sheetId="28687">
        <row r="9">
          <cell r="A9" t="str">
            <v>A</v>
          </cell>
        </row>
      </sheetData>
      <sheetData sheetId="28688">
        <row r="9">
          <cell r="A9" t="str">
            <v>A</v>
          </cell>
        </row>
      </sheetData>
      <sheetData sheetId="28689">
        <row r="9">
          <cell r="A9" t="str">
            <v>A</v>
          </cell>
        </row>
      </sheetData>
      <sheetData sheetId="28690">
        <row r="9">
          <cell r="A9" t="str">
            <v>A</v>
          </cell>
        </row>
      </sheetData>
      <sheetData sheetId="28691">
        <row r="9">
          <cell r="A9" t="str">
            <v>A</v>
          </cell>
        </row>
      </sheetData>
      <sheetData sheetId="28692">
        <row r="9">
          <cell r="A9" t="str">
            <v>A</v>
          </cell>
        </row>
      </sheetData>
      <sheetData sheetId="28693">
        <row r="9">
          <cell r="A9" t="str">
            <v>A</v>
          </cell>
        </row>
      </sheetData>
      <sheetData sheetId="28694">
        <row r="9">
          <cell r="A9" t="str">
            <v>A</v>
          </cell>
        </row>
      </sheetData>
      <sheetData sheetId="28695">
        <row r="9">
          <cell r="A9" t="str">
            <v>A</v>
          </cell>
        </row>
      </sheetData>
      <sheetData sheetId="28696">
        <row r="9">
          <cell r="A9" t="str">
            <v>A</v>
          </cell>
        </row>
      </sheetData>
      <sheetData sheetId="28697">
        <row r="9">
          <cell r="A9" t="str">
            <v>A</v>
          </cell>
        </row>
      </sheetData>
      <sheetData sheetId="28698">
        <row r="9">
          <cell r="A9" t="str">
            <v>A</v>
          </cell>
        </row>
      </sheetData>
      <sheetData sheetId="28699">
        <row r="9">
          <cell r="A9" t="str">
            <v>A</v>
          </cell>
        </row>
      </sheetData>
      <sheetData sheetId="28700">
        <row r="9">
          <cell r="A9" t="str">
            <v>A</v>
          </cell>
        </row>
      </sheetData>
      <sheetData sheetId="28701">
        <row r="9">
          <cell r="A9" t="str">
            <v>A</v>
          </cell>
        </row>
      </sheetData>
      <sheetData sheetId="28702">
        <row r="9">
          <cell r="A9" t="str">
            <v>A</v>
          </cell>
        </row>
      </sheetData>
      <sheetData sheetId="28703">
        <row r="9">
          <cell r="A9" t="str">
            <v>A</v>
          </cell>
        </row>
      </sheetData>
      <sheetData sheetId="28704">
        <row r="9">
          <cell r="A9" t="str">
            <v>A</v>
          </cell>
        </row>
      </sheetData>
      <sheetData sheetId="28705">
        <row r="9">
          <cell r="A9" t="str">
            <v>A</v>
          </cell>
        </row>
      </sheetData>
      <sheetData sheetId="28706">
        <row r="9">
          <cell r="A9" t="str">
            <v>A</v>
          </cell>
        </row>
      </sheetData>
      <sheetData sheetId="28707">
        <row r="9">
          <cell r="A9" t="str">
            <v>A</v>
          </cell>
        </row>
      </sheetData>
      <sheetData sheetId="28708">
        <row r="9">
          <cell r="A9" t="str">
            <v>A</v>
          </cell>
        </row>
      </sheetData>
      <sheetData sheetId="28709">
        <row r="9">
          <cell r="A9" t="str">
            <v>A</v>
          </cell>
        </row>
      </sheetData>
      <sheetData sheetId="28710">
        <row r="9">
          <cell r="A9" t="str">
            <v>A</v>
          </cell>
        </row>
      </sheetData>
      <sheetData sheetId="28711">
        <row r="9">
          <cell r="A9" t="str">
            <v>A</v>
          </cell>
        </row>
      </sheetData>
      <sheetData sheetId="28712">
        <row r="9">
          <cell r="A9" t="str">
            <v>A</v>
          </cell>
        </row>
      </sheetData>
      <sheetData sheetId="28713">
        <row r="9">
          <cell r="A9" t="str">
            <v>A</v>
          </cell>
        </row>
      </sheetData>
      <sheetData sheetId="28714">
        <row r="9">
          <cell r="A9" t="str">
            <v>A</v>
          </cell>
        </row>
      </sheetData>
      <sheetData sheetId="28715">
        <row r="9">
          <cell r="A9" t="str">
            <v>A</v>
          </cell>
        </row>
      </sheetData>
      <sheetData sheetId="28716">
        <row r="9">
          <cell r="A9" t="str">
            <v>A</v>
          </cell>
        </row>
      </sheetData>
      <sheetData sheetId="28717">
        <row r="9">
          <cell r="A9" t="str">
            <v>A</v>
          </cell>
        </row>
      </sheetData>
      <sheetData sheetId="28718">
        <row r="9">
          <cell r="A9" t="str">
            <v>A</v>
          </cell>
        </row>
      </sheetData>
      <sheetData sheetId="28719">
        <row r="9">
          <cell r="A9" t="str">
            <v>A</v>
          </cell>
        </row>
      </sheetData>
      <sheetData sheetId="28720" refreshError="1"/>
      <sheetData sheetId="28721" refreshError="1"/>
      <sheetData sheetId="28722" refreshError="1"/>
      <sheetData sheetId="28723" refreshError="1"/>
      <sheetData sheetId="28724"/>
      <sheetData sheetId="28725"/>
      <sheetData sheetId="28726"/>
      <sheetData sheetId="28727"/>
      <sheetData sheetId="28728"/>
      <sheetData sheetId="28729"/>
      <sheetData sheetId="28730"/>
      <sheetData sheetId="28731"/>
      <sheetData sheetId="28732"/>
      <sheetData sheetId="28733"/>
      <sheetData sheetId="28734"/>
      <sheetData sheetId="28735"/>
      <sheetData sheetId="28736"/>
      <sheetData sheetId="28737"/>
      <sheetData sheetId="28738"/>
      <sheetData sheetId="28739"/>
      <sheetData sheetId="28740"/>
      <sheetData sheetId="28741" refreshError="1"/>
      <sheetData sheetId="28742" refreshError="1"/>
      <sheetData sheetId="28743" refreshError="1"/>
      <sheetData sheetId="28744" refreshError="1"/>
      <sheetData sheetId="28745" refreshError="1"/>
      <sheetData sheetId="28746" refreshError="1"/>
      <sheetData sheetId="28747" refreshError="1"/>
      <sheetData sheetId="28748" refreshError="1"/>
      <sheetData sheetId="28749" refreshError="1"/>
      <sheetData sheetId="28750" refreshError="1"/>
      <sheetData sheetId="28751" refreshError="1"/>
      <sheetData sheetId="28752" refreshError="1"/>
      <sheetData sheetId="28753" refreshError="1"/>
      <sheetData sheetId="28754" refreshError="1"/>
      <sheetData sheetId="28755" refreshError="1"/>
      <sheetData sheetId="28756" refreshError="1"/>
      <sheetData sheetId="28757" refreshError="1"/>
      <sheetData sheetId="28758" refreshError="1"/>
      <sheetData sheetId="28759" refreshError="1"/>
      <sheetData sheetId="28760" refreshError="1"/>
      <sheetData sheetId="28761" refreshError="1"/>
      <sheetData sheetId="28762" refreshError="1"/>
      <sheetData sheetId="28763" refreshError="1"/>
      <sheetData sheetId="28764" refreshError="1"/>
      <sheetData sheetId="28765" refreshError="1"/>
      <sheetData sheetId="28766" refreshError="1"/>
      <sheetData sheetId="28767"/>
      <sheetData sheetId="28768"/>
      <sheetData sheetId="28769"/>
      <sheetData sheetId="28770"/>
      <sheetData sheetId="28771"/>
      <sheetData sheetId="28772"/>
      <sheetData sheetId="28773"/>
      <sheetData sheetId="28774"/>
      <sheetData sheetId="28775"/>
      <sheetData sheetId="28776"/>
      <sheetData sheetId="28777"/>
      <sheetData sheetId="28778"/>
      <sheetData sheetId="28779"/>
      <sheetData sheetId="28780"/>
      <sheetData sheetId="28781"/>
      <sheetData sheetId="28782"/>
      <sheetData sheetId="28783"/>
      <sheetData sheetId="28784"/>
      <sheetData sheetId="28785"/>
      <sheetData sheetId="28786"/>
      <sheetData sheetId="28787"/>
      <sheetData sheetId="28788"/>
      <sheetData sheetId="28789"/>
      <sheetData sheetId="28790" refreshError="1"/>
      <sheetData sheetId="28791" refreshError="1"/>
      <sheetData sheetId="28792" refreshError="1"/>
      <sheetData sheetId="28793" refreshError="1"/>
      <sheetData sheetId="28794" refreshError="1"/>
      <sheetData sheetId="28795" refreshError="1"/>
      <sheetData sheetId="28796" refreshError="1"/>
      <sheetData sheetId="28797" refreshError="1"/>
      <sheetData sheetId="28798" refreshError="1"/>
      <sheetData sheetId="28799" refreshError="1"/>
      <sheetData sheetId="28800" refreshError="1"/>
      <sheetData sheetId="28801" refreshError="1"/>
      <sheetData sheetId="28802" refreshError="1"/>
      <sheetData sheetId="28803" refreshError="1"/>
      <sheetData sheetId="28804" refreshError="1"/>
      <sheetData sheetId="28805" refreshError="1"/>
      <sheetData sheetId="28806" refreshError="1"/>
      <sheetData sheetId="28807" refreshError="1"/>
      <sheetData sheetId="28808" refreshError="1"/>
      <sheetData sheetId="28809" refreshError="1"/>
      <sheetData sheetId="28810" refreshError="1"/>
      <sheetData sheetId="28811" refreshError="1"/>
      <sheetData sheetId="28812" refreshError="1"/>
      <sheetData sheetId="28813" refreshError="1"/>
      <sheetData sheetId="28814" refreshError="1"/>
      <sheetData sheetId="28815" refreshError="1"/>
      <sheetData sheetId="28816" refreshError="1"/>
      <sheetData sheetId="28817" refreshError="1"/>
      <sheetData sheetId="28818" refreshError="1"/>
      <sheetData sheetId="28819" refreshError="1"/>
      <sheetData sheetId="28820" refreshError="1"/>
      <sheetData sheetId="28821" refreshError="1"/>
      <sheetData sheetId="28822" refreshError="1"/>
      <sheetData sheetId="28823" refreshError="1"/>
      <sheetData sheetId="28824" refreshError="1"/>
      <sheetData sheetId="28825" refreshError="1"/>
      <sheetData sheetId="28826" refreshError="1"/>
      <sheetData sheetId="28827" refreshError="1"/>
      <sheetData sheetId="28828" refreshError="1"/>
      <sheetData sheetId="28829" refreshError="1"/>
      <sheetData sheetId="28830" refreshError="1"/>
      <sheetData sheetId="28831" refreshError="1"/>
      <sheetData sheetId="28832" refreshError="1"/>
      <sheetData sheetId="28833" refreshError="1"/>
      <sheetData sheetId="28834" refreshError="1"/>
      <sheetData sheetId="28835" refreshError="1"/>
      <sheetData sheetId="28836" refreshError="1"/>
      <sheetData sheetId="28837" refreshError="1"/>
      <sheetData sheetId="28838" refreshError="1"/>
      <sheetData sheetId="28839" refreshError="1"/>
      <sheetData sheetId="28840" refreshError="1"/>
      <sheetData sheetId="28841" refreshError="1"/>
      <sheetData sheetId="28842" refreshError="1"/>
      <sheetData sheetId="28843" refreshError="1"/>
      <sheetData sheetId="28844" refreshError="1"/>
      <sheetData sheetId="28845" refreshError="1"/>
      <sheetData sheetId="28846" refreshError="1"/>
      <sheetData sheetId="28847" refreshError="1"/>
      <sheetData sheetId="28848" refreshError="1"/>
      <sheetData sheetId="28849" refreshError="1"/>
      <sheetData sheetId="28850" refreshError="1"/>
      <sheetData sheetId="28851" refreshError="1"/>
      <sheetData sheetId="28852" refreshError="1"/>
      <sheetData sheetId="28853" refreshError="1"/>
      <sheetData sheetId="28854" refreshError="1"/>
      <sheetData sheetId="28855" refreshError="1"/>
      <sheetData sheetId="28856" refreshError="1"/>
      <sheetData sheetId="28857" refreshError="1"/>
      <sheetData sheetId="28858" refreshError="1"/>
      <sheetData sheetId="28859" refreshError="1"/>
      <sheetData sheetId="28860" refreshError="1"/>
      <sheetData sheetId="28861" refreshError="1"/>
      <sheetData sheetId="28862" refreshError="1"/>
      <sheetData sheetId="28863" refreshError="1"/>
      <sheetData sheetId="28864" refreshError="1"/>
      <sheetData sheetId="28865" refreshError="1"/>
      <sheetData sheetId="28866" refreshError="1"/>
      <sheetData sheetId="28867" refreshError="1"/>
      <sheetData sheetId="28868" refreshError="1"/>
      <sheetData sheetId="28869" refreshError="1"/>
      <sheetData sheetId="28870" refreshError="1"/>
      <sheetData sheetId="28871">
        <row r="9">
          <cell r="A9" t="str">
            <v>A</v>
          </cell>
        </row>
      </sheetData>
      <sheetData sheetId="28872">
        <row r="9">
          <cell r="A9" t="str">
            <v>A</v>
          </cell>
        </row>
      </sheetData>
      <sheetData sheetId="28873" refreshError="1"/>
      <sheetData sheetId="28874" refreshError="1"/>
      <sheetData sheetId="28875" refreshError="1"/>
      <sheetData sheetId="28876" refreshError="1"/>
      <sheetData sheetId="28877" refreshError="1"/>
      <sheetData sheetId="28878" refreshError="1"/>
      <sheetData sheetId="28879" refreshError="1"/>
      <sheetData sheetId="28880" refreshError="1"/>
      <sheetData sheetId="28881" refreshError="1"/>
      <sheetData sheetId="28882" refreshError="1"/>
      <sheetData sheetId="28883" refreshError="1"/>
      <sheetData sheetId="28884" refreshError="1"/>
      <sheetData sheetId="28885" refreshError="1"/>
      <sheetData sheetId="28886" refreshError="1"/>
      <sheetData sheetId="28887" refreshError="1"/>
      <sheetData sheetId="28888" refreshError="1"/>
      <sheetData sheetId="28889" refreshError="1"/>
      <sheetData sheetId="28890" refreshError="1"/>
      <sheetData sheetId="28891" refreshError="1"/>
      <sheetData sheetId="28892" refreshError="1"/>
      <sheetData sheetId="28893" refreshError="1"/>
      <sheetData sheetId="28894" refreshError="1"/>
      <sheetData sheetId="28895" refreshError="1"/>
      <sheetData sheetId="28896" refreshError="1"/>
      <sheetData sheetId="28897" refreshError="1"/>
      <sheetData sheetId="28898" refreshError="1"/>
      <sheetData sheetId="28899" refreshError="1"/>
      <sheetData sheetId="28900" refreshError="1"/>
      <sheetData sheetId="28901" refreshError="1"/>
      <sheetData sheetId="28902" refreshError="1"/>
      <sheetData sheetId="28903" refreshError="1"/>
      <sheetData sheetId="28904" refreshError="1"/>
      <sheetData sheetId="28905" refreshError="1"/>
      <sheetData sheetId="28906" refreshError="1"/>
      <sheetData sheetId="28907" refreshError="1"/>
      <sheetData sheetId="28908">
        <row r="9">
          <cell r="A9" t="str">
            <v>A</v>
          </cell>
        </row>
      </sheetData>
      <sheetData sheetId="28909">
        <row r="9">
          <cell r="A9" t="str">
            <v>A</v>
          </cell>
        </row>
      </sheetData>
      <sheetData sheetId="28910">
        <row r="9">
          <cell r="A9" t="str">
            <v>A</v>
          </cell>
        </row>
      </sheetData>
      <sheetData sheetId="28911">
        <row r="9">
          <cell r="A9" t="str">
            <v>A</v>
          </cell>
        </row>
      </sheetData>
      <sheetData sheetId="28912">
        <row r="9">
          <cell r="A9" t="str">
            <v>A</v>
          </cell>
        </row>
      </sheetData>
      <sheetData sheetId="28913">
        <row r="9">
          <cell r="A9" t="str">
            <v>A</v>
          </cell>
        </row>
      </sheetData>
      <sheetData sheetId="28914">
        <row r="9">
          <cell r="A9" t="str">
            <v>A</v>
          </cell>
        </row>
      </sheetData>
      <sheetData sheetId="28915">
        <row r="9">
          <cell r="A9" t="str">
            <v>A</v>
          </cell>
        </row>
      </sheetData>
      <sheetData sheetId="28916">
        <row r="9">
          <cell r="A9" t="str">
            <v>A</v>
          </cell>
        </row>
      </sheetData>
      <sheetData sheetId="28917">
        <row r="9">
          <cell r="A9" t="str">
            <v>A</v>
          </cell>
        </row>
      </sheetData>
      <sheetData sheetId="28918">
        <row r="9">
          <cell r="A9" t="str">
            <v>A</v>
          </cell>
        </row>
      </sheetData>
      <sheetData sheetId="28919">
        <row r="9">
          <cell r="A9" t="str">
            <v>A</v>
          </cell>
        </row>
      </sheetData>
      <sheetData sheetId="28920">
        <row r="9">
          <cell r="A9" t="str">
            <v>A</v>
          </cell>
        </row>
      </sheetData>
      <sheetData sheetId="28921">
        <row r="9">
          <cell r="A9" t="str">
            <v>A</v>
          </cell>
        </row>
      </sheetData>
      <sheetData sheetId="28922">
        <row r="9">
          <cell r="A9" t="str">
            <v>A</v>
          </cell>
        </row>
      </sheetData>
      <sheetData sheetId="28923">
        <row r="9">
          <cell r="A9" t="str">
            <v>A</v>
          </cell>
        </row>
      </sheetData>
      <sheetData sheetId="28924">
        <row r="9">
          <cell r="A9" t="str">
            <v>A</v>
          </cell>
        </row>
      </sheetData>
      <sheetData sheetId="28925">
        <row r="9">
          <cell r="A9" t="str">
            <v>A</v>
          </cell>
        </row>
      </sheetData>
      <sheetData sheetId="28926">
        <row r="9">
          <cell r="A9" t="str">
            <v>A</v>
          </cell>
        </row>
      </sheetData>
      <sheetData sheetId="28927">
        <row r="9">
          <cell r="A9" t="str">
            <v>A</v>
          </cell>
        </row>
      </sheetData>
      <sheetData sheetId="28928">
        <row r="9">
          <cell r="A9" t="str">
            <v>A</v>
          </cell>
        </row>
      </sheetData>
      <sheetData sheetId="28929">
        <row r="9">
          <cell r="A9" t="str">
            <v>A</v>
          </cell>
        </row>
      </sheetData>
      <sheetData sheetId="28930">
        <row r="9">
          <cell r="A9" t="str">
            <v>A</v>
          </cell>
        </row>
      </sheetData>
      <sheetData sheetId="28931">
        <row r="9">
          <cell r="A9" t="str">
            <v>A</v>
          </cell>
        </row>
      </sheetData>
      <sheetData sheetId="28932">
        <row r="9">
          <cell r="A9" t="str">
            <v>A</v>
          </cell>
        </row>
      </sheetData>
      <sheetData sheetId="28933">
        <row r="9">
          <cell r="A9" t="str">
            <v>A</v>
          </cell>
        </row>
      </sheetData>
      <sheetData sheetId="28934">
        <row r="9">
          <cell r="A9" t="str">
            <v>A</v>
          </cell>
        </row>
      </sheetData>
      <sheetData sheetId="28935">
        <row r="9">
          <cell r="A9" t="str">
            <v>A</v>
          </cell>
        </row>
      </sheetData>
      <sheetData sheetId="28936">
        <row r="9">
          <cell r="A9" t="str">
            <v>A</v>
          </cell>
        </row>
      </sheetData>
      <sheetData sheetId="28937">
        <row r="9">
          <cell r="A9" t="str">
            <v>A</v>
          </cell>
        </row>
      </sheetData>
      <sheetData sheetId="28938">
        <row r="9">
          <cell r="A9" t="str">
            <v>A</v>
          </cell>
        </row>
      </sheetData>
      <sheetData sheetId="28939">
        <row r="9">
          <cell r="A9" t="str">
            <v>A</v>
          </cell>
        </row>
      </sheetData>
      <sheetData sheetId="28940">
        <row r="9">
          <cell r="A9" t="str">
            <v>A</v>
          </cell>
        </row>
      </sheetData>
      <sheetData sheetId="28941">
        <row r="9">
          <cell r="A9" t="str">
            <v>A</v>
          </cell>
        </row>
      </sheetData>
      <sheetData sheetId="28942">
        <row r="9">
          <cell r="A9" t="str">
            <v>A</v>
          </cell>
        </row>
      </sheetData>
      <sheetData sheetId="28943">
        <row r="9">
          <cell r="A9" t="str">
            <v>A</v>
          </cell>
        </row>
      </sheetData>
      <sheetData sheetId="28944">
        <row r="9">
          <cell r="A9" t="str">
            <v>A</v>
          </cell>
        </row>
      </sheetData>
      <sheetData sheetId="28945">
        <row r="9">
          <cell r="A9" t="str">
            <v>A</v>
          </cell>
        </row>
      </sheetData>
      <sheetData sheetId="28946">
        <row r="9">
          <cell r="A9" t="str">
            <v>A</v>
          </cell>
        </row>
      </sheetData>
      <sheetData sheetId="28947">
        <row r="9">
          <cell r="A9" t="str">
            <v>A</v>
          </cell>
        </row>
      </sheetData>
      <sheetData sheetId="28948">
        <row r="9">
          <cell r="A9" t="str">
            <v>A</v>
          </cell>
        </row>
      </sheetData>
      <sheetData sheetId="28949">
        <row r="9">
          <cell r="A9" t="str">
            <v>A</v>
          </cell>
        </row>
      </sheetData>
      <sheetData sheetId="28950">
        <row r="9">
          <cell r="A9" t="str">
            <v>A</v>
          </cell>
        </row>
      </sheetData>
      <sheetData sheetId="28951">
        <row r="9">
          <cell r="A9" t="str">
            <v>A</v>
          </cell>
        </row>
      </sheetData>
      <sheetData sheetId="28952">
        <row r="9">
          <cell r="A9" t="str">
            <v>A</v>
          </cell>
        </row>
      </sheetData>
      <sheetData sheetId="28953">
        <row r="9">
          <cell r="A9" t="str">
            <v>A</v>
          </cell>
        </row>
      </sheetData>
      <sheetData sheetId="28954">
        <row r="9">
          <cell r="A9" t="str">
            <v>A</v>
          </cell>
        </row>
      </sheetData>
      <sheetData sheetId="28955">
        <row r="9">
          <cell r="A9" t="str">
            <v>A</v>
          </cell>
        </row>
      </sheetData>
      <sheetData sheetId="28956">
        <row r="9">
          <cell r="A9" t="str">
            <v>A</v>
          </cell>
        </row>
      </sheetData>
      <sheetData sheetId="28957">
        <row r="9">
          <cell r="A9" t="str">
            <v>A</v>
          </cell>
        </row>
      </sheetData>
      <sheetData sheetId="28958">
        <row r="9">
          <cell r="A9" t="str">
            <v>A</v>
          </cell>
        </row>
      </sheetData>
      <sheetData sheetId="28959">
        <row r="9">
          <cell r="A9" t="str">
            <v>A</v>
          </cell>
        </row>
      </sheetData>
      <sheetData sheetId="28960">
        <row r="9">
          <cell r="A9" t="str">
            <v>A</v>
          </cell>
        </row>
      </sheetData>
      <sheetData sheetId="28961">
        <row r="9">
          <cell r="A9" t="str">
            <v>A</v>
          </cell>
        </row>
      </sheetData>
      <sheetData sheetId="28962">
        <row r="9">
          <cell r="A9" t="str">
            <v>A</v>
          </cell>
        </row>
      </sheetData>
      <sheetData sheetId="28963">
        <row r="9">
          <cell r="A9" t="str">
            <v>A</v>
          </cell>
        </row>
      </sheetData>
      <sheetData sheetId="28964">
        <row r="9">
          <cell r="A9" t="str">
            <v>A</v>
          </cell>
        </row>
      </sheetData>
      <sheetData sheetId="28965">
        <row r="9">
          <cell r="A9" t="str">
            <v>A</v>
          </cell>
        </row>
      </sheetData>
      <sheetData sheetId="28966">
        <row r="9">
          <cell r="A9" t="str">
            <v>A</v>
          </cell>
        </row>
      </sheetData>
      <sheetData sheetId="28967">
        <row r="9">
          <cell r="A9" t="str">
            <v>A</v>
          </cell>
        </row>
      </sheetData>
      <sheetData sheetId="28968">
        <row r="9">
          <cell r="A9" t="str">
            <v>A</v>
          </cell>
        </row>
      </sheetData>
      <sheetData sheetId="28969">
        <row r="9">
          <cell r="A9" t="str">
            <v>A</v>
          </cell>
        </row>
      </sheetData>
      <sheetData sheetId="28970" refreshError="1"/>
      <sheetData sheetId="28971" refreshError="1"/>
      <sheetData sheetId="28972" refreshError="1"/>
      <sheetData sheetId="28973"/>
      <sheetData sheetId="28974">
        <row r="9">
          <cell r="A9" t="str">
            <v>A</v>
          </cell>
        </row>
      </sheetData>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refreshError="1"/>
      <sheetData sheetId="28983" refreshError="1"/>
      <sheetData sheetId="28984" refreshError="1"/>
      <sheetData sheetId="28985" refreshError="1"/>
      <sheetData sheetId="28986" refreshError="1"/>
      <sheetData sheetId="28987" refreshError="1"/>
      <sheetData sheetId="28988" refreshError="1"/>
      <sheetData sheetId="28989" refreshError="1"/>
      <sheetData sheetId="28990" refreshError="1"/>
      <sheetData sheetId="28991" refreshError="1"/>
      <sheetData sheetId="28992" refreshError="1"/>
      <sheetData sheetId="28993" refreshError="1"/>
      <sheetData sheetId="28994" refreshError="1"/>
      <sheetData sheetId="28995" refreshError="1"/>
      <sheetData sheetId="28996" refreshError="1"/>
      <sheetData sheetId="28997" refreshError="1"/>
      <sheetData sheetId="28998" refreshError="1"/>
      <sheetData sheetId="28999" refreshError="1"/>
      <sheetData sheetId="29000" refreshError="1"/>
      <sheetData sheetId="29001" refreshError="1"/>
      <sheetData sheetId="29002" refreshError="1"/>
      <sheetData sheetId="29003" refreshError="1"/>
      <sheetData sheetId="29004" refreshError="1"/>
      <sheetData sheetId="29005" refreshError="1"/>
      <sheetData sheetId="29006" refreshError="1"/>
      <sheetData sheetId="29007" refreshError="1"/>
      <sheetData sheetId="29008" refreshError="1"/>
      <sheetData sheetId="29009" refreshError="1"/>
      <sheetData sheetId="29010" refreshError="1"/>
      <sheetData sheetId="29011" refreshError="1"/>
      <sheetData sheetId="29012" refreshError="1"/>
      <sheetData sheetId="29013" refreshError="1"/>
      <sheetData sheetId="29014" refreshError="1"/>
      <sheetData sheetId="29015" refreshError="1"/>
      <sheetData sheetId="29016" refreshError="1"/>
      <sheetData sheetId="29017" refreshError="1"/>
      <sheetData sheetId="29018" refreshError="1"/>
      <sheetData sheetId="29019" refreshError="1"/>
      <sheetData sheetId="29020" refreshError="1"/>
      <sheetData sheetId="29021" refreshError="1"/>
      <sheetData sheetId="29022" refreshError="1"/>
      <sheetData sheetId="29023" refreshError="1"/>
      <sheetData sheetId="29024" refreshError="1"/>
      <sheetData sheetId="29025" refreshError="1"/>
      <sheetData sheetId="29026" refreshError="1"/>
      <sheetData sheetId="29027" refreshError="1"/>
      <sheetData sheetId="29028" refreshError="1"/>
      <sheetData sheetId="29029" refreshError="1"/>
      <sheetData sheetId="29030" refreshError="1"/>
      <sheetData sheetId="29031" refreshError="1"/>
      <sheetData sheetId="29032" refreshError="1"/>
      <sheetData sheetId="29033" refreshError="1"/>
      <sheetData sheetId="29034" refreshError="1"/>
      <sheetData sheetId="29035"/>
      <sheetData sheetId="29036"/>
      <sheetData sheetId="29037"/>
      <sheetData sheetId="29038"/>
      <sheetData sheetId="29039"/>
      <sheetData sheetId="29040"/>
      <sheetData sheetId="29041"/>
      <sheetData sheetId="29042"/>
      <sheetData sheetId="29043"/>
      <sheetData sheetId="29044"/>
      <sheetData sheetId="29045"/>
      <sheetData sheetId="29046"/>
      <sheetData sheetId="29047"/>
      <sheetData sheetId="29048"/>
      <sheetData sheetId="29049"/>
      <sheetData sheetId="29050"/>
      <sheetData sheetId="29051"/>
      <sheetData sheetId="29052"/>
      <sheetData sheetId="29053"/>
      <sheetData sheetId="29054"/>
      <sheetData sheetId="29055"/>
      <sheetData sheetId="29056"/>
      <sheetData sheetId="29057"/>
      <sheetData sheetId="29058"/>
      <sheetData sheetId="29059"/>
      <sheetData sheetId="29060"/>
      <sheetData sheetId="29061"/>
      <sheetData sheetId="29062"/>
      <sheetData sheetId="29063"/>
      <sheetData sheetId="29064"/>
      <sheetData sheetId="29065"/>
      <sheetData sheetId="29066"/>
      <sheetData sheetId="29067"/>
      <sheetData sheetId="29068"/>
      <sheetData sheetId="29069"/>
      <sheetData sheetId="29070"/>
      <sheetData sheetId="29071"/>
      <sheetData sheetId="29072"/>
      <sheetData sheetId="29073"/>
      <sheetData sheetId="29074"/>
      <sheetData sheetId="29075" refreshError="1"/>
      <sheetData sheetId="29076">
        <row r="9">
          <cell r="A9" t="str">
            <v>A</v>
          </cell>
        </row>
      </sheetData>
      <sheetData sheetId="29077">
        <row r="9">
          <cell r="A9" t="str">
            <v>A</v>
          </cell>
        </row>
      </sheetData>
      <sheetData sheetId="29078">
        <row r="9">
          <cell r="A9" t="str">
            <v>A</v>
          </cell>
        </row>
      </sheetData>
      <sheetData sheetId="29079">
        <row r="9">
          <cell r="A9" t="str">
            <v>A</v>
          </cell>
        </row>
      </sheetData>
      <sheetData sheetId="29080" refreshError="1"/>
      <sheetData sheetId="29081" refreshError="1"/>
      <sheetData sheetId="29082">
        <row r="9">
          <cell r="A9" t="str">
            <v>A</v>
          </cell>
        </row>
      </sheetData>
      <sheetData sheetId="29083" refreshError="1"/>
      <sheetData sheetId="29084">
        <row r="9">
          <cell r="A9" t="str">
            <v>A</v>
          </cell>
        </row>
      </sheetData>
      <sheetData sheetId="29085">
        <row r="9">
          <cell r="A9" t="str">
            <v>A</v>
          </cell>
        </row>
      </sheetData>
      <sheetData sheetId="29086">
        <row r="9">
          <cell r="A9" t="str">
            <v>A</v>
          </cell>
        </row>
      </sheetData>
      <sheetData sheetId="29087">
        <row r="9">
          <cell r="A9" t="str">
            <v>A</v>
          </cell>
        </row>
      </sheetData>
      <sheetData sheetId="29088">
        <row r="9">
          <cell r="A9" t="str">
            <v>A</v>
          </cell>
        </row>
      </sheetData>
      <sheetData sheetId="29089">
        <row r="9">
          <cell r="A9" t="str">
            <v>A</v>
          </cell>
        </row>
      </sheetData>
      <sheetData sheetId="29090">
        <row r="9">
          <cell r="A9" t="str">
            <v>A</v>
          </cell>
        </row>
      </sheetData>
      <sheetData sheetId="29091">
        <row r="9">
          <cell r="A9" t="str">
            <v>A</v>
          </cell>
        </row>
      </sheetData>
      <sheetData sheetId="29092">
        <row r="9">
          <cell r="A9" t="str">
            <v>A</v>
          </cell>
        </row>
      </sheetData>
      <sheetData sheetId="29093">
        <row r="9">
          <cell r="A9" t="str">
            <v>A</v>
          </cell>
        </row>
      </sheetData>
      <sheetData sheetId="29094">
        <row r="9">
          <cell r="A9" t="str">
            <v>A</v>
          </cell>
        </row>
      </sheetData>
      <sheetData sheetId="29095">
        <row r="9">
          <cell r="A9" t="str">
            <v>A</v>
          </cell>
        </row>
      </sheetData>
      <sheetData sheetId="29096">
        <row r="9">
          <cell r="A9" t="str">
            <v>A</v>
          </cell>
        </row>
      </sheetData>
      <sheetData sheetId="29097">
        <row r="9">
          <cell r="A9" t="str">
            <v>A</v>
          </cell>
        </row>
      </sheetData>
      <sheetData sheetId="29098">
        <row r="9">
          <cell r="A9" t="str">
            <v>A</v>
          </cell>
        </row>
      </sheetData>
      <sheetData sheetId="29099">
        <row r="9">
          <cell r="A9" t="str">
            <v>A</v>
          </cell>
        </row>
      </sheetData>
      <sheetData sheetId="29100">
        <row r="9">
          <cell r="A9" t="str">
            <v>A</v>
          </cell>
        </row>
      </sheetData>
      <sheetData sheetId="29101">
        <row r="9">
          <cell r="A9" t="str">
            <v>A</v>
          </cell>
        </row>
      </sheetData>
      <sheetData sheetId="29102">
        <row r="9">
          <cell r="A9" t="str">
            <v>A</v>
          </cell>
        </row>
      </sheetData>
      <sheetData sheetId="29103" refreshError="1"/>
      <sheetData sheetId="29104">
        <row r="9">
          <cell r="A9" t="str">
            <v>A</v>
          </cell>
        </row>
      </sheetData>
      <sheetData sheetId="29105">
        <row r="9">
          <cell r="A9" t="str">
            <v>A</v>
          </cell>
        </row>
      </sheetData>
      <sheetData sheetId="29106">
        <row r="9">
          <cell r="A9" t="str">
            <v>A</v>
          </cell>
        </row>
      </sheetData>
      <sheetData sheetId="29107">
        <row r="9">
          <cell r="A9" t="str">
            <v>A</v>
          </cell>
        </row>
      </sheetData>
      <sheetData sheetId="29108">
        <row r="9">
          <cell r="A9" t="str">
            <v>A</v>
          </cell>
        </row>
      </sheetData>
      <sheetData sheetId="29109" refreshError="1"/>
      <sheetData sheetId="29110" refreshError="1"/>
      <sheetData sheetId="29111">
        <row r="9">
          <cell r="A9" t="str">
            <v>A</v>
          </cell>
        </row>
      </sheetData>
      <sheetData sheetId="29112">
        <row r="9">
          <cell r="A9" t="str">
            <v>A</v>
          </cell>
        </row>
      </sheetData>
      <sheetData sheetId="29113">
        <row r="9">
          <cell r="A9" t="str">
            <v>A</v>
          </cell>
        </row>
      </sheetData>
      <sheetData sheetId="29114" refreshError="1"/>
      <sheetData sheetId="29115" refreshError="1"/>
      <sheetData sheetId="29116" refreshError="1"/>
      <sheetData sheetId="29117">
        <row r="9">
          <cell r="A9" t="str">
            <v>A</v>
          </cell>
        </row>
      </sheetData>
      <sheetData sheetId="29118">
        <row r="9">
          <cell r="A9" t="str">
            <v>A</v>
          </cell>
        </row>
      </sheetData>
      <sheetData sheetId="29119">
        <row r="9">
          <cell r="A9" t="str">
            <v>A</v>
          </cell>
        </row>
      </sheetData>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efreshError="1"/>
      <sheetData sheetId="29144" refreshError="1"/>
      <sheetData sheetId="29145" refreshError="1"/>
      <sheetData sheetId="29146" refreshError="1"/>
      <sheetData sheetId="29147" refreshError="1"/>
      <sheetData sheetId="29148" refreshError="1"/>
      <sheetData sheetId="29149" refreshError="1"/>
      <sheetData sheetId="29150" refreshError="1"/>
      <sheetData sheetId="29151" refreshError="1"/>
      <sheetData sheetId="29152" refreshError="1"/>
      <sheetData sheetId="29153" refreshError="1"/>
      <sheetData sheetId="29154" refreshError="1"/>
      <sheetData sheetId="29155" refreshError="1"/>
      <sheetData sheetId="29156" refreshError="1"/>
      <sheetData sheetId="29157" refreshError="1"/>
      <sheetData sheetId="29158" refreshError="1"/>
      <sheetData sheetId="29159" refreshError="1"/>
      <sheetData sheetId="29160" refreshError="1"/>
      <sheetData sheetId="29161" refreshError="1"/>
      <sheetData sheetId="29162" refreshError="1"/>
      <sheetData sheetId="29163" refreshError="1"/>
      <sheetData sheetId="29164" refreshError="1"/>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refreshError="1"/>
      <sheetData sheetId="29175" refreshError="1"/>
      <sheetData sheetId="29176" refreshError="1"/>
      <sheetData sheetId="29177" refreshError="1"/>
      <sheetData sheetId="29178" refreshError="1"/>
      <sheetData sheetId="29179" refreshError="1"/>
      <sheetData sheetId="29180" refreshError="1"/>
      <sheetData sheetId="29181" refreshError="1"/>
      <sheetData sheetId="29182" refreshError="1"/>
      <sheetData sheetId="29183" refreshError="1"/>
      <sheetData sheetId="29184" refreshError="1"/>
      <sheetData sheetId="29185" refreshError="1"/>
      <sheetData sheetId="29186" refreshError="1"/>
      <sheetData sheetId="29187" refreshError="1"/>
      <sheetData sheetId="29188" refreshError="1"/>
      <sheetData sheetId="29189" refreshError="1"/>
      <sheetData sheetId="29190" refreshError="1"/>
      <sheetData sheetId="29191">
        <row r="9">
          <cell r="A9" t="str">
            <v>A</v>
          </cell>
        </row>
      </sheetData>
      <sheetData sheetId="29192" refreshError="1"/>
      <sheetData sheetId="29193" refreshError="1"/>
      <sheetData sheetId="29194" refreshError="1"/>
      <sheetData sheetId="29195">
        <row r="9">
          <cell r="A9" t="str">
            <v>A</v>
          </cell>
        </row>
      </sheetData>
      <sheetData sheetId="29196">
        <row r="9">
          <cell r="A9" t="str">
            <v>A</v>
          </cell>
        </row>
      </sheetData>
      <sheetData sheetId="29197">
        <row r="9">
          <cell r="A9" t="str">
            <v>A</v>
          </cell>
        </row>
      </sheetData>
      <sheetData sheetId="29198">
        <row r="9">
          <cell r="A9" t="str">
            <v>A</v>
          </cell>
        </row>
      </sheetData>
      <sheetData sheetId="29199">
        <row r="9">
          <cell r="A9" t="str">
            <v>A</v>
          </cell>
        </row>
      </sheetData>
      <sheetData sheetId="29200">
        <row r="9">
          <cell r="A9" t="str">
            <v>A</v>
          </cell>
        </row>
      </sheetData>
      <sheetData sheetId="29201">
        <row r="9">
          <cell r="A9" t="str">
            <v>A</v>
          </cell>
        </row>
      </sheetData>
      <sheetData sheetId="29202">
        <row r="9">
          <cell r="A9" t="str">
            <v>A</v>
          </cell>
        </row>
      </sheetData>
      <sheetData sheetId="29203">
        <row r="9">
          <cell r="A9" t="str">
            <v>A</v>
          </cell>
        </row>
      </sheetData>
      <sheetData sheetId="29204">
        <row r="9">
          <cell r="A9" t="str">
            <v>A</v>
          </cell>
        </row>
      </sheetData>
      <sheetData sheetId="29205">
        <row r="9">
          <cell r="A9" t="str">
            <v>A</v>
          </cell>
        </row>
      </sheetData>
      <sheetData sheetId="29206">
        <row r="9">
          <cell r="A9" t="str">
            <v>A</v>
          </cell>
        </row>
      </sheetData>
      <sheetData sheetId="29207">
        <row r="9">
          <cell r="A9" t="str">
            <v>A</v>
          </cell>
        </row>
      </sheetData>
      <sheetData sheetId="29208">
        <row r="9">
          <cell r="A9" t="str">
            <v>A</v>
          </cell>
        </row>
      </sheetData>
      <sheetData sheetId="29209">
        <row r="9">
          <cell r="A9" t="str">
            <v>A</v>
          </cell>
        </row>
      </sheetData>
      <sheetData sheetId="29210">
        <row r="9">
          <cell r="A9" t="str">
            <v>A</v>
          </cell>
        </row>
      </sheetData>
      <sheetData sheetId="29211">
        <row r="9">
          <cell r="A9" t="str">
            <v>A</v>
          </cell>
        </row>
      </sheetData>
      <sheetData sheetId="29212">
        <row r="9">
          <cell r="A9" t="str">
            <v>A</v>
          </cell>
        </row>
      </sheetData>
      <sheetData sheetId="29213" refreshError="1"/>
      <sheetData sheetId="29214" refreshError="1"/>
      <sheetData sheetId="29215" refreshError="1"/>
      <sheetData sheetId="29216" refreshError="1"/>
      <sheetData sheetId="29217" refreshError="1"/>
      <sheetData sheetId="29218" refreshError="1"/>
      <sheetData sheetId="29219" refreshError="1"/>
      <sheetData sheetId="29220" refreshError="1"/>
      <sheetData sheetId="29221" refreshError="1"/>
      <sheetData sheetId="29222" refreshError="1"/>
      <sheetData sheetId="29223" refreshError="1"/>
      <sheetData sheetId="29224" refreshError="1"/>
      <sheetData sheetId="29225" refreshError="1"/>
      <sheetData sheetId="29226" refreshError="1"/>
      <sheetData sheetId="29227" refreshError="1"/>
      <sheetData sheetId="29228" refreshError="1"/>
      <sheetData sheetId="29229" refreshError="1"/>
      <sheetData sheetId="29230" refreshError="1"/>
      <sheetData sheetId="29231" refreshError="1"/>
      <sheetData sheetId="29232" refreshError="1"/>
      <sheetData sheetId="29233" refreshError="1"/>
      <sheetData sheetId="29234" refreshError="1"/>
      <sheetData sheetId="29235" refreshError="1"/>
      <sheetData sheetId="29236" refreshError="1"/>
      <sheetData sheetId="29237" refreshError="1"/>
      <sheetData sheetId="29238" refreshError="1"/>
      <sheetData sheetId="29239" refreshError="1"/>
      <sheetData sheetId="29240" refreshError="1"/>
      <sheetData sheetId="29241" refreshError="1"/>
      <sheetData sheetId="29242" refreshError="1"/>
      <sheetData sheetId="29243" refreshError="1"/>
      <sheetData sheetId="29244" refreshError="1"/>
      <sheetData sheetId="29245" refreshError="1"/>
      <sheetData sheetId="29246" refreshError="1"/>
      <sheetData sheetId="29247" refreshError="1"/>
      <sheetData sheetId="29248" refreshError="1"/>
      <sheetData sheetId="29249" refreshError="1"/>
      <sheetData sheetId="29250" refreshError="1"/>
      <sheetData sheetId="29251" refreshError="1"/>
      <sheetData sheetId="29252" refreshError="1"/>
      <sheetData sheetId="29253" refreshError="1"/>
      <sheetData sheetId="29254" refreshError="1"/>
      <sheetData sheetId="29255" refreshError="1"/>
      <sheetData sheetId="29256" refreshError="1"/>
      <sheetData sheetId="29257" refreshError="1"/>
      <sheetData sheetId="29258" refreshError="1"/>
      <sheetData sheetId="29259" refreshError="1"/>
      <sheetData sheetId="29260" refreshError="1"/>
      <sheetData sheetId="29261" refreshError="1"/>
      <sheetData sheetId="29262" refreshError="1"/>
      <sheetData sheetId="29263" refreshError="1"/>
      <sheetData sheetId="29264" refreshError="1"/>
      <sheetData sheetId="29265" refreshError="1"/>
      <sheetData sheetId="29266" refreshError="1"/>
      <sheetData sheetId="29267" refreshError="1"/>
      <sheetData sheetId="29268" refreshError="1"/>
      <sheetData sheetId="29269">
        <row r="9">
          <cell r="A9" t="str">
            <v>A</v>
          </cell>
        </row>
      </sheetData>
      <sheetData sheetId="29270">
        <row r="9">
          <cell r="A9" t="str">
            <v>A</v>
          </cell>
        </row>
      </sheetData>
      <sheetData sheetId="29271">
        <row r="9">
          <cell r="A9" t="str">
            <v>A</v>
          </cell>
        </row>
      </sheetData>
      <sheetData sheetId="29272">
        <row r="9">
          <cell r="A9" t="str">
            <v>A</v>
          </cell>
        </row>
      </sheetData>
      <sheetData sheetId="29273">
        <row r="9">
          <cell r="A9" t="str">
            <v>A</v>
          </cell>
        </row>
      </sheetData>
      <sheetData sheetId="29274">
        <row r="9">
          <cell r="A9" t="str">
            <v>A</v>
          </cell>
        </row>
      </sheetData>
      <sheetData sheetId="29275">
        <row r="9">
          <cell r="A9" t="str">
            <v>A</v>
          </cell>
        </row>
      </sheetData>
      <sheetData sheetId="29276">
        <row r="9">
          <cell r="A9" t="str">
            <v>A</v>
          </cell>
        </row>
      </sheetData>
      <sheetData sheetId="29277">
        <row r="9">
          <cell r="A9" t="str">
            <v>A</v>
          </cell>
        </row>
      </sheetData>
      <sheetData sheetId="29278">
        <row r="9">
          <cell r="A9" t="str">
            <v>A</v>
          </cell>
        </row>
      </sheetData>
      <sheetData sheetId="29279">
        <row r="9">
          <cell r="A9" t="str">
            <v>A</v>
          </cell>
        </row>
      </sheetData>
      <sheetData sheetId="29280">
        <row r="9">
          <cell r="A9" t="str">
            <v>A</v>
          </cell>
        </row>
      </sheetData>
      <sheetData sheetId="29281">
        <row r="9">
          <cell r="A9" t="str">
            <v>A</v>
          </cell>
        </row>
      </sheetData>
      <sheetData sheetId="29282">
        <row r="9">
          <cell r="A9" t="str">
            <v>A</v>
          </cell>
        </row>
      </sheetData>
      <sheetData sheetId="29283">
        <row r="9">
          <cell r="A9" t="str">
            <v>A</v>
          </cell>
        </row>
      </sheetData>
      <sheetData sheetId="29284">
        <row r="9">
          <cell r="A9" t="str">
            <v>A</v>
          </cell>
        </row>
      </sheetData>
      <sheetData sheetId="29285">
        <row r="9">
          <cell r="A9" t="str">
            <v>A</v>
          </cell>
        </row>
      </sheetData>
      <sheetData sheetId="29286">
        <row r="9">
          <cell r="A9" t="str">
            <v>A</v>
          </cell>
        </row>
      </sheetData>
      <sheetData sheetId="29287">
        <row r="9">
          <cell r="A9" t="str">
            <v>A</v>
          </cell>
        </row>
      </sheetData>
      <sheetData sheetId="29288">
        <row r="9">
          <cell r="A9" t="str">
            <v>A</v>
          </cell>
        </row>
      </sheetData>
      <sheetData sheetId="29289">
        <row r="9">
          <cell r="A9" t="str">
            <v>A</v>
          </cell>
        </row>
      </sheetData>
      <sheetData sheetId="29290">
        <row r="9">
          <cell r="A9" t="str">
            <v>A</v>
          </cell>
        </row>
      </sheetData>
      <sheetData sheetId="29291">
        <row r="9">
          <cell r="A9" t="str">
            <v>A</v>
          </cell>
        </row>
      </sheetData>
      <sheetData sheetId="29292">
        <row r="9">
          <cell r="A9" t="str">
            <v>A</v>
          </cell>
        </row>
      </sheetData>
      <sheetData sheetId="29293">
        <row r="9">
          <cell r="A9" t="str">
            <v>A</v>
          </cell>
        </row>
      </sheetData>
      <sheetData sheetId="29294">
        <row r="9">
          <cell r="A9" t="str">
            <v>A</v>
          </cell>
        </row>
      </sheetData>
      <sheetData sheetId="29295">
        <row r="9">
          <cell r="A9" t="str">
            <v>A</v>
          </cell>
        </row>
      </sheetData>
      <sheetData sheetId="29296">
        <row r="9">
          <cell r="A9" t="str">
            <v>A</v>
          </cell>
        </row>
      </sheetData>
      <sheetData sheetId="29297">
        <row r="9">
          <cell r="A9" t="str">
            <v>A</v>
          </cell>
        </row>
      </sheetData>
      <sheetData sheetId="29298">
        <row r="9">
          <cell r="A9" t="str">
            <v>A</v>
          </cell>
        </row>
      </sheetData>
      <sheetData sheetId="29299">
        <row r="9">
          <cell r="A9" t="str">
            <v>A</v>
          </cell>
        </row>
      </sheetData>
      <sheetData sheetId="29300">
        <row r="9">
          <cell r="A9" t="str">
            <v>A</v>
          </cell>
        </row>
      </sheetData>
      <sheetData sheetId="29301">
        <row r="9">
          <cell r="A9" t="str">
            <v>A</v>
          </cell>
        </row>
      </sheetData>
      <sheetData sheetId="29302">
        <row r="9">
          <cell r="A9" t="str">
            <v>A</v>
          </cell>
        </row>
      </sheetData>
      <sheetData sheetId="29303">
        <row r="9">
          <cell r="A9" t="str">
            <v>A</v>
          </cell>
        </row>
      </sheetData>
      <sheetData sheetId="29304">
        <row r="9">
          <cell r="A9" t="str">
            <v>A</v>
          </cell>
        </row>
      </sheetData>
      <sheetData sheetId="29305">
        <row r="9">
          <cell r="A9" t="str">
            <v>A</v>
          </cell>
        </row>
      </sheetData>
      <sheetData sheetId="29306">
        <row r="9">
          <cell r="A9" t="str">
            <v>A</v>
          </cell>
        </row>
      </sheetData>
      <sheetData sheetId="29307">
        <row r="9">
          <cell r="A9" t="str">
            <v>A</v>
          </cell>
        </row>
      </sheetData>
      <sheetData sheetId="29308">
        <row r="9">
          <cell r="A9" t="str">
            <v>A</v>
          </cell>
        </row>
      </sheetData>
      <sheetData sheetId="29309">
        <row r="9">
          <cell r="A9" t="str">
            <v>A</v>
          </cell>
        </row>
      </sheetData>
      <sheetData sheetId="29310">
        <row r="9">
          <cell r="A9" t="str">
            <v>A</v>
          </cell>
        </row>
      </sheetData>
      <sheetData sheetId="29311">
        <row r="9">
          <cell r="A9" t="str">
            <v>A</v>
          </cell>
        </row>
      </sheetData>
      <sheetData sheetId="29312">
        <row r="9">
          <cell r="A9" t="str">
            <v>A</v>
          </cell>
        </row>
      </sheetData>
      <sheetData sheetId="29313">
        <row r="9">
          <cell r="A9" t="str">
            <v>A</v>
          </cell>
        </row>
      </sheetData>
      <sheetData sheetId="29314">
        <row r="9">
          <cell r="A9" t="str">
            <v>A</v>
          </cell>
        </row>
      </sheetData>
      <sheetData sheetId="29315">
        <row r="9">
          <cell r="A9" t="str">
            <v>A</v>
          </cell>
        </row>
      </sheetData>
      <sheetData sheetId="29316">
        <row r="9">
          <cell r="A9" t="str">
            <v>A</v>
          </cell>
        </row>
      </sheetData>
      <sheetData sheetId="29317">
        <row r="9">
          <cell r="A9" t="str">
            <v>A</v>
          </cell>
        </row>
      </sheetData>
      <sheetData sheetId="29318">
        <row r="9">
          <cell r="A9" t="str">
            <v>A</v>
          </cell>
        </row>
      </sheetData>
      <sheetData sheetId="29319">
        <row r="9">
          <cell r="A9" t="str">
            <v>A</v>
          </cell>
        </row>
      </sheetData>
      <sheetData sheetId="29320">
        <row r="9">
          <cell r="A9" t="str">
            <v>A</v>
          </cell>
        </row>
      </sheetData>
      <sheetData sheetId="29321">
        <row r="9">
          <cell r="A9" t="str">
            <v>A</v>
          </cell>
        </row>
      </sheetData>
      <sheetData sheetId="29322">
        <row r="9">
          <cell r="A9" t="str">
            <v>A</v>
          </cell>
        </row>
      </sheetData>
      <sheetData sheetId="29323">
        <row r="9">
          <cell r="A9" t="str">
            <v>A</v>
          </cell>
        </row>
      </sheetData>
      <sheetData sheetId="29324">
        <row r="9">
          <cell r="A9" t="str">
            <v>A</v>
          </cell>
        </row>
      </sheetData>
      <sheetData sheetId="29325">
        <row r="9">
          <cell r="A9" t="str">
            <v>A</v>
          </cell>
        </row>
      </sheetData>
      <sheetData sheetId="29326">
        <row r="9">
          <cell r="A9" t="str">
            <v>A</v>
          </cell>
        </row>
      </sheetData>
      <sheetData sheetId="29327">
        <row r="9">
          <cell r="A9" t="str">
            <v>A</v>
          </cell>
        </row>
      </sheetData>
      <sheetData sheetId="29328">
        <row r="9">
          <cell r="A9" t="str">
            <v>A</v>
          </cell>
        </row>
      </sheetData>
      <sheetData sheetId="29329">
        <row r="9">
          <cell r="A9" t="str">
            <v>A</v>
          </cell>
        </row>
      </sheetData>
      <sheetData sheetId="29330">
        <row r="9">
          <cell r="A9" t="str">
            <v>A</v>
          </cell>
        </row>
      </sheetData>
      <sheetData sheetId="29331">
        <row r="9">
          <cell r="A9" t="str">
            <v>A</v>
          </cell>
        </row>
      </sheetData>
      <sheetData sheetId="29332">
        <row r="9">
          <cell r="A9" t="str">
            <v>A</v>
          </cell>
        </row>
      </sheetData>
      <sheetData sheetId="29333">
        <row r="9">
          <cell r="A9" t="str">
            <v>A</v>
          </cell>
        </row>
      </sheetData>
      <sheetData sheetId="29334">
        <row r="9">
          <cell r="A9" t="str">
            <v>A</v>
          </cell>
        </row>
      </sheetData>
      <sheetData sheetId="29335">
        <row r="9">
          <cell r="A9" t="str">
            <v>A</v>
          </cell>
        </row>
      </sheetData>
      <sheetData sheetId="29336">
        <row r="9">
          <cell r="A9" t="str">
            <v>A</v>
          </cell>
        </row>
      </sheetData>
      <sheetData sheetId="29337">
        <row r="9">
          <cell r="A9" t="str">
            <v>A</v>
          </cell>
        </row>
      </sheetData>
      <sheetData sheetId="29338">
        <row r="9">
          <cell r="A9" t="str">
            <v>A</v>
          </cell>
        </row>
      </sheetData>
      <sheetData sheetId="29339">
        <row r="9">
          <cell r="A9" t="str">
            <v>A</v>
          </cell>
        </row>
      </sheetData>
      <sheetData sheetId="29340">
        <row r="9">
          <cell r="A9" t="str">
            <v>A</v>
          </cell>
        </row>
      </sheetData>
      <sheetData sheetId="29341">
        <row r="9">
          <cell r="A9" t="str">
            <v>A</v>
          </cell>
        </row>
      </sheetData>
      <sheetData sheetId="29342">
        <row r="9">
          <cell r="A9" t="str">
            <v>A</v>
          </cell>
        </row>
      </sheetData>
      <sheetData sheetId="29343">
        <row r="9">
          <cell r="A9" t="str">
            <v>A</v>
          </cell>
        </row>
      </sheetData>
      <sheetData sheetId="29344">
        <row r="9">
          <cell r="A9" t="str">
            <v>A</v>
          </cell>
        </row>
      </sheetData>
      <sheetData sheetId="29345">
        <row r="9">
          <cell r="A9" t="str">
            <v>A</v>
          </cell>
        </row>
      </sheetData>
      <sheetData sheetId="29346">
        <row r="9">
          <cell r="A9" t="str">
            <v>A</v>
          </cell>
        </row>
      </sheetData>
      <sheetData sheetId="29347">
        <row r="9">
          <cell r="A9" t="str">
            <v>A</v>
          </cell>
        </row>
      </sheetData>
      <sheetData sheetId="29348" refreshError="1"/>
      <sheetData sheetId="29349" refreshError="1"/>
      <sheetData sheetId="29350">
        <row r="9">
          <cell r="A9" t="str">
            <v>A</v>
          </cell>
        </row>
      </sheetData>
      <sheetData sheetId="29351" refreshError="1"/>
      <sheetData sheetId="29352" refreshError="1"/>
      <sheetData sheetId="29353">
        <row r="9">
          <cell r="A9" t="str">
            <v>A</v>
          </cell>
        </row>
      </sheetData>
      <sheetData sheetId="29354">
        <row r="9">
          <cell r="A9" t="str">
            <v>A</v>
          </cell>
        </row>
      </sheetData>
      <sheetData sheetId="29355">
        <row r="9">
          <cell r="A9" t="str">
            <v>A</v>
          </cell>
        </row>
      </sheetData>
      <sheetData sheetId="29356">
        <row r="9">
          <cell r="A9" t="str">
            <v>A</v>
          </cell>
        </row>
      </sheetData>
      <sheetData sheetId="29357">
        <row r="9">
          <cell r="A9" t="str">
            <v>A</v>
          </cell>
        </row>
      </sheetData>
      <sheetData sheetId="29358">
        <row r="9">
          <cell r="A9" t="str">
            <v>A</v>
          </cell>
        </row>
      </sheetData>
      <sheetData sheetId="29359">
        <row r="9">
          <cell r="A9" t="str">
            <v>A</v>
          </cell>
        </row>
      </sheetData>
      <sheetData sheetId="29360">
        <row r="9">
          <cell r="A9" t="str">
            <v>A</v>
          </cell>
        </row>
      </sheetData>
      <sheetData sheetId="29361">
        <row r="9">
          <cell r="A9" t="str">
            <v>A</v>
          </cell>
        </row>
      </sheetData>
      <sheetData sheetId="29362">
        <row r="9">
          <cell r="A9" t="str">
            <v>A</v>
          </cell>
        </row>
      </sheetData>
      <sheetData sheetId="29363">
        <row r="9">
          <cell r="A9" t="str">
            <v>A</v>
          </cell>
        </row>
      </sheetData>
      <sheetData sheetId="29364">
        <row r="9">
          <cell r="A9" t="str">
            <v>A</v>
          </cell>
        </row>
      </sheetData>
      <sheetData sheetId="29365">
        <row r="9">
          <cell r="A9" t="str">
            <v>A</v>
          </cell>
        </row>
      </sheetData>
      <sheetData sheetId="29366">
        <row r="9">
          <cell r="A9" t="str">
            <v>A</v>
          </cell>
        </row>
      </sheetData>
      <sheetData sheetId="29367">
        <row r="9">
          <cell r="A9" t="str">
            <v>A</v>
          </cell>
        </row>
      </sheetData>
      <sheetData sheetId="29368">
        <row r="9">
          <cell r="A9" t="str">
            <v>A</v>
          </cell>
        </row>
      </sheetData>
      <sheetData sheetId="29369">
        <row r="9">
          <cell r="A9" t="str">
            <v>A</v>
          </cell>
        </row>
      </sheetData>
      <sheetData sheetId="29370" refreshError="1"/>
      <sheetData sheetId="29371" refreshError="1"/>
      <sheetData sheetId="29372">
        <row r="9">
          <cell r="A9" t="str">
            <v>A</v>
          </cell>
        </row>
      </sheetData>
      <sheetData sheetId="29373">
        <row r="9">
          <cell r="A9" t="str">
            <v>A</v>
          </cell>
        </row>
      </sheetData>
      <sheetData sheetId="29374">
        <row r="9">
          <cell r="A9" t="str">
            <v>A</v>
          </cell>
        </row>
      </sheetData>
      <sheetData sheetId="29375">
        <row r="9">
          <cell r="A9" t="str">
            <v>A</v>
          </cell>
        </row>
      </sheetData>
      <sheetData sheetId="29376">
        <row r="9">
          <cell r="A9" t="str">
            <v>A</v>
          </cell>
        </row>
      </sheetData>
      <sheetData sheetId="29377">
        <row r="9">
          <cell r="A9" t="str">
            <v>A</v>
          </cell>
        </row>
      </sheetData>
      <sheetData sheetId="29378">
        <row r="9">
          <cell r="A9" t="str">
            <v>A</v>
          </cell>
        </row>
      </sheetData>
      <sheetData sheetId="29379">
        <row r="9">
          <cell r="A9" t="str">
            <v>A</v>
          </cell>
        </row>
      </sheetData>
      <sheetData sheetId="29380">
        <row r="9">
          <cell r="A9" t="str">
            <v>A</v>
          </cell>
        </row>
      </sheetData>
      <sheetData sheetId="29381">
        <row r="9">
          <cell r="A9" t="str">
            <v>A</v>
          </cell>
        </row>
      </sheetData>
      <sheetData sheetId="29382">
        <row r="9">
          <cell r="A9" t="str">
            <v>A</v>
          </cell>
        </row>
      </sheetData>
      <sheetData sheetId="29383">
        <row r="9">
          <cell r="A9" t="str">
            <v>A</v>
          </cell>
        </row>
      </sheetData>
      <sheetData sheetId="29384">
        <row r="9">
          <cell r="A9" t="str">
            <v>A</v>
          </cell>
        </row>
      </sheetData>
      <sheetData sheetId="29385">
        <row r="9">
          <cell r="A9" t="str">
            <v>A</v>
          </cell>
        </row>
      </sheetData>
      <sheetData sheetId="29386">
        <row r="9">
          <cell r="A9" t="str">
            <v>A</v>
          </cell>
        </row>
      </sheetData>
      <sheetData sheetId="29387">
        <row r="9">
          <cell r="A9" t="str">
            <v>A</v>
          </cell>
        </row>
      </sheetData>
      <sheetData sheetId="29388">
        <row r="9">
          <cell r="A9" t="str">
            <v>A</v>
          </cell>
        </row>
      </sheetData>
      <sheetData sheetId="29389">
        <row r="9">
          <cell r="A9" t="str">
            <v>A</v>
          </cell>
        </row>
      </sheetData>
      <sheetData sheetId="29390">
        <row r="9">
          <cell r="A9" t="str">
            <v>A</v>
          </cell>
        </row>
      </sheetData>
      <sheetData sheetId="29391">
        <row r="9">
          <cell r="A9" t="str">
            <v>A</v>
          </cell>
        </row>
      </sheetData>
      <sheetData sheetId="29392">
        <row r="9">
          <cell r="A9" t="str">
            <v>A</v>
          </cell>
        </row>
      </sheetData>
      <sheetData sheetId="29393">
        <row r="9">
          <cell r="A9" t="str">
            <v>A</v>
          </cell>
        </row>
      </sheetData>
      <sheetData sheetId="29394">
        <row r="9">
          <cell r="A9" t="str">
            <v>A</v>
          </cell>
        </row>
      </sheetData>
      <sheetData sheetId="29395">
        <row r="9">
          <cell r="A9" t="str">
            <v>A</v>
          </cell>
        </row>
      </sheetData>
      <sheetData sheetId="29396">
        <row r="9">
          <cell r="A9" t="str">
            <v>A</v>
          </cell>
        </row>
      </sheetData>
      <sheetData sheetId="29397">
        <row r="9">
          <cell r="A9" t="str">
            <v>A</v>
          </cell>
        </row>
      </sheetData>
      <sheetData sheetId="29398">
        <row r="9">
          <cell r="A9" t="str">
            <v>A</v>
          </cell>
        </row>
      </sheetData>
      <sheetData sheetId="29399">
        <row r="9">
          <cell r="A9" t="str">
            <v>A</v>
          </cell>
        </row>
      </sheetData>
      <sheetData sheetId="29400">
        <row r="9">
          <cell r="A9" t="str">
            <v>A</v>
          </cell>
        </row>
      </sheetData>
      <sheetData sheetId="29401">
        <row r="9">
          <cell r="A9" t="str">
            <v>A</v>
          </cell>
        </row>
      </sheetData>
      <sheetData sheetId="29402">
        <row r="9">
          <cell r="A9" t="str">
            <v>A</v>
          </cell>
        </row>
      </sheetData>
      <sheetData sheetId="29403">
        <row r="9">
          <cell r="A9" t="str">
            <v>A</v>
          </cell>
        </row>
      </sheetData>
      <sheetData sheetId="29404">
        <row r="9">
          <cell r="A9" t="str">
            <v>A</v>
          </cell>
        </row>
      </sheetData>
      <sheetData sheetId="29405">
        <row r="9">
          <cell r="A9" t="str">
            <v>A</v>
          </cell>
        </row>
      </sheetData>
      <sheetData sheetId="29406">
        <row r="9">
          <cell r="A9" t="str">
            <v>A</v>
          </cell>
        </row>
      </sheetData>
      <sheetData sheetId="29407">
        <row r="9">
          <cell r="A9" t="str">
            <v>A</v>
          </cell>
        </row>
      </sheetData>
      <sheetData sheetId="29408">
        <row r="9">
          <cell r="A9" t="str">
            <v>A</v>
          </cell>
        </row>
      </sheetData>
      <sheetData sheetId="29409">
        <row r="9">
          <cell r="A9" t="str">
            <v>A</v>
          </cell>
        </row>
      </sheetData>
      <sheetData sheetId="29410">
        <row r="9">
          <cell r="A9" t="str">
            <v>A</v>
          </cell>
        </row>
      </sheetData>
      <sheetData sheetId="29411">
        <row r="9">
          <cell r="A9" t="str">
            <v>A</v>
          </cell>
        </row>
      </sheetData>
      <sheetData sheetId="29412">
        <row r="9">
          <cell r="A9" t="str">
            <v>A</v>
          </cell>
        </row>
      </sheetData>
      <sheetData sheetId="29413">
        <row r="9">
          <cell r="A9" t="str">
            <v>A</v>
          </cell>
        </row>
      </sheetData>
      <sheetData sheetId="29414">
        <row r="9">
          <cell r="A9" t="str">
            <v>A</v>
          </cell>
        </row>
      </sheetData>
      <sheetData sheetId="29415">
        <row r="9">
          <cell r="A9" t="str">
            <v>A</v>
          </cell>
        </row>
      </sheetData>
      <sheetData sheetId="29416">
        <row r="9">
          <cell r="A9" t="str">
            <v>A</v>
          </cell>
        </row>
      </sheetData>
      <sheetData sheetId="29417">
        <row r="9">
          <cell r="A9" t="str">
            <v>A</v>
          </cell>
        </row>
      </sheetData>
      <sheetData sheetId="29418">
        <row r="9">
          <cell r="A9" t="str">
            <v>A</v>
          </cell>
        </row>
      </sheetData>
      <sheetData sheetId="29419">
        <row r="9">
          <cell r="A9" t="str">
            <v>A</v>
          </cell>
        </row>
      </sheetData>
      <sheetData sheetId="29420">
        <row r="9">
          <cell r="A9" t="str">
            <v>A</v>
          </cell>
        </row>
      </sheetData>
      <sheetData sheetId="29421">
        <row r="9">
          <cell r="A9" t="str">
            <v>A</v>
          </cell>
        </row>
      </sheetData>
      <sheetData sheetId="29422">
        <row r="9">
          <cell r="A9" t="str">
            <v>A</v>
          </cell>
        </row>
      </sheetData>
      <sheetData sheetId="29423">
        <row r="9">
          <cell r="A9" t="str">
            <v>A</v>
          </cell>
        </row>
      </sheetData>
      <sheetData sheetId="29424">
        <row r="9">
          <cell r="A9" t="str">
            <v>A</v>
          </cell>
        </row>
      </sheetData>
      <sheetData sheetId="29425">
        <row r="9">
          <cell r="A9" t="str">
            <v>A</v>
          </cell>
        </row>
      </sheetData>
      <sheetData sheetId="29426">
        <row r="9">
          <cell r="A9" t="str">
            <v>A</v>
          </cell>
        </row>
      </sheetData>
      <sheetData sheetId="29427">
        <row r="9">
          <cell r="A9" t="str">
            <v>A</v>
          </cell>
        </row>
      </sheetData>
      <sheetData sheetId="29428">
        <row r="9">
          <cell r="A9" t="str">
            <v>A</v>
          </cell>
        </row>
      </sheetData>
      <sheetData sheetId="29429">
        <row r="9">
          <cell r="A9" t="str">
            <v>A</v>
          </cell>
        </row>
      </sheetData>
      <sheetData sheetId="29430">
        <row r="9">
          <cell r="A9" t="str">
            <v>A</v>
          </cell>
        </row>
      </sheetData>
      <sheetData sheetId="29431">
        <row r="9">
          <cell r="A9" t="str">
            <v>A</v>
          </cell>
        </row>
      </sheetData>
      <sheetData sheetId="29432">
        <row r="9">
          <cell r="A9" t="str">
            <v>A</v>
          </cell>
        </row>
      </sheetData>
      <sheetData sheetId="29433">
        <row r="9">
          <cell r="A9" t="str">
            <v>A</v>
          </cell>
        </row>
      </sheetData>
      <sheetData sheetId="29434">
        <row r="9">
          <cell r="A9" t="str">
            <v>A</v>
          </cell>
        </row>
      </sheetData>
      <sheetData sheetId="29435">
        <row r="9">
          <cell r="A9" t="str">
            <v>A</v>
          </cell>
        </row>
      </sheetData>
      <sheetData sheetId="29436">
        <row r="9">
          <cell r="A9" t="str">
            <v>A</v>
          </cell>
        </row>
      </sheetData>
      <sheetData sheetId="29437">
        <row r="9">
          <cell r="A9" t="str">
            <v>A</v>
          </cell>
        </row>
      </sheetData>
      <sheetData sheetId="29438">
        <row r="9">
          <cell r="A9" t="str">
            <v>A</v>
          </cell>
        </row>
      </sheetData>
      <sheetData sheetId="29439">
        <row r="9">
          <cell r="A9" t="str">
            <v>A</v>
          </cell>
        </row>
      </sheetData>
      <sheetData sheetId="29440">
        <row r="9">
          <cell r="A9" t="str">
            <v>A</v>
          </cell>
        </row>
      </sheetData>
      <sheetData sheetId="29441">
        <row r="9">
          <cell r="A9" t="str">
            <v>A</v>
          </cell>
        </row>
      </sheetData>
      <sheetData sheetId="29442">
        <row r="9">
          <cell r="A9" t="str">
            <v>A</v>
          </cell>
        </row>
      </sheetData>
      <sheetData sheetId="29443">
        <row r="9">
          <cell r="A9" t="str">
            <v>A</v>
          </cell>
        </row>
      </sheetData>
      <sheetData sheetId="29444">
        <row r="9">
          <cell r="A9" t="str">
            <v>A</v>
          </cell>
        </row>
      </sheetData>
      <sheetData sheetId="29445">
        <row r="9">
          <cell r="A9" t="str">
            <v>A</v>
          </cell>
        </row>
      </sheetData>
      <sheetData sheetId="29446">
        <row r="9">
          <cell r="A9" t="str">
            <v>A</v>
          </cell>
        </row>
      </sheetData>
      <sheetData sheetId="29447">
        <row r="9">
          <cell r="A9" t="str">
            <v>A</v>
          </cell>
        </row>
      </sheetData>
      <sheetData sheetId="29448">
        <row r="9">
          <cell r="A9" t="str">
            <v>A</v>
          </cell>
        </row>
      </sheetData>
      <sheetData sheetId="29449">
        <row r="9">
          <cell r="A9" t="str">
            <v>A</v>
          </cell>
        </row>
      </sheetData>
      <sheetData sheetId="29450">
        <row r="9">
          <cell r="A9" t="str">
            <v>A</v>
          </cell>
        </row>
      </sheetData>
      <sheetData sheetId="29451">
        <row r="9">
          <cell r="A9" t="str">
            <v>A</v>
          </cell>
        </row>
      </sheetData>
      <sheetData sheetId="29452">
        <row r="9">
          <cell r="A9" t="str">
            <v>A</v>
          </cell>
        </row>
      </sheetData>
      <sheetData sheetId="29453">
        <row r="9">
          <cell r="A9" t="str">
            <v>A</v>
          </cell>
        </row>
      </sheetData>
      <sheetData sheetId="29454">
        <row r="9">
          <cell r="A9" t="str">
            <v>A</v>
          </cell>
        </row>
      </sheetData>
      <sheetData sheetId="29455">
        <row r="9">
          <cell r="A9" t="str">
            <v>A</v>
          </cell>
        </row>
      </sheetData>
      <sheetData sheetId="29456">
        <row r="9">
          <cell r="A9" t="str">
            <v>A</v>
          </cell>
        </row>
      </sheetData>
      <sheetData sheetId="29457">
        <row r="9">
          <cell r="A9" t="str">
            <v>A</v>
          </cell>
        </row>
      </sheetData>
      <sheetData sheetId="29458">
        <row r="9">
          <cell r="A9" t="str">
            <v>A</v>
          </cell>
        </row>
      </sheetData>
      <sheetData sheetId="29459">
        <row r="9">
          <cell r="A9" t="str">
            <v>A</v>
          </cell>
        </row>
      </sheetData>
      <sheetData sheetId="29460">
        <row r="9">
          <cell r="A9" t="str">
            <v>A</v>
          </cell>
        </row>
      </sheetData>
      <sheetData sheetId="29461" refreshError="1"/>
      <sheetData sheetId="29462">
        <row r="9">
          <cell r="A9" t="str">
            <v>A</v>
          </cell>
        </row>
      </sheetData>
      <sheetData sheetId="29463">
        <row r="9">
          <cell r="A9" t="str">
            <v>A</v>
          </cell>
        </row>
      </sheetData>
      <sheetData sheetId="29464">
        <row r="9">
          <cell r="A9" t="str">
            <v>A</v>
          </cell>
        </row>
      </sheetData>
      <sheetData sheetId="29465">
        <row r="9">
          <cell r="A9" t="str">
            <v>A</v>
          </cell>
        </row>
      </sheetData>
      <sheetData sheetId="29466">
        <row r="9">
          <cell r="A9" t="str">
            <v>A</v>
          </cell>
        </row>
      </sheetData>
      <sheetData sheetId="29467">
        <row r="9">
          <cell r="A9" t="str">
            <v>A</v>
          </cell>
        </row>
      </sheetData>
      <sheetData sheetId="29468">
        <row r="9">
          <cell r="A9" t="str">
            <v>A</v>
          </cell>
        </row>
      </sheetData>
      <sheetData sheetId="29469">
        <row r="9">
          <cell r="A9" t="str">
            <v>A</v>
          </cell>
        </row>
      </sheetData>
      <sheetData sheetId="29470">
        <row r="9">
          <cell r="A9" t="str">
            <v>A</v>
          </cell>
        </row>
      </sheetData>
      <sheetData sheetId="29471">
        <row r="9">
          <cell r="A9" t="str">
            <v>A</v>
          </cell>
        </row>
      </sheetData>
      <sheetData sheetId="29472">
        <row r="9">
          <cell r="A9" t="str">
            <v>A</v>
          </cell>
        </row>
      </sheetData>
      <sheetData sheetId="29473">
        <row r="9">
          <cell r="A9" t="str">
            <v>A</v>
          </cell>
        </row>
      </sheetData>
      <sheetData sheetId="29474">
        <row r="9">
          <cell r="A9" t="str">
            <v>A</v>
          </cell>
        </row>
      </sheetData>
      <sheetData sheetId="29475">
        <row r="9">
          <cell r="A9" t="str">
            <v>A</v>
          </cell>
        </row>
      </sheetData>
      <sheetData sheetId="29476">
        <row r="9">
          <cell r="A9" t="str">
            <v>A</v>
          </cell>
        </row>
      </sheetData>
      <sheetData sheetId="29477">
        <row r="9">
          <cell r="A9" t="str">
            <v>A</v>
          </cell>
        </row>
      </sheetData>
      <sheetData sheetId="29478">
        <row r="9">
          <cell r="A9" t="str">
            <v>A</v>
          </cell>
        </row>
      </sheetData>
      <sheetData sheetId="29479">
        <row r="9">
          <cell r="A9" t="str">
            <v>A</v>
          </cell>
        </row>
      </sheetData>
      <sheetData sheetId="29480">
        <row r="9">
          <cell r="A9" t="str">
            <v>A</v>
          </cell>
        </row>
      </sheetData>
      <sheetData sheetId="29481">
        <row r="9">
          <cell r="A9" t="str">
            <v>A</v>
          </cell>
        </row>
      </sheetData>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ow r="9">
          <cell r="A9" t="str">
            <v>A</v>
          </cell>
        </row>
      </sheetData>
      <sheetData sheetId="29488">
        <row r="9">
          <cell r="A9" t="str">
            <v>A</v>
          </cell>
        </row>
      </sheetData>
      <sheetData sheetId="29489">
        <row r="9">
          <cell r="A9" t="str">
            <v>A</v>
          </cell>
        </row>
      </sheetData>
      <sheetData sheetId="29490">
        <row r="9">
          <cell r="A9" t="str">
            <v>A</v>
          </cell>
        </row>
      </sheetData>
      <sheetData sheetId="29491">
        <row r="9">
          <cell r="A9" t="str">
            <v>A</v>
          </cell>
        </row>
      </sheetData>
      <sheetData sheetId="29492">
        <row r="9">
          <cell r="A9" t="str">
            <v>A</v>
          </cell>
        </row>
      </sheetData>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row r="9">
          <cell r="A9" t="str">
            <v>A</v>
          </cell>
        </row>
      </sheetData>
      <sheetData sheetId="29502">
        <row r="9">
          <cell r="A9" t="str">
            <v>A</v>
          </cell>
        </row>
      </sheetData>
      <sheetData sheetId="29503">
        <row r="9">
          <cell r="A9" t="str">
            <v>A</v>
          </cell>
        </row>
      </sheetData>
      <sheetData sheetId="29504">
        <row r="9">
          <cell r="A9" t="str">
            <v>A</v>
          </cell>
        </row>
      </sheetData>
      <sheetData sheetId="29505">
        <row r="9">
          <cell r="A9" t="str">
            <v>A</v>
          </cell>
        </row>
      </sheetData>
      <sheetData sheetId="29506">
        <row r="9">
          <cell r="A9" t="str">
            <v>A</v>
          </cell>
        </row>
      </sheetData>
      <sheetData sheetId="29507">
        <row r="9">
          <cell r="A9" t="str">
            <v>A</v>
          </cell>
        </row>
      </sheetData>
      <sheetData sheetId="29508">
        <row r="9">
          <cell r="A9" t="str">
            <v>A</v>
          </cell>
        </row>
      </sheetData>
      <sheetData sheetId="29509">
        <row r="9">
          <cell r="A9" t="str">
            <v>A</v>
          </cell>
        </row>
      </sheetData>
      <sheetData sheetId="29510">
        <row r="9">
          <cell r="A9" t="str">
            <v>A</v>
          </cell>
        </row>
      </sheetData>
      <sheetData sheetId="29511">
        <row r="9">
          <cell r="A9" t="str">
            <v>A</v>
          </cell>
        </row>
      </sheetData>
      <sheetData sheetId="29512">
        <row r="9">
          <cell r="A9" t="str">
            <v>A</v>
          </cell>
        </row>
      </sheetData>
      <sheetData sheetId="29513">
        <row r="9">
          <cell r="A9" t="str">
            <v>A</v>
          </cell>
        </row>
      </sheetData>
      <sheetData sheetId="29514">
        <row r="9">
          <cell r="A9" t="str">
            <v>A</v>
          </cell>
        </row>
      </sheetData>
      <sheetData sheetId="29515">
        <row r="9">
          <cell r="A9" t="str">
            <v>A</v>
          </cell>
        </row>
      </sheetData>
      <sheetData sheetId="29516">
        <row r="9">
          <cell r="A9" t="str">
            <v>A</v>
          </cell>
        </row>
      </sheetData>
      <sheetData sheetId="29517">
        <row r="9">
          <cell r="A9" t="str">
            <v>A</v>
          </cell>
        </row>
      </sheetData>
      <sheetData sheetId="29518">
        <row r="9">
          <cell r="A9" t="str">
            <v>A</v>
          </cell>
        </row>
      </sheetData>
      <sheetData sheetId="29519">
        <row r="9">
          <cell r="A9" t="str">
            <v>A</v>
          </cell>
        </row>
      </sheetData>
      <sheetData sheetId="29520">
        <row r="9">
          <cell r="A9" t="str">
            <v>A</v>
          </cell>
        </row>
      </sheetData>
      <sheetData sheetId="29521">
        <row r="9">
          <cell r="A9" t="str">
            <v>A</v>
          </cell>
        </row>
      </sheetData>
      <sheetData sheetId="29522">
        <row r="9">
          <cell r="A9" t="str">
            <v>A</v>
          </cell>
        </row>
      </sheetData>
      <sheetData sheetId="29523">
        <row r="9">
          <cell r="A9" t="str">
            <v>A</v>
          </cell>
        </row>
      </sheetData>
      <sheetData sheetId="29524">
        <row r="9">
          <cell r="A9" t="str">
            <v>A</v>
          </cell>
        </row>
      </sheetData>
      <sheetData sheetId="29525">
        <row r="9">
          <cell r="A9" t="str">
            <v>A</v>
          </cell>
        </row>
      </sheetData>
      <sheetData sheetId="29526">
        <row r="9">
          <cell r="A9" t="str">
            <v>A</v>
          </cell>
        </row>
      </sheetData>
      <sheetData sheetId="29527">
        <row r="9">
          <cell r="A9" t="str">
            <v>A</v>
          </cell>
        </row>
      </sheetData>
      <sheetData sheetId="29528">
        <row r="9">
          <cell r="A9" t="str">
            <v>A</v>
          </cell>
        </row>
      </sheetData>
      <sheetData sheetId="29529">
        <row r="9">
          <cell r="A9" t="str">
            <v>A</v>
          </cell>
        </row>
      </sheetData>
      <sheetData sheetId="29530">
        <row r="9">
          <cell r="A9" t="str">
            <v>A</v>
          </cell>
        </row>
      </sheetData>
      <sheetData sheetId="29531">
        <row r="9">
          <cell r="A9" t="str">
            <v>A</v>
          </cell>
        </row>
      </sheetData>
      <sheetData sheetId="29532">
        <row r="9">
          <cell r="A9" t="str">
            <v>A</v>
          </cell>
        </row>
      </sheetData>
      <sheetData sheetId="29533">
        <row r="9">
          <cell r="A9" t="str">
            <v>A</v>
          </cell>
        </row>
      </sheetData>
      <sheetData sheetId="29534">
        <row r="9">
          <cell r="A9" t="str">
            <v>A</v>
          </cell>
        </row>
      </sheetData>
      <sheetData sheetId="29535">
        <row r="9">
          <cell r="A9" t="str">
            <v>A</v>
          </cell>
        </row>
      </sheetData>
      <sheetData sheetId="29536">
        <row r="9">
          <cell r="A9" t="str">
            <v>A</v>
          </cell>
        </row>
      </sheetData>
      <sheetData sheetId="29537">
        <row r="9">
          <cell r="A9" t="str">
            <v>A</v>
          </cell>
        </row>
      </sheetData>
      <sheetData sheetId="29538">
        <row r="9">
          <cell r="A9" t="str">
            <v>A</v>
          </cell>
        </row>
      </sheetData>
      <sheetData sheetId="29539">
        <row r="9">
          <cell r="A9" t="str">
            <v>A</v>
          </cell>
        </row>
      </sheetData>
      <sheetData sheetId="29540">
        <row r="9">
          <cell r="A9" t="str">
            <v>A</v>
          </cell>
        </row>
      </sheetData>
      <sheetData sheetId="29541">
        <row r="9">
          <cell r="A9" t="str">
            <v>A</v>
          </cell>
        </row>
      </sheetData>
      <sheetData sheetId="29542">
        <row r="9">
          <cell r="A9" t="str">
            <v>A</v>
          </cell>
        </row>
      </sheetData>
      <sheetData sheetId="29543">
        <row r="9">
          <cell r="A9" t="str">
            <v>A</v>
          </cell>
        </row>
      </sheetData>
      <sheetData sheetId="29544">
        <row r="9">
          <cell r="A9" t="str">
            <v>A</v>
          </cell>
        </row>
      </sheetData>
      <sheetData sheetId="29545">
        <row r="9">
          <cell r="A9" t="str">
            <v>A</v>
          </cell>
        </row>
      </sheetData>
      <sheetData sheetId="29546">
        <row r="9">
          <cell r="A9" t="str">
            <v>A</v>
          </cell>
        </row>
      </sheetData>
      <sheetData sheetId="29547">
        <row r="9">
          <cell r="A9" t="str">
            <v>A</v>
          </cell>
        </row>
      </sheetData>
      <sheetData sheetId="29548">
        <row r="9">
          <cell r="A9" t="str">
            <v>A</v>
          </cell>
        </row>
      </sheetData>
      <sheetData sheetId="29549" refreshError="1"/>
      <sheetData sheetId="29550">
        <row r="9">
          <cell r="A9" t="str">
            <v>A</v>
          </cell>
        </row>
      </sheetData>
      <sheetData sheetId="29551">
        <row r="9">
          <cell r="A9" t="str">
            <v>A</v>
          </cell>
        </row>
      </sheetData>
      <sheetData sheetId="29552">
        <row r="9">
          <cell r="A9" t="str">
            <v>A</v>
          </cell>
        </row>
      </sheetData>
      <sheetData sheetId="29553">
        <row r="9">
          <cell r="A9" t="str">
            <v>A</v>
          </cell>
        </row>
      </sheetData>
      <sheetData sheetId="29554">
        <row r="9">
          <cell r="A9" t="str">
            <v>A</v>
          </cell>
        </row>
      </sheetData>
      <sheetData sheetId="29555">
        <row r="9">
          <cell r="A9" t="str">
            <v>A</v>
          </cell>
        </row>
      </sheetData>
      <sheetData sheetId="29556">
        <row r="9">
          <cell r="A9" t="str">
            <v>A</v>
          </cell>
        </row>
      </sheetData>
      <sheetData sheetId="29557">
        <row r="9">
          <cell r="A9" t="str">
            <v>A</v>
          </cell>
        </row>
      </sheetData>
      <sheetData sheetId="29558">
        <row r="9">
          <cell r="A9" t="str">
            <v>A</v>
          </cell>
        </row>
      </sheetData>
      <sheetData sheetId="29559">
        <row r="9">
          <cell r="A9" t="str">
            <v>A</v>
          </cell>
        </row>
      </sheetData>
      <sheetData sheetId="29560">
        <row r="9">
          <cell r="A9" t="str">
            <v>A</v>
          </cell>
        </row>
      </sheetData>
      <sheetData sheetId="29561">
        <row r="9">
          <cell r="A9" t="str">
            <v>A</v>
          </cell>
        </row>
      </sheetData>
      <sheetData sheetId="29562">
        <row r="9">
          <cell r="A9" t="str">
            <v>A</v>
          </cell>
        </row>
      </sheetData>
      <sheetData sheetId="29563">
        <row r="9">
          <cell r="A9" t="str">
            <v>A</v>
          </cell>
        </row>
      </sheetData>
      <sheetData sheetId="29564">
        <row r="9">
          <cell r="A9" t="str">
            <v>A</v>
          </cell>
        </row>
      </sheetData>
      <sheetData sheetId="29565">
        <row r="9">
          <cell r="A9" t="str">
            <v>A</v>
          </cell>
        </row>
      </sheetData>
      <sheetData sheetId="29566">
        <row r="9">
          <cell r="A9" t="str">
            <v>A</v>
          </cell>
        </row>
      </sheetData>
      <sheetData sheetId="29567">
        <row r="9">
          <cell r="A9" t="str">
            <v>A</v>
          </cell>
        </row>
      </sheetData>
      <sheetData sheetId="29568">
        <row r="9">
          <cell r="A9" t="str">
            <v>A</v>
          </cell>
        </row>
      </sheetData>
      <sheetData sheetId="29569">
        <row r="9">
          <cell r="A9" t="str">
            <v>A</v>
          </cell>
        </row>
      </sheetData>
      <sheetData sheetId="29570">
        <row r="9">
          <cell r="A9" t="str">
            <v>A</v>
          </cell>
        </row>
      </sheetData>
      <sheetData sheetId="29571">
        <row r="9">
          <cell r="A9" t="str">
            <v>A</v>
          </cell>
        </row>
      </sheetData>
      <sheetData sheetId="29572">
        <row r="9">
          <cell r="A9" t="str">
            <v>A</v>
          </cell>
        </row>
      </sheetData>
      <sheetData sheetId="29573" refreshError="1"/>
      <sheetData sheetId="29574">
        <row r="9">
          <cell r="A9" t="str">
            <v>A</v>
          </cell>
        </row>
      </sheetData>
      <sheetData sheetId="29575">
        <row r="9">
          <cell r="A9" t="str">
            <v>A</v>
          </cell>
        </row>
      </sheetData>
      <sheetData sheetId="29576">
        <row r="9">
          <cell r="A9" t="str">
            <v>A</v>
          </cell>
        </row>
      </sheetData>
      <sheetData sheetId="29577">
        <row r="9">
          <cell r="A9" t="str">
            <v>A</v>
          </cell>
        </row>
      </sheetData>
      <sheetData sheetId="29578">
        <row r="9">
          <cell r="A9" t="str">
            <v>A</v>
          </cell>
        </row>
      </sheetData>
      <sheetData sheetId="29579">
        <row r="9">
          <cell r="A9" t="str">
            <v>A</v>
          </cell>
        </row>
      </sheetData>
      <sheetData sheetId="29580">
        <row r="9">
          <cell r="A9" t="str">
            <v>A</v>
          </cell>
        </row>
      </sheetData>
      <sheetData sheetId="29581">
        <row r="9">
          <cell r="A9" t="str">
            <v>A</v>
          </cell>
        </row>
      </sheetData>
      <sheetData sheetId="29582">
        <row r="9">
          <cell r="A9" t="str">
            <v>A</v>
          </cell>
        </row>
      </sheetData>
      <sheetData sheetId="29583">
        <row r="9">
          <cell r="A9" t="str">
            <v>A</v>
          </cell>
        </row>
      </sheetData>
      <sheetData sheetId="29584">
        <row r="9">
          <cell r="A9" t="str">
            <v>A</v>
          </cell>
        </row>
      </sheetData>
      <sheetData sheetId="29585">
        <row r="9">
          <cell r="A9" t="str">
            <v>A</v>
          </cell>
        </row>
      </sheetData>
      <sheetData sheetId="29586" refreshError="1"/>
      <sheetData sheetId="29587" refreshError="1"/>
      <sheetData sheetId="29588" refreshError="1"/>
      <sheetData sheetId="29589" refreshError="1"/>
      <sheetData sheetId="29590" refreshError="1"/>
      <sheetData sheetId="29591" refreshError="1"/>
      <sheetData sheetId="29592" refreshError="1"/>
      <sheetData sheetId="29593" refreshError="1"/>
      <sheetData sheetId="29594" refreshError="1"/>
      <sheetData sheetId="29595" refreshError="1"/>
      <sheetData sheetId="29596" refreshError="1"/>
      <sheetData sheetId="29597" refreshError="1"/>
      <sheetData sheetId="29598" refreshError="1"/>
      <sheetData sheetId="29599" refreshError="1"/>
      <sheetData sheetId="29600" refreshError="1"/>
      <sheetData sheetId="29601" refreshError="1"/>
      <sheetData sheetId="29602">
        <row r="9">
          <cell r="A9" t="str">
            <v>A</v>
          </cell>
        </row>
      </sheetData>
      <sheetData sheetId="29603">
        <row r="9">
          <cell r="A9" t="str">
            <v>A</v>
          </cell>
        </row>
      </sheetData>
      <sheetData sheetId="29604">
        <row r="9">
          <cell r="A9" t="str">
            <v>A</v>
          </cell>
        </row>
      </sheetData>
      <sheetData sheetId="29605">
        <row r="9">
          <cell r="A9" t="str">
            <v>A</v>
          </cell>
        </row>
      </sheetData>
      <sheetData sheetId="29606">
        <row r="9">
          <cell r="A9" t="str">
            <v>A</v>
          </cell>
        </row>
      </sheetData>
      <sheetData sheetId="29607">
        <row r="9">
          <cell r="A9" t="str">
            <v>A</v>
          </cell>
        </row>
      </sheetData>
      <sheetData sheetId="29608">
        <row r="9">
          <cell r="A9" t="str">
            <v>A</v>
          </cell>
        </row>
      </sheetData>
      <sheetData sheetId="29609">
        <row r="9">
          <cell r="A9" t="str">
            <v>A</v>
          </cell>
        </row>
      </sheetData>
      <sheetData sheetId="29610">
        <row r="9">
          <cell r="A9" t="str">
            <v>A</v>
          </cell>
        </row>
      </sheetData>
      <sheetData sheetId="29611">
        <row r="9">
          <cell r="A9" t="str">
            <v>A</v>
          </cell>
        </row>
      </sheetData>
      <sheetData sheetId="29612">
        <row r="9">
          <cell r="A9" t="str">
            <v>A</v>
          </cell>
        </row>
      </sheetData>
      <sheetData sheetId="29613">
        <row r="9">
          <cell r="A9" t="str">
            <v>A</v>
          </cell>
        </row>
      </sheetData>
      <sheetData sheetId="29614">
        <row r="9">
          <cell r="A9" t="str">
            <v>A</v>
          </cell>
        </row>
      </sheetData>
      <sheetData sheetId="29615">
        <row r="9">
          <cell r="A9" t="str">
            <v>A</v>
          </cell>
        </row>
      </sheetData>
      <sheetData sheetId="29616">
        <row r="9">
          <cell r="A9" t="str">
            <v>A</v>
          </cell>
        </row>
      </sheetData>
      <sheetData sheetId="29617">
        <row r="9">
          <cell r="A9" t="str">
            <v>A</v>
          </cell>
        </row>
      </sheetData>
      <sheetData sheetId="29618">
        <row r="9">
          <cell r="A9" t="str">
            <v>A</v>
          </cell>
        </row>
      </sheetData>
      <sheetData sheetId="29619">
        <row r="9">
          <cell r="A9" t="str">
            <v>A</v>
          </cell>
        </row>
      </sheetData>
      <sheetData sheetId="29620">
        <row r="9">
          <cell r="A9" t="str">
            <v>A</v>
          </cell>
        </row>
      </sheetData>
      <sheetData sheetId="29621">
        <row r="9">
          <cell r="A9" t="str">
            <v>A</v>
          </cell>
        </row>
      </sheetData>
      <sheetData sheetId="29622">
        <row r="9">
          <cell r="A9" t="str">
            <v>A</v>
          </cell>
        </row>
      </sheetData>
      <sheetData sheetId="29623">
        <row r="9">
          <cell r="A9" t="str">
            <v>A</v>
          </cell>
        </row>
      </sheetData>
      <sheetData sheetId="29624">
        <row r="9">
          <cell r="A9" t="str">
            <v>A</v>
          </cell>
        </row>
      </sheetData>
      <sheetData sheetId="29625">
        <row r="9">
          <cell r="A9" t="str">
            <v>A</v>
          </cell>
        </row>
      </sheetData>
      <sheetData sheetId="29626">
        <row r="9">
          <cell r="A9" t="str">
            <v>A</v>
          </cell>
        </row>
      </sheetData>
      <sheetData sheetId="29627">
        <row r="9">
          <cell r="A9" t="str">
            <v>A</v>
          </cell>
        </row>
      </sheetData>
      <sheetData sheetId="29628">
        <row r="9">
          <cell r="A9" t="str">
            <v>A</v>
          </cell>
        </row>
      </sheetData>
      <sheetData sheetId="29629">
        <row r="9">
          <cell r="A9" t="str">
            <v>A</v>
          </cell>
        </row>
      </sheetData>
      <sheetData sheetId="29630">
        <row r="9">
          <cell r="A9" t="str">
            <v>A</v>
          </cell>
        </row>
      </sheetData>
      <sheetData sheetId="29631">
        <row r="9">
          <cell r="A9" t="str">
            <v>A</v>
          </cell>
        </row>
      </sheetData>
      <sheetData sheetId="29632">
        <row r="9">
          <cell r="A9" t="str">
            <v>A</v>
          </cell>
        </row>
      </sheetData>
      <sheetData sheetId="29633">
        <row r="9">
          <cell r="A9" t="str">
            <v>A</v>
          </cell>
        </row>
      </sheetData>
      <sheetData sheetId="29634">
        <row r="9">
          <cell r="A9" t="str">
            <v>A</v>
          </cell>
        </row>
      </sheetData>
      <sheetData sheetId="29635">
        <row r="9">
          <cell r="A9" t="str">
            <v>A</v>
          </cell>
        </row>
      </sheetData>
      <sheetData sheetId="29636" refreshError="1"/>
      <sheetData sheetId="29637" refreshError="1"/>
      <sheetData sheetId="29638" refreshError="1"/>
      <sheetData sheetId="29639" refreshError="1"/>
      <sheetData sheetId="29640" refreshError="1"/>
      <sheetData sheetId="29641" refreshError="1"/>
      <sheetData sheetId="29642" refreshError="1"/>
      <sheetData sheetId="29643" refreshError="1"/>
      <sheetData sheetId="29644" refreshError="1"/>
      <sheetData sheetId="29645" refreshError="1"/>
      <sheetData sheetId="29646" refreshError="1"/>
      <sheetData sheetId="29647" refreshError="1"/>
      <sheetData sheetId="29648" refreshError="1"/>
      <sheetData sheetId="29649" refreshError="1"/>
      <sheetData sheetId="29650" refreshError="1"/>
      <sheetData sheetId="29651" refreshError="1"/>
      <sheetData sheetId="29652" refreshError="1"/>
      <sheetData sheetId="29653" refreshError="1"/>
      <sheetData sheetId="29654" refreshError="1"/>
      <sheetData sheetId="29655" refreshError="1"/>
      <sheetData sheetId="29656" refreshError="1"/>
      <sheetData sheetId="29657" refreshError="1"/>
      <sheetData sheetId="29658" refreshError="1"/>
      <sheetData sheetId="29659" refreshError="1"/>
      <sheetData sheetId="29660" refreshError="1"/>
      <sheetData sheetId="29661">
        <row r="9">
          <cell r="A9" t="str">
            <v>A</v>
          </cell>
        </row>
      </sheetData>
      <sheetData sheetId="29662">
        <row r="9">
          <cell r="A9" t="str">
            <v>A</v>
          </cell>
        </row>
      </sheetData>
      <sheetData sheetId="29663">
        <row r="9">
          <cell r="A9" t="str">
            <v>A</v>
          </cell>
        </row>
      </sheetData>
      <sheetData sheetId="29664">
        <row r="9">
          <cell r="A9" t="str">
            <v>A</v>
          </cell>
        </row>
      </sheetData>
      <sheetData sheetId="29665">
        <row r="9">
          <cell r="A9" t="str">
            <v>A</v>
          </cell>
        </row>
      </sheetData>
      <sheetData sheetId="29666">
        <row r="9">
          <cell r="A9" t="str">
            <v>A</v>
          </cell>
        </row>
      </sheetData>
      <sheetData sheetId="29667">
        <row r="9">
          <cell r="A9" t="str">
            <v>A</v>
          </cell>
        </row>
      </sheetData>
      <sheetData sheetId="29668">
        <row r="9">
          <cell r="A9" t="str">
            <v>A</v>
          </cell>
        </row>
      </sheetData>
      <sheetData sheetId="29669">
        <row r="9">
          <cell r="A9" t="str">
            <v>A</v>
          </cell>
        </row>
      </sheetData>
      <sheetData sheetId="29670">
        <row r="9">
          <cell r="A9" t="str">
            <v>A</v>
          </cell>
        </row>
      </sheetData>
      <sheetData sheetId="29671">
        <row r="9">
          <cell r="A9" t="str">
            <v>A</v>
          </cell>
        </row>
      </sheetData>
      <sheetData sheetId="29672">
        <row r="9">
          <cell r="A9" t="str">
            <v>A</v>
          </cell>
        </row>
      </sheetData>
      <sheetData sheetId="29673">
        <row r="9">
          <cell r="A9" t="str">
            <v>A</v>
          </cell>
        </row>
      </sheetData>
      <sheetData sheetId="29674">
        <row r="9">
          <cell r="A9" t="str">
            <v>A</v>
          </cell>
        </row>
      </sheetData>
      <sheetData sheetId="29675">
        <row r="9">
          <cell r="A9" t="str">
            <v>A</v>
          </cell>
        </row>
      </sheetData>
      <sheetData sheetId="29676">
        <row r="9">
          <cell r="A9" t="str">
            <v>A</v>
          </cell>
        </row>
      </sheetData>
      <sheetData sheetId="29677">
        <row r="9">
          <cell r="A9" t="str">
            <v>A</v>
          </cell>
        </row>
      </sheetData>
      <sheetData sheetId="29678">
        <row r="9">
          <cell r="A9" t="str">
            <v>A</v>
          </cell>
        </row>
      </sheetData>
      <sheetData sheetId="29679">
        <row r="9">
          <cell r="A9" t="str">
            <v>A</v>
          </cell>
        </row>
      </sheetData>
      <sheetData sheetId="29680">
        <row r="9">
          <cell r="A9" t="str">
            <v>A</v>
          </cell>
        </row>
      </sheetData>
      <sheetData sheetId="29681">
        <row r="9">
          <cell r="A9" t="str">
            <v>A</v>
          </cell>
        </row>
      </sheetData>
      <sheetData sheetId="29682">
        <row r="9">
          <cell r="A9" t="str">
            <v>A</v>
          </cell>
        </row>
      </sheetData>
      <sheetData sheetId="29683">
        <row r="9">
          <cell r="A9" t="str">
            <v>A</v>
          </cell>
        </row>
      </sheetData>
      <sheetData sheetId="29684" refreshError="1"/>
      <sheetData sheetId="29685" refreshError="1"/>
      <sheetData sheetId="29686" refreshError="1"/>
      <sheetData sheetId="29687" refreshError="1"/>
      <sheetData sheetId="29688" refreshError="1"/>
      <sheetData sheetId="29689" refreshError="1"/>
      <sheetData sheetId="29690" refreshError="1"/>
      <sheetData sheetId="29691" refreshError="1"/>
      <sheetData sheetId="29692" refreshError="1"/>
      <sheetData sheetId="29693" refreshError="1"/>
      <sheetData sheetId="29694" refreshError="1"/>
      <sheetData sheetId="29695" refreshError="1"/>
      <sheetData sheetId="29696" refreshError="1"/>
      <sheetData sheetId="29697" refreshError="1"/>
      <sheetData sheetId="29698" refreshError="1"/>
      <sheetData sheetId="29699" refreshError="1"/>
      <sheetData sheetId="29700" refreshError="1"/>
      <sheetData sheetId="29701" refreshError="1"/>
      <sheetData sheetId="29702" refreshError="1"/>
      <sheetData sheetId="29703" refreshError="1"/>
      <sheetData sheetId="29704" refreshError="1"/>
      <sheetData sheetId="29705" refreshError="1"/>
      <sheetData sheetId="29706" refreshError="1"/>
      <sheetData sheetId="29707" refreshError="1"/>
      <sheetData sheetId="29708" refreshError="1"/>
      <sheetData sheetId="29709" refreshError="1"/>
      <sheetData sheetId="29710" refreshError="1"/>
      <sheetData sheetId="29711" refreshError="1"/>
      <sheetData sheetId="29712" refreshError="1"/>
      <sheetData sheetId="29713" refreshError="1"/>
      <sheetData sheetId="29714" refreshError="1"/>
      <sheetData sheetId="29715" refreshError="1"/>
      <sheetData sheetId="29716" refreshError="1"/>
      <sheetData sheetId="29717" refreshError="1"/>
      <sheetData sheetId="29718" refreshError="1"/>
      <sheetData sheetId="29719" refreshError="1"/>
      <sheetData sheetId="29720" refreshError="1"/>
      <sheetData sheetId="29721" refreshError="1"/>
      <sheetData sheetId="29722" refreshError="1"/>
      <sheetData sheetId="29723" refreshError="1"/>
      <sheetData sheetId="29724">
        <row r="9">
          <cell r="A9" t="str">
            <v>A</v>
          </cell>
        </row>
      </sheetData>
      <sheetData sheetId="29725">
        <row r="9">
          <cell r="A9" t="str">
            <v>A</v>
          </cell>
        </row>
      </sheetData>
      <sheetData sheetId="29726">
        <row r="9">
          <cell r="A9" t="str">
            <v>A</v>
          </cell>
        </row>
      </sheetData>
      <sheetData sheetId="29727">
        <row r="9">
          <cell r="A9" t="str">
            <v>A</v>
          </cell>
        </row>
      </sheetData>
      <sheetData sheetId="29728">
        <row r="9">
          <cell r="A9" t="str">
            <v>A</v>
          </cell>
        </row>
      </sheetData>
      <sheetData sheetId="29729">
        <row r="9">
          <cell r="A9" t="str">
            <v>A</v>
          </cell>
        </row>
      </sheetData>
      <sheetData sheetId="29730">
        <row r="9">
          <cell r="A9" t="str">
            <v>A</v>
          </cell>
        </row>
      </sheetData>
      <sheetData sheetId="29731">
        <row r="9">
          <cell r="A9" t="str">
            <v>A</v>
          </cell>
        </row>
      </sheetData>
      <sheetData sheetId="29732">
        <row r="9">
          <cell r="A9" t="str">
            <v>A</v>
          </cell>
        </row>
      </sheetData>
      <sheetData sheetId="29733">
        <row r="9">
          <cell r="A9" t="str">
            <v>A</v>
          </cell>
        </row>
      </sheetData>
      <sheetData sheetId="29734">
        <row r="9">
          <cell r="A9" t="str">
            <v>A</v>
          </cell>
        </row>
      </sheetData>
      <sheetData sheetId="29735">
        <row r="9">
          <cell r="A9" t="str">
            <v>A</v>
          </cell>
        </row>
      </sheetData>
      <sheetData sheetId="29736">
        <row r="9">
          <cell r="A9" t="str">
            <v>A</v>
          </cell>
        </row>
      </sheetData>
      <sheetData sheetId="29737">
        <row r="9">
          <cell r="A9" t="str">
            <v>A</v>
          </cell>
        </row>
      </sheetData>
      <sheetData sheetId="29738">
        <row r="9">
          <cell r="A9" t="str">
            <v>A</v>
          </cell>
        </row>
      </sheetData>
      <sheetData sheetId="29739">
        <row r="9">
          <cell r="A9" t="str">
            <v>A</v>
          </cell>
        </row>
      </sheetData>
      <sheetData sheetId="29740">
        <row r="9">
          <cell r="A9" t="str">
            <v>A</v>
          </cell>
        </row>
      </sheetData>
      <sheetData sheetId="29741">
        <row r="9">
          <cell r="A9" t="str">
            <v>A</v>
          </cell>
        </row>
      </sheetData>
      <sheetData sheetId="29742">
        <row r="9">
          <cell r="A9" t="str">
            <v>A</v>
          </cell>
        </row>
      </sheetData>
      <sheetData sheetId="29743">
        <row r="9">
          <cell r="A9" t="str">
            <v>A</v>
          </cell>
        </row>
      </sheetData>
      <sheetData sheetId="29744">
        <row r="9">
          <cell r="A9" t="str">
            <v>A</v>
          </cell>
        </row>
      </sheetData>
      <sheetData sheetId="29745">
        <row r="9">
          <cell r="A9" t="str">
            <v>A</v>
          </cell>
        </row>
      </sheetData>
      <sheetData sheetId="29746">
        <row r="9">
          <cell r="A9" t="str">
            <v>A</v>
          </cell>
        </row>
      </sheetData>
      <sheetData sheetId="29747">
        <row r="9">
          <cell r="A9" t="str">
            <v>A</v>
          </cell>
        </row>
      </sheetData>
      <sheetData sheetId="29748">
        <row r="9">
          <cell r="A9" t="str">
            <v>A</v>
          </cell>
        </row>
      </sheetData>
      <sheetData sheetId="29749">
        <row r="9">
          <cell r="A9" t="str">
            <v>A</v>
          </cell>
        </row>
      </sheetData>
      <sheetData sheetId="29750">
        <row r="9">
          <cell r="A9" t="str">
            <v>A</v>
          </cell>
        </row>
      </sheetData>
      <sheetData sheetId="29751">
        <row r="9">
          <cell r="A9" t="str">
            <v>A</v>
          </cell>
        </row>
      </sheetData>
      <sheetData sheetId="29752">
        <row r="9">
          <cell r="A9" t="str">
            <v>A</v>
          </cell>
        </row>
      </sheetData>
      <sheetData sheetId="29753">
        <row r="9">
          <cell r="A9" t="str">
            <v>A</v>
          </cell>
        </row>
      </sheetData>
      <sheetData sheetId="29754">
        <row r="9">
          <cell r="A9" t="str">
            <v>A</v>
          </cell>
        </row>
      </sheetData>
      <sheetData sheetId="29755">
        <row r="9">
          <cell r="A9" t="str">
            <v>A</v>
          </cell>
        </row>
      </sheetData>
      <sheetData sheetId="29756">
        <row r="9">
          <cell r="A9" t="str">
            <v>A</v>
          </cell>
        </row>
      </sheetData>
      <sheetData sheetId="29757">
        <row r="9">
          <cell r="A9" t="str">
            <v>A</v>
          </cell>
        </row>
      </sheetData>
      <sheetData sheetId="29758">
        <row r="9">
          <cell r="A9" t="str">
            <v>A</v>
          </cell>
        </row>
      </sheetData>
      <sheetData sheetId="29759">
        <row r="9">
          <cell r="A9" t="str">
            <v>A</v>
          </cell>
        </row>
      </sheetData>
      <sheetData sheetId="29760">
        <row r="9">
          <cell r="A9" t="str">
            <v>A</v>
          </cell>
        </row>
      </sheetData>
      <sheetData sheetId="29761">
        <row r="9">
          <cell r="A9" t="str">
            <v>A</v>
          </cell>
        </row>
      </sheetData>
      <sheetData sheetId="29762">
        <row r="9">
          <cell r="A9" t="str">
            <v>A</v>
          </cell>
        </row>
      </sheetData>
      <sheetData sheetId="29763">
        <row r="9">
          <cell r="A9" t="str">
            <v>A</v>
          </cell>
        </row>
      </sheetData>
      <sheetData sheetId="29764">
        <row r="9">
          <cell r="A9" t="str">
            <v>A</v>
          </cell>
        </row>
      </sheetData>
      <sheetData sheetId="29765">
        <row r="9">
          <cell r="A9" t="str">
            <v>A</v>
          </cell>
        </row>
      </sheetData>
      <sheetData sheetId="29766">
        <row r="9">
          <cell r="A9" t="str">
            <v>A</v>
          </cell>
        </row>
      </sheetData>
      <sheetData sheetId="29767">
        <row r="9">
          <cell r="A9" t="str">
            <v>A</v>
          </cell>
        </row>
      </sheetData>
      <sheetData sheetId="29768">
        <row r="9">
          <cell r="A9" t="str">
            <v>A</v>
          </cell>
        </row>
      </sheetData>
      <sheetData sheetId="29769">
        <row r="9">
          <cell r="A9" t="str">
            <v>A</v>
          </cell>
        </row>
      </sheetData>
      <sheetData sheetId="29770">
        <row r="9">
          <cell r="A9" t="str">
            <v>A</v>
          </cell>
        </row>
      </sheetData>
      <sheetData sheetId="29771">
        <row r="9">
          <cell r="A9" t="str">
            <v>A</v>
          </cell>
        </row>
      </sheetData>
      <sheetData sheetId="29772">
        <row r="9">
          <cell r="A9" t="str">
            <v>A</v>
          </cell>
        </row>
      </sheetData>
      <sheetData sheetId="29773">
        <row r="9">
          <cell r="A9" t="str">
            <v>A</v>
          </cell>
        </row>
      </sheetData>
      <sheetData sheetId="29774">
        <row r="9">
          <cell r="A9" t="str">
            <v>A</v>
          </cell>
        </row>
      </sheetData>
      <sheetData sheetId="29775">
        <row r="9">
          <cell r="A9" t="str">
            <v>A</v>
          </cell>
        </row>
      </sheetData>
      <sheetData sheetId="29776">
        <row r="9">
          <cell r="A9" t="str">
            <v>A</v>
          </cell>
        </row>
      </sheetData>
      <sheetData sheetId="29777">
        <row r="9">
          <cell r="A9" t="str">
            <v>A</v>
          </cell>
        </row>
      </sheetData>
      <sheetData sheetId="29778">
        <row r="9">
          <cell r="A9" t="str">
            <v>A</v>
          </cell>
        </row>
      </sheetData>
      <sheetData sheetId="29779">
        <row r="9">
          <cell r="A9" t="str">
            <v>A</v>
          </cell>
        </row>
      </sheetData>
      <sheetData sheetId="29780">
        <row r="9">
          <cell r="A9" t="str">
            <v>A</v>
          </cell>
        </row>
      </sheetData>
      <sheetData sheetId="29781">
        <row r="9">
          <cell r="A9" t="str">
            <v>A</v>
          </cell>
        </row>
      </sheetData>
      <sheetData sheetId="29782">
        <row r="9">
          <cell r="A9" t="str">
            <v>A</v>
          </cell>
        </row>
      </sheetData>
      <sheetData sheetId="29783">
        <row r="9">
          <cell r="A9" t="str">
            <v>A</v>
          </cell>
        </row>
      </sheetData>
      <sheetData sheetId="29784">
        <row r="9">
          <cell r="A9" t="str">
            <v>A</v>
          </cell>
        </row>
      </sheetData>
      <sheetData sheetId="29785">
        <row r="9">
          <cell r="A9" t="str">
            <v>A</v>
          </cell>
        </row>
      </sheetData>
      <sheetData sheetId="29786">
        <row r="9">
          <cell r="A9" t="str">
            <v>A</v>
          </cell>
        </row>
      </sheetData>
      <sheetData sheetId="29787">
        <row r="9">
          <cell r="A9" t="str">
            <v>A</v>
          </cell>
        </row>
      </sheetData>
      <sheetData sheetId="29788" refreshError="1"/>
      <sheetData sheetId="29789">
        <row r="9">
          <cell r="A9" t="str">
            <v>A</v>
          </cell>
        </row>
      </sheetData>
      <sheetData sheetId="29790">
        <row r="9">
          <cell r="A9" t="str">
            <v>A</v>
          </cell>
        </row>
      </sheetData>
      <sheetData sheetId="29791">
        <row r="9">
          <cell r="A9" t="str">
            <v>A</v>
          </cell>
        </row>
      </sheetData>
      <sheetData sheetId="29792">
        <row r="9">
          <cell r="A9" t="str">
            <v>A</v>
          </cell>
        </row>
      </sheetData>
      <sheetData sheetId="29793">
        <row r="9">
          <cell r="A9" t="str">
            <v>A</v>
          </cell>
        </row>
      </sheetData>
      <sheetData sheetId="29794" refreshError="1"/>
      <sheetData sheetId="29795">
        <row r="9">
          <cell r="A9" t="str">
            <v>A</v>
          </cell>
        </row>
      </sheetData>
      <sheetData sheetId="29796">
        <row r="9">
          <cell r="A9" t="str">
            <v>A</v>
          </cell>
        </row>
      </sheetData>
      <sheetData sheetId="29797">
        <row r="9">
          <cell r="A9" t="str">
            <v>A</v>
          </cell>
        </row>
      </sheetData>
      <sheetData sheetId="29798">
        <row r="9">
          <cell r="A9" t="str">
            <v>A</v>
          </cell>
        </row>
      </sheetData>
      <sheetData sheetId="29799">
        <row r="9">
          <cell r="A9" t="str">
            <v>A</v>
          </cell>
        </row>
      </sheetData>
      <sheetData sheetId="29800">
        <row r="9">
          <cell r="A9" t="str">
            <v>A</v>
          </cell>
        </row>
      </sheetData>
      <sheetData sheetId="29801">
        <row r="9">
          <cell r="A9" t="str">
            <v>A</v>
          </cell>
        </row>
      </sheetData>
      <sheetData sheetId="29802">
        <row r="9">
          <cell r="A9" t="str">
            <v>A</v>
          </cell>
        </row>
      </sheetData>
      <sheetData sheetId="29803">
        <row r="9">
          <cell r="A9" t="str">
            <v>A</v>
          </cell>
        </row>
      </sheetData>
      <sheetData sheetId="29804">
        <row r="9">
          <cell r="A9" t="str">
            <v>A</v>
          </cell>
        </row>
      </sheetData>
      <sheetData sheetId="29805">
        <row r="9">
          <cell r="A9" t="str">
            <v>A</v>
          </cell>
        </row>
      </sheetData>
      <sheetData sheetId="29806">
        <row r="9">
          <cell r="A9" t="str">
            <v>A</v>
          </cell>
        </row>
      </sheetData>
      <sheetData sheetId="29807">
        <row r="9">
          <cell r="A9" t="str">
            <v>A</v>
          </cell>
        </row>
      </sheetData>
      <sheetData sheetId="29808">
        <row r="9">
          <cell r="A9" t="str">
            <v>A</v>
          </cell>
        </row>
      </sheetData>
      <sheetData sheetId="29809">
        <row r="9">
          <cell r="A9" t="str">
            <v>A</v>
          </cell>
        </row>
      </sheetData>
      <sheetData sheetId="29810">
        <row r="9">
          <cell r="A9" t="str">
            <v>A</v>
          </cell>
        </row>
      </sheetData>
      <sheetData sheetId="29811">
        <row r="9">
          <cell r="A9" t="str">
            <v>A</v>
          </cell>
        </row>
      </sheetData>
      <sheetData sheetId="29812">
        <row r="9">
          <cell r="A9" t="str">
            <v>A</v>
          </cell>
        </row>
      </sheetData>
      <sheetData sheetId="29813">
        <row r="9">
          <cell r="A9" t="str">
            <v>A</v>
          </cell>
        </row>
      </sheetData>
      <sheetData sheetId="29814">
        <row r="9">
          <cell r="A9" t="str">
            <v>A</v>
          </cell>
        </row>
      </sheetData>
      <sheetData sheetId="29815">
        <row r="9">
          <cell r="A9" t="str">
            <v>A</v>
          </cell>
        </row>
      </sheetData>
      <sheetData sheetId="29816" refreshError="1"/>
      <sheetData sheetId="29817">
        <row r="9">
          <cell r="A9" t="str">
            <v>A</v>
          </cell>
        </row>
      </sheetData>
      <sheetData sheetId="29818">
        <row r="9">
          <cell r="A9" t="str">
            <v>A</v>
          </cell>
        </row>
      </sheetData>
      <sheetData sheetId="29819">
        <row r="9">
          <cell r="A9" t="str">
            <v>A</v>
          </cell>
        </row>
      </sheetData>
      <sheetData sheetId="29820" refreshError="1"/>
      <sheetData sheetId="29821" refreshError="1"/>
      <sheetData sheetId="29822" refreshError="1"/>
      <sheetData sheetId="29823" refreshError="1"/>
      <sheetData sheetId="29824">
        <row r="9">
          <cell r="A9" t="str">
            <v>A</v>
          </cell>
        </row>
      </sheetData>
      <sheetData sheetId="29825">
        <row r="9">
          <cell r="A9" t="str">
            <v>A</v>
          </cell>
        </row>
      </sheetData>
      <sheetData sheetId="29826">
        <row r="9">
          <cell r="A9" t="str">
            <v>A</v>
          </cell>
        </row>
      </sheetData>
      <sheetData sheetId="29827" refreshError="1"/>
      <sheetData sheetId="29828" refreshError="1"/>
      <sheetData sheetId="29829" refreshError="1"/>
      <sheetData sheetId="29830">
        <row r="9">
          <cell r="A9" t="str">
            <v>A</v>
          </cell>
        </row>
      </sheetData>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efreshError="1"/>
      <sheetData sheetId="29857" refreshError="1"/>
      <sheetData sheetId="29858" refreshError="1"/>
      <sheetData sheetId="29859" refreshError="1"/>
      <sheetData sheetId="29860" refreshError="1"/>
      <sheetData sheetId="29861" refreshError="1"/>
      <sheetData sheetId="29862" refreshError="1"/>
      <sheetData sheetId="29863" refreshError="1"/>
      <sheetData sheetId="29864" refreshError="1"/>
      <sheetData sheetId="29865" refreshError="1"/>
      <sheetData sheetId="29866" refreshError="1"/>
      <sheetData sheetId="29867" refreshError="1"/>
      <sheetData sheetId="29868" refreshError="1"/>
      <sheetData sheetId="29869" refreshError="1"/>
      <sheetData sheetId="29870" refreshError="1"/>
      <sheetData sheetId="29871" refreshError="1"/>
      <sheetData sheetId="29872" refreshError="1"/>
      <sheetData sheetId="29873" refreshError="1"/>
      <sheetData sheetId="29874" refreshError="1"/>
      <sheetData sheetId="29875" refreshError="1"/>
      <sheetData sheetId="29876" refreshError="1"/>
      <sheetData sheetId="29877" refreshError="1"/>
      <sheetData sheetId="29878" refreshError="1"/>
      <sheetData sheetId="29879" refreshError="1"/>
      <sheetData sheetId="29880" refreshError="1"/>
      <sheetData sheetId="29881" refreshError="1"/>
      <sheetData sheetId="29882" refreshError="1"/>
      <sheetData sheetId="29883" refreshError="1"/>
      <sheetData sheetId="29884" refreshError="1"/>
      <sheetData sheetId="29885" refreshError="1"/>
      <sheetData sheetId="29886" refreshError="1"/>
      <sheetData sheetId="29887" refreshError="1"/>
      <sheetData sheetId="29888" refreshError="1"/>
      <sheetData sheetId="29889" refreshError="1"/>
      <sheetData sheetId="29890" refreshError="1"/>
      <sheetData sheetId="29891" refreshError="1"/>
      <sheetData sheetId="29892" refreshError="1"/>
      <sheetData sheetId="29893" refreshError="1"/>
      <sheetData sheetId="29894" refreshError="1"/>
      <sheetData sheetId="29895" refreshError="1"/>
      <sheetData sheetId="29896" refreshError="1"/>
      <sheetData sheetId="29897" refreshError="1"/>
      <sheetData sheetId="29898" refreshError="1"/>
      <sheetData sheetId="29899" refreshError="1"/>
      <sheetData sheetId="29900" refreshError="1"/>
      <sheetData sheetId="29901" refreshError="1"/>
      <sheetData sheetId="29902" refreshError="1"/>
      <sheetData sheetId="29903" refreshError="1"/>
      <sheetData sheetId="29904">
        <row r="9">
          <cell r="A9" t="str">
            <v>A</v>
          </cell>
        </row>
      </sheetData>
      <sheetData sheetId="29905" refreshError="1"/>
      <sheetData sheetId="29906" refreshError="1"/>
      <sheetData sheetId="29907" refreshError="1"/>
      <sheetData sheetId="29908">
        <row r="9">
          <cell r="A9" t="str">
            <v>A</v>
          </cell>
        </row>
      </sheetData>
      <sheetData sheetId="29909">
        <row r="9">
          <cell r="A9" t="str">
            <v>A</v>
          </cell>
        </row>
      </sheetData>
      <sheetData sheetId="29910">
        <row r="9">
          <cell r="A9" t="str">
            <v>A</v>
          </cell>
        </row>
      </sheetData>
      <sheetData sheetId="29911">
        <row r="9">
          <cell r="A9" t="str">
            <v>A</v>
          </cell>
        </row>
      </sheetData>
      <sheetData sheetId="29912">
        <row r="9">
          <cell r="A9" t="str">
            <v>A</v>
          </cell>
        </row>
      </sheetData>
      <sheetData sheetId="29913">
        <row r="9">
          <cell r="A9" t="str">
            <v>A</v>
          </cell>
        </row>
      </sheetData>
      <sheetData sheetId="29914">
        <row r="9">
          <cell r="A9" t="str">
            <v>A</v>
          </cell>
        </row>
      </sheetData>
      <sheetData sheetId="29915">
        <row r="9">
          <cell r="A9" t="str">
            <v>A</v>
          </cell>
        </row>
      </sheetData>
      <sheetData sheetId="29916">
        <row r="9">
          <cell r="A9" t="str">
            <v>A</v>
          </cell>
        </row>
      </sheetData>
      <sheetData sheetId="29917">
        <row r="9">
          <cell r="A9" t="str">
            <v>A</v>
          </cell>
        </row>
      </sheetData>
      <sheetData sheetId="29918">
        <row r="9">
          <cell r="A9" t="str">
            <v>A</v>
          </cell>
        </row>
      </sheetData>
      <sheetData sheetId="29919">
        <row r="9">
          <cell r="A9" t="str">
            <v>A</v>
          </cell>
        </row>
      </sheetData>
      <sheetData sheetId="29920">
        <row r="9">
          <cell r="A9" t="str">
            <v>A</v>
          </cell>
        </row>
      </sheetData>
      <sheetData sheetId="29921">
        <row r="9">
          <cell r="A9" t="str">
            <v>A</v>
          </cell>
        </row>
      </sheetData>
      <sheetData sheetId="29922">
        <row r="9">
          <cell r="A9" t="str">
            <v>A</v>
          </cell>
        </row>
      </sheetData>
      <sheetData sheetId="29923">
        <row r="9">
          <cell r="A9" t="str">
            <v>A</v>
          </cell>
        </row>
      </sheetData>
      <sheetData sheetId="29924">
        <row r="9">
          <cell r="A9" t="str">
            <v>A</v>
          </cell>
        </row>
      </sheetData>
      <sheetData sheetId="29925">
        <row r="9">
          <cell r="A9" t="str">
            <v>A</v>
          </cell>
        </row>
      </sheetData>
      <sheetData sheetId="29926">
        <row r="9">
          <cell r="A9" t="str">
            <v>A</v>
          </cell>
        </row>
      </sheetData>
      <sheetData sheetId="29927">
        <row r="9">
          <cell r="A9" t="str">
            <v>A</v>
          </cell>
        </row>
      </sheetData>
      <sheetData sheetId="29928">
        <row r="9">
          <cell r="A9" t="str">
            <v>A</v>
          </cell>
        </row>
      </sheetData>
      <sheetData sheetId="29929">
        <row r="9">
          <cell r="A9" t="str">
            <v>A</v>
          </cell>
        </row>
      </sheetData>
      <sheetData sheetId="29930">
        <row r="9">
          <cell r="A9" t="str">
            <v>A</v>
          </cell>
        </row>
      </sheetData>
      <sheetData sheetId="29931">
        <row r="9">
          <cell r="A9" t="str">
            <v>A</v>
          </cell>
        </row>
      </sheetData>
      <sheetData sheetId="29932">
        <row r="9">
          <cell r="A9" t="str">
            <v>A</v>
          </cell>
        </row>
      </sheetData>
      <sheetData sheetId="29933">
        <row r="9">
          <cell r="A9" t="str">
            <v>A</v>
          </cell>
        </row>
      </sheetData>
      <sheetData sheetId="29934">
        <row r="9">
          <cell r="A9" t="str">
            <v>A</v>
          </cell>
        </row>
      </sheetData>
      <sheetData sheetId="29935">
        <row r="9">
          <cell r="A9" t="str">
            <v>A</v>
          </cell>
        </row>
      </sheetData>
      <sheetData sheetId="29936">
        <row r="9">
          <cell r="A9" t="str">
            <v>A</v>
          </cell>
        </row>
      </sheetData>
      <sheetData sheetId="29937">
        <row r="9">
          <cell r="A9" t="str">
            <v>A</v>
          </cell>
        </row>
      </sheetData>
      <sheetData sheetId="29938">
        <row r="9">
          <cell r="A9" t="str">
            <v>A</v>
          </cell>
        </row>
      </sheetData>
      <sheetData sheetId="29939">
        <row r="9">
          <cell r="A9" t="str">
            <v>A</v>
          </cell>
        </row>
      </sheetData>
      <sheetData sheetId="29940">
        <row r="9">
          <cell r="A9" t="str">
            <v>A</v>
          </cell>
        </row>
      </sheetData>
      <sheetData sheetId="29941">
        <row r="9">
          <cell r="A9" t="str">
            <v>A</v>
          </cell>
        </row>
      </sheetData>
      <sheetData sheetId="29942">
        <row r="9">
          <cell r="A9" t="str">
            <v>A</v>
          </cell>
        </row>
      </sheetData>
      <sheetData sheetId="29943">
        <row r="9">
          <cell r="A9" t="str">
            <v>A</v>
          </cell>
        </row>
      </sheetData>
      <sheetData sheetId="29944">
        <row r="9">
          <cell r="A9" t="str">
            <v>A</v>
          </cell>
        </row>
      </sheetData>
      <sheetData sheetId="29945">
        <row r="9">
          <cell r="A9" t="str">
            <v>A</v>
          </cell>
        </row>
      </sheetData>
      <sheetData sheetId="29946">
        <row r="9">
          <cell r="A9" t="str">
            <v>A</v>
          </cell>
        </row>
      </sheetData>
      <sheetData sheetId="29947">
        <row r="9">
          <cell r="A9" t="str">
            <v>A</v>
          </cell>
        </row>
      </sheetData>
      <sheetData sheetId="29948">
        <row r="9">
          <cell r="A9" t="str">
            <v>A</v>
          </cell>
        </row>
      </sheetData>
      <sheetData sheetId="29949">
        <row r="9">
          <cell r="A9" t="str">
            <v>A</v>
          </cell>
        </row>
      </sheetData>
      <sheetData sheetId="29950">
        <row r="9">
          <cell r="A9" t="str">
            <v>A</v>
          </cell>
        </row>
      </sheetData>
      <sheetData sheetId="29951">
        <row r="9">
          <cell r="A9" t="str">
            <v>A</v>
          </cell>
        </row>
      </sheetData>
      <sheetData sheetId="29952">
        <row r="9">
          <cell r="A9" t="str">
            <v>A</v>
          </cell>
        </row>
      </sheetData>
      <sheetData sheetId="29953">
        <row r="9">
          <cell r="A9" t="str">
            <v>A</v>
          </cell>
        </row>
      </sheetData>
      <sheetData sheetId="29954">
        <row r="9">
          <cell r="A9" t="str">
            <v>A</v>
          </cell>
        </row>
      </sheetData>
      <sheetData sheetId="29955">
        <row r="9">
          <cell r="A9" t="str">
            <v>A</v>
          </cell>
        </row>
      </sheetData>
      <sheetData sheetId="29956">
        <row r="9">
          <cell r="A9" t="str">
            <v>A</v>
          </cell>
        </row>
      </sheetData>
      <sheetData sheetId="29957">
        <row r="9">
          <cell r="A9" t="str">
            <v>A</v>
          </cell>
        </row>
      </sheetData>
      <sheetData sheetId="29958">
        <row r="9">
          <cell r="A9" t="str">
            <v>A</v>
          </cell>
        </row>
      </sheetData>
      <sheetData sheetId="29959">
        <row r="9">
          <cell r="A9" t="str">
            <v>A</v>
          </cell>
        </row>
      </sheetData>
      <sheetData sheetId="29960">
        <row r="9">
          <cell r="A9" t="str">
            <v>A</v>
          </cell>
        </row>
      </sheetData>
      <sheetData sheetId="29961">
        <row r="9">
          <cell r="A9" t="str">
            <v>A</v>
          </cell>
        </row>
      </sheetData>
      <sheetData sheetId="29962">
        <row r="9">
          <cell r="A9" t="str">
            <v>A</v>
          </cell>
        </row>
      </sheetData>
      <sheetData sheetId="29963">
        <row r="9">
          <cell r="A9" t="str">
            <v>A</v>
          </cell>
        </row>
      </sheetData>
      <sheetData sheetId="29964">
        <row r="9">
          <cell r="A9" t="str">
            <v>A</v>
          </cell>
        </row>
      </sheetData>
      <sheetData sheetId="29965">
        <row r="9">
          <cell r="A9" t="str">
            <v>A</v>
          </cell>
        </row>
      </sheetData>
      <sheetData sheetId="29966">
        <row r="9">
          <cell r="A9" t="str">
            <v>A</v>
          </cell>
        </row>
      </sheetData>
      <sheetData sheetId="29967">
        <row r="9">
          <cell r="A9" t="str">
            <v>A</v>
          </cell>
        </row>
      </sheetData>
      <sheetData sheetId="29968">
        <row r="9">
          <cell r="A9" t="str">
            <v>A</v>
          </cell>
        </row>
      </sheetData>
      <sheetData sheetId="29969">
        <row r="9">
          <cell r="A9" t="str">
            <v>A</v>
          </cell>
        </row>
      </sheetData>
      <sheetData sheetId="29970">
        <row r="9">
          <cell r="A9" t="str">
            <v>A</v>
          </cell>
        </row>
      </sheetData>
      <sheetData sheetId="29971">
        <row r="9">
          <cell r="A9" t="str">
            <v>A</v>
          </cell>
        </row>
      </sheetData>
      <sheetData sheetId="29972">
        <row r="9">
          <cell r="A9" t="str">
            <v>A</v>
          </cell>
        </row>
      </sheetData>
      <sheetData sheetId="29973">
        <row r="9">
          <cell r="A9" t="str">
            <v>A</v>
          </cell>
        </row>
      </sheetData>
      <sheetData sheetId="29974">
        <row r="9">
          <cell r="A9" t="str">
            <v>A</v>
          </cell>
        </row>
      </sheetData>
      <sheetData sheetId="29975">
        <row r="9">
          <cell r="A9" t="str">
            <v>A</v>
          </cell>
        </row>
      </sheetData>
      <sheetData sheetId="29976">
        <row r="9">
          <cell r="A9" t="str">
            <v>A</v>
          </cell>
        </row>
      </sheetData>
      <sheetData sheetId="29977">
        <row r="9">
          <cell r="A9" t="str">
            <v>A</v>
          </cell>
        </row>
      </sheetData>
      <sheetData sheetId="29978">
        <row r="9">
          <cell r="A9" t="str">
            <v>A</v>
          </cell>
        </row>
      </sheetData>
      <sheetData sheetId="29979">
        <row r="9">
          <cell r="A9" t="str">
            <v>A</v>
          </cell>
        </row>
      </sheetData>
      <sheetData sheetId="29980" refreshError="1"/>
      <sheetData sheetId="29981" refreshError="1"/>
      <sheetData sheetId="29982">
        <row r="9">
          <cell r="A9" t="str">
            <v>A</v>
          </cell>
        </row>
      </sheetData>
      <sheetData sheetId="29983">
        <row r="9">
          <cell r="A9" t="str">
            <v>A</v>
          </cell>
        </row>
      </sheetData>
      <sheetData sheetId="29984">
        <row r="9">
          <cell r="A9" t="str">
            <v>A</v>
          </cell>
        </row>
      </sheetData>
      <sheetData sheetId="29985">
        <row r="9">
          <cell r="A9" t="str">
            <v>A</v>
          </cell>
        </row>
      </sheetData>
      <sheetData sheetId="29986">
        <row r="9">
          <cell r="A9" t="str">
            <v>A</v>
          </cell>
        </row>
      </sheetData>
      <sheetData sheetId="29987">
        <row r="9">
          <cell r="A9" t="str">
            <v>A</v>
          </cell>
        </row>
      </sheetData>
      <sheetData sheetId="29988">
        <row r="9">
          <cell r="A9" t="str">
            <v>A</v>
          </cell>
        </row>
      </sheetData>
      <sheetData sheetId="29989">
        <row r="9">
          <cell r="A9" t="str">
            <v>A</v>
          </cell>
        </row>
      </sheetData>
      <sheetData sheetId="29990">
        <row r="9">
          <cell r="A9" t="str">
            <v>A</v>
          </cell>
        </row>
      </sheetData>
      <sheetData sheetId="29991">
        <row r="9">
          <cell r="A9" t="str">
            <v>A</v>
          </cell>
        </row>
      </sheetData>
      <sheetData sheetId="29992">
        <row r="9">
          <cell r="A9" t="str">
            <v>A</v>
          </cell>
        </row>
      </sheetData>
      <sheetData sheetId="29993">
        <row r="9">
          <cell r="A9" t="str">
            <v>A</v>
          </cell>
        </row>
      </sheetData>
      <sheetData sheetId="29994">
        <row r="9">
          <cell r="A9" t="str">
            <v>A</v>
          </cell>
        </row>
      </sheetData>
      <sheetData sheetId="29995">
        <row r="9">
          <cell r="A9" t="str">
            <v>A</v>
          </cell>
        </row>
      </sheetData>
      <sheetData sheetId="29996">
        <row r="9">
          <cell r="A9" t="str">
            <v>A</v>
          </cell>
        </row>
      </sheetData>
      <sheetData sheetId="29997">
        <row r="9">
          <cell r="A9" t="str">
            <v>A</v>
          </cell>
        </row>
      </sheetData>
      <sheetData sheetId="29998">
        <row r="9">
          <cell r="A9" t="str">
            <v>A</v>
          </cell>
        </row>
      </sheetData>
      <sheetData sheetId="29999">
        <row r="9">
          <cell r="A9" t="str">
            <v>A</v>
          </cell>
        </row>
      </sheetData>
      <sheetData sheetId="30000">
        <row r="9">
          <cell r="A9" t="str">
            <v>A</v>
          </cell>
        </row>
      </sheetData>
      <sheetData sheetId="30001">
        <row r="9">
          <cell r="A9" t="str">
            <v>A</v>
          </cell>
        </row>
      </sheetData>
      <sheetData sheetId="30002">
        <row r="9">
          <cell r="A9" t="str">
            <v>A</v>
          </cell>
        </row>
      </sheetData>
      <sheetData sheetId="30003">
        <row r="9">
          <cell r="A9" t="str">
            <v>A</v>
          </cell>
        </row>
      </sheetData>
      <sheetData sheetId="30004">
        <row r="9">
          <cell r="A9" t="str">
            <v>A</v>
          </cell>
        </row>
      </sheetData>
      <sheetData sheetId="30005">
        <row r="9">
          <cell r="A9" t="str">
            <v>A</v>
          </cell>
        </row>
      </sheetData>
      <sheetData sheetId="30006">
        <row r="9">
          <cell r="A9" t="str">
            <v>A</v>
          </cell>
        </row>
      </sheetData>
      <sheetData sheetId="30007">
        <row r="9">
          <cell r="A9" t="str">
            <v>A</v>
          </cell>
        </row>
      </sheetData>
      <sheetData sheetId="30008">
        <row r="9">
          <cell r="A9" t="str">
            <v>A</v>
          </cell>
        </row>
      </sheetData>
      <sheetData sheetId="30009">
        <row r="9">
          <cell r="A9" t="str">
            <v>A</v>
          </cell>
        </row>
      </sheetData>
      <sheetData sheetId="30010">
        <row r="9">
          <cell r="A9" t="str">
            <v>A</v>
          </cell>
        </row>
      </sheetData>
      <sheetData sheetId="30011">
        <row r="9">
          <cell r="A9" t="str">
            <v>A</v>
          </cell>
        </row>
      </sheetData>
      <sheetData sheetId="30012">
        <row r="9">
          <cell r="A9" t="str">
            <v>A</v>
          </cell>
        </row>
      </sheetData>
      <sheetData sheetId="30013">
        <row r="9">
          <cell r="A9" t="str">
            <v>A</v>
          </cell>
        </row>
      </sheetData>
      <sheetData sheetId="30014">
        <row r="9">
          <cell r="A9" t="str">
            <v>A</v>
          </cell>
        </row>
      </sheetData>
      <sheetData sheetId="30015">
        <row r="9">
          <cell r="A9" t="str">
            <v>A</v>
          </cell>
        </row>
      </sheetData>
      <sheetData sheetId="30016">
        <row r="9">
          <cell r="A9" t="str">
            <v>A</v>
          </cell>
        </row>
      </sheetData>
      <sheetData sheetId="30017">
        <row r="9">
          <cell r="A9" t="str">
            <v>A</v>
          </cell>
        </row>
      </sheetData>
      <sheetData sheetId="30018">
        <row r="9">
          <cell r="A9" t="str">
            <v>A</v>
          </cell>
        </row>
      </sheetData>
      <sheetData sheetId="30019">
        <row r="9">
          <cell r="A9" t="str">
            <v>A</v>
          </cell>
        </row>
      </sheetData>
      <sheetData sheetId="30020">
        <row r="9">
          <cell r="A9" t="str">
            <v>A</v>
          </cell>
        </row>
      </sheetData>
      <sheetData sheetId="30021">
        <row r="9">
          <cell r="A9" t="str">
            <v>A</v>
          </cell>
        </row>
      </sheetData>
      <sheetData sheetId="30022">
        <row r="9">
          <cell r="A9" t="str">
            <v>A</v>
          </cell>
        </row>
      </sheetData>
      <sheetData sheetId="30023">
        <row r="9">
          <cell r="A9" t="str">
            <v>A</v>
          </cell>
        </row>
      </sheetData>
      <sheetData sheetId="30024">
        <row r="9">
          <cell r="A9" t="str">
            <v>A</v>
          </cell>
        </row>
      </sheetData>
      <sheetData sheetId="30025">
        <row r="9">
          <cell r="A9" t="str">
            <v>A</v>
          </cell>
        </row>
      </sheetData>
      <sheetData sheetId="30026">
        <row r="9">
          <cell r="A9" t="str">
            <v>A</v>
          </cell>
        </row>
      </sheetData>
      <sheetData sheetId="30027">
        <row r="9">
          <cell r="A9" t="str">
            <v>A</v>
          </cell>
        </row>
      </sheetData>
      <sheetData sheetId="30028">
        <row r="9">
          <cell r="A9" t="str">
            <v>A</v>
          </cell>
        </row>
      </sheetData>
      <sheetData sheetId="30029">
        <row r="9">
          <cell r="A9" t="str">
            <v>A</v>
          </cell>
        </row>
      </sheetData>
      <sheetData sheetId="30030">
        <row r="9">
          <cell r="A9" t="str">
            <v>A</v>
          </cell>
        </row>
      </sheetData>
      <sheetData sheetId="30031">
        <row r="9">
          <cell r="A9" t="str">
            <v>A</v>
          </cell>
        </row>
      </sheetData>
      <sheetData sheetId="30032">
        <row r="9">
          <cell r="A9" t="str">
            <v>A</v>
          </cell>
        </row>
      </sheetData>
      <sheetData sheetId="30033">
        <row r="9">
          <cell r="A9" t="str">
            <v>A</v>
          </cell>
        </row>
      </sheetData>
      <sheetData sheetId="30034">
        <row r="9">
          <cell r="A9" t="str">
            <v>A</v>
          </cell>
        </row>
      </sheetData>
      <sheetData sheetId="30035">
        <row r="9">
          <cell r="A9" t="str">
            <v>A</v>
          </cell>
        </row>
      </sheetData>
      <sheetData sheetId="30036">
        <row r="9">
          <cell r="A9" t="str">
            <v>A</v>
          </cell>
        </row>
      </sheetData>
      <sheetData sheetId="30037">
        <row r="9">
          <cell r="A9" t="str">
            <v>A</v>
          </cell>
        </row>
      </sheetData>
      <sheetData sheetId="30038">
        <row r="9">
          <cell r="A9" t="str">
            <v>A</v>
          </cell>
        </row>
      </sheetData>
      <sheetData sheetId="30039">
        <row r="9">
          <cell r="A9" t="str">
            <v>A</v>
          </cell>
        </row>
      </sheetData>
      <sheetData sheetId="30040">
        <row r="9">
          <cell r="A9" t="str">
            <v>A</v>
          </cell>
        </row>
      </sheetData>
      <sheetData sheetId="30041">
        <row r="9">
          <cell r="A9" t="str">
            <v>A</v>
          </cell>
        </row>
      </sheetData>
      <sheetData sheetId="30042">
        <row r="9">
          <cell r="A9" t="str">
            <v>A</v>
          </cell>
        </row>
      </sheetData>
      <sheetData sheetId="30043">
        <row r="9">
          <cell r="A9" t="str">
            <v>A</v>
          </cell>
        </row>
      </sheetData>
      <sheetData sheetId="30044">
        <row r="9">
          <cell r="A9" t="str">
            <v>A</v>
          </cell>
        </row>
      </sheetData>
      <sheetData sheetId="30045">
        <row r="9">
          <cell r="A9" t="str">
            <v>A</v>
          </cell>
        </row>
      </sheetData>
      <sheetData sheetId="30046">
        <row r="9">
          <cell r="A9" t="str">
            <v>A</v>
          </cell>
        </row>
      </sheetData>
      <sheetData sheetId="30047">
        <row r="9">
          <cell r="A9" t="str">
            <v>A</v>
          </cell>
        </row>
      </sheetData>
      <sheetData sheetId="30048">
        <row r="9">
          <cell r="A9" t="str">
            <v>A</v>
          </cell>
        </row>
      </sheetData>
      <sheetData sheetId="30049">
        <row r="9">
          <cell r="A9" t="str">
            <v>A</v>
          </cell>
        </row>
      </sheetData>
      <sheetData sheetId="30050">
        <row r="9">
          <cell r="A9" t="str">
            <v>A</v>
          </cell>
        </row>
      </sheetData>
      <sheetData sheetId="30051">
        <row r="9">
          <cell r="A9" t="str">
            <v>A</v>
          </cell>
        </row>
      </sheetData>
      <sheetData sheetId="30052">
        <row r="9">
          <cell r="A9" t="str">
            <v>A</v>
          </cell>
        </row>
      </sheetData>
      <sheetData sheetId="30053">
        <row r="9">
          <cell r="A9" t="str">
            <v>A</v>
          </cell>
        </row>
      </sheetData>
      <sheetData sheetId="30054">
        <row r="9">
          <cell r="A9" t="str">
            <v>A</v>
          </cell>
        </row>
      </sheetData>
      <sheetData sheetId="30055">
        <row r="9">
          <cell r="A9" t="str">
            <v>A</v>
          </cell>
        </row>
      </sheetData>
      <sheetData sheetId="30056">
        <row r="9">
          <cell r="A9" t="str">
            <v>A</v>
          </cell>
        </row>
      </sheetData>
      <sheetData sheetId="30057">
        <row r="9">
          <cell r="A9" t="str">
            <v>A</v>
          </cell>
        </row>
      </sheetData>
      <sheetData sheetId="30058">
        <row r="9">
          <cell r="A9" t="str">
            <v>A</v>
          </cell>
        </row>
      </sheetData>
      <sheetData sheetId="30059">
        <row r="9">
          <cell r="A9" t="str">
            <v>A</v>
          </cell>
        </row>
      </sheetData>
      <sheetData sheetId="30060">
        <row r="9">
          <cell r="A9" t="str">
            <v>A</v>
          </cell>
        </row>
      </sheetData>
      <sheetData sheetId="30061" refreshError="1"/>
      <sheetData sheetId="30062" refreshError="1"/>
      <sheetData sheetId="30063" refreshError="1"/>
      <sheetData sheetId="30064" refreshError="1"/>
      <sheetData sheetId="30065" refreshError="1"/>
      <sheetData sheetId="30066" refreshError="1"/>
      <sheetData sheetId="30067">
        <row r="9">
          <cell r="A9" t="str">
            <v>A</v>
          </cell>
        </row>
      </sheetData>
      <sheetData sheetId="30068" refreshError="1"/>
      <sheetData sheetId="30069" refreshError="1"/>
      <sheetData sheetId="30070">
        <row r="9">
          <cell r="A9" t="str">
            <v>A</v>
          </cell>
        </row>
      </sheetData>
      <sheetData sheetId="30071">
        <row r="9">
          <cell r="A9" t="str">
            <v>A</v>
          </cell>
        </row>
      </sheetData>
      <sheetData sheetId="30072">
        <row r="9">
          <cell r="A9" t="str">
            <v>A</v>
          </cell>
        </row>
      </sheetData>
      <sheetData sheetId="30073">
        <row r="9">
          <cell r="A9" t="str">
            <v>A</v>
          </cell>
        </row>
      </sheetData>
      <sheetData sheetId="30074">
        <row r="9">
          <cell r="A9" t="str">
            <v>A</v>
          </cell>
        </row>
      </sheetData>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efreshError="1"/>
      <sheetData sheetId="30088" refreshError="1"/>
      <sheetData sheetId="30089">
        <row r="9">
          <cell r="A9" t="str">
            <v>A</v>
          </cell>
        </row>
      </sheetData>
      <sheetData sheetId="30090">
        <row r="9">
          <cell r="A9" t="str">
            <v>A</v>
          </cell>
        </row>
      </sheetData>
      <sheetData sheetId="30091">
        <row r="9">
          <cell r="A9" t="str">
            <v>A</v>
          </cell>
        </row>
      </sheetData>
      <sheetData sheetId="30092">
        <row r="9">
          <cell r="A9" t="str">
            <v>A</v>
          </cell>
        </row>
      </sheetData>
      <sheetData sheetId="30093">
        <row r="9">
          <cell r="A9" t="str">
            <v>A</v>
          </cell>
        </row>
      </sheetData>
      <sheetData sheetId="30094">
        <row r="9">
          <cell r="A9" t="str">
            <v>A</v>
          </cell>
        </row>
      </sheetData>
      <sheetData sheetId="30095">
        <row r="9">
          <cell r="A9" t="str">
            <v>A</v>
          </cell>
        </row>
      </sheetData>
      <sheetData sheetId="30096">
        <row r="9">
          <cell r="A9" t="str">
            <v>A</v>
          </cell>
        </row>
      </sheetData>
      <sheetData sheetId="30097">
        <row r="9">
          <cell r="A9" t="str">
            <v>A</v>
          </cell>
        </row>
      </sheetData>
      <sheetData sheetId="30098">
        <row r="9">
          <cell r="A9" t="str">
            <v>A</v>
          </cell>
        </row>
      </sheetData>
      <sheetData sheetId="30099">
        <row r="9">
          <cell r="A9" t="str">
            <v>A</v>
          </cell>
        </row>
      </sheetData>
      <sheetData sheetId="30100">
        <row r="9">
          <cell r="A9" t="str">
            <v>A</v>
          </cell>
        </row>
      </sheetData>
      <sheetData sheetId="30101">
        <row r="9">
          <cell r="A9" t="str">
            <v>A</v>
          </cell>
        </row>
      </sheetData>
      <sheetData sheetId="30102">
        <row r="9">
          <cell r="A9" t="str">
            <v>A</v>
          </cell>
        </row>
      </sheetData>
      <sheetData sheetId="30103">
        <row r="9">
          <cell r="A9" t="str">
            <v>A</v>
          </cell>
        </row>
      </sheetData>
      <sheetData sheetId="30104">
        <row r="9">
          <cell r="A9" t="str">
            <v>A</v>
          </cell>
        </row>
      </sheetData>
      <sheetData sheetId="30105">
        <row r="9">
          <cell r="A9" t="str">
            <v>A</v>
          </cell>
        </row>
      </sheetData>
      <sheetData sheetId="30106">
        <row r="9">
          <cell r="A9" t="str">
            <v>A</v>
          </cell>
        </row>
      </sheetData>
      <sheetData sheetId="30107">
        <row r="9">
          <cell r="A9" t="str">
            <v>A</v>
          </cell>
        </row>
      </sheetData>
      <sheetData sheetId="30108">
        <row r="9">
          <cell r="A9" t="str">
            <v>A</v>
          </cell>
        </row>
      </sheetData>
      <sheetData sheetId="30109">
        <row r="9">
          <cell r="A9" t="str">
            <v>A</v>
          </cell>
        </row>
      </sheetData>
      <sheetData sheetId="30110">
        <row r="9">
          <cell r="A9" t="str">
            <v>A</v>
          </cell>
        </row>
      </sheetData>
      <sheetData sheetId="30111">
        <row r="9">
          <cell r="A9" t="str">
            <v>A</v>
          </cell>
        </row>
      </sheetData>
      <sheetData sheetId="30112">
        <row r="9">
          <cell r="A9" t="str">
            <v>A</v>
          </cell>
        </row>
      </sheetData>
      <sheetData sheetId="30113">
        <row r="9">
          <cell r="A9" t="str">
            <v>A</v>
          </cell>
        </row>
      </sheetData>
      <sheetData sheetId="30114">
        <row r="9">
          <cell r="A9" t="str">
            <v>A</v>
          </cell>
        </row>
      </sheetData>
      <sheetData sheetId="30115">
        <row r="9">
          <cell r="A9" t="str">
            <v>A</v>
          </cell>
        </row>
      </sheetData>
      <sheetData sheetId="30116">
        <row r="9">
          <cell r="A9" t="str">
            <v>A</v>
          </cell>
        </row>
      </sheetData>
      <sheetData sheetId="30117">
        <row r="9">
          <cell r="A9" t="str">
            <v>A</v>
          </cell>
        </row>
      </sheetData>
      <sheetData sheetId="30118">
        <row r="9">
          <cell r="A9" t="str">
            <v>A</v>
          </cell>
        </row>
      </sheetData>
      <sheetData sheetId="30119">
        <row r="9">
          <cell r="A9" t="str">
            <v>A</v>
          </cell>
        </row>
      </sheetData>
      <sheetData sheetId="30120">
        <row r="9">
          <cell r="A9" t="str">
            <v>A</v>
          </cell>
        </row>
      </sheetData>
      <sheetData sheetId="30121">
        <row r="9">
          <cell r="A9" t="str">
            <v>A</v>
          </cell>
        </row>
      </sheetData>
      <sheetData sheetId="30122">
        <row r="9">
          <cell r="A9" t="str">
            <v>A</v>
          </cell>
        </row>
      </sheetData>
      <sheetData sheetId="30123">
        <row r="9">
          <cell r="A9" t="str">
            <v>A</v>
          </cell>
        </row>
      </sheetData>
      <sheetData sheetId="30124">
        <row r="9">
          <cell r="A9" t="str">
            <v>A</v>
          </cell>
        </row>
      </sheetData>
      <sheetData sheetId="30125">
        <row r="9">
          <cell r="A9" t="str">
            <v>A</v>
          </cell>
        </row>
      </sheetData>
      <sheetData sheetId="30126">
        <row r="9">
          <cell r="A9" t="str">
            <v>A</v>
          </cell>
        </row>
      </sheetData>
      <sheetData sheetId="30127">
        <row r="9">
          <cell r="A9" t="str">
            <v>A</v>
          </cell>
        </row>
      </sheetData>
      <sheetData sheetId="30128">
        <row r="9">
          <cell r="A9" t="str">
            <v>A</v>
          </cell>
        </row>
      </sheetData>
      <sheetData sheetId="30129">
        <row r="9">
          <cell r="A9" t="str">
            <v>A</v>
          </cell>
        </row>
      </sheetData>
      <sheetData sheetId="30130">
        <row r="9">
          <cell r="A9" t="str">
            <v>A</v>
          </cell>
        </row>
      </sheetData>
      <sheetData sheetId="30131">
        <row r="9">
          <cell r="A9" t="str">
            <v>A</v>
          </cell>
        </row>
      </sheetData>
      <sheetData sheetId="30132">
        <row r="9">
          <cell r="A9" t="str">
            <v>A</v>
          </cell>
        </row>
      </sheetData>
      <sheetData sheetId="30133">
        <row r="9">
          <cell r="A9" t="str">
            <v>A</v>
          </cell>
        </row>
      </sheetData>
      <sheetData sheetId="30134">
        <row r="9">
          <cell r="A9" t="str">
            <v>A</v>
          </cell>
        </row>
      </sheetData>
      <sheetData sheetId="30135">
        <row r="9">
          <cell r="A9" t="str">
            <v>A</v>
          </cell>
        </row>
      </sheetData>
      <sheetData sheetId="30136">
        <row r="9">
          <cell r="A9" t="str">
            <v>A</v>
          </cell>
        </row>
      </sheetData>
      <sheetData sheetId="30137">
        <row r="9">
          <cell r="A9" t="str">
            <v>A</v>
          </cell>
        </row>
      </sheetData>
      <sheetData sheetId="30138">
        <row r="9">
          <cell r="A9" t="str">
            <v>A</v>
          </cell>
        </row>
      </sheetData>
      <sheetData sheetId="30139">
        <row r="9">
          <cell r="A9" t="str">
            <v>A</v>
          </cell>
        </row>
      </sheetData>
      <sheetData sheetId="30140">
        <row r="9">
          <cell r="A9" t="str">
            <v>A</v>
          </cell>
        </row>
      </sheetData>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row r="9">
          <cell r="A9" t="str">
            <v>A</v>
          </cell>
        </row>
      </sheetData>
      <sheetData sheetId="30155">
        <row r="9">
          <cell r="A9" t="str">
            <v>A</v>
          </cell>
        </row>
      </sheetData>
      <sheetData sheetId="30156">
        <row r="9">
          <cell r="A9" t="str">
            <v>A</v>
          </cell>
        </row>
      </sheetData>
      <sheetData sheetId="30157">
        <row r="9">
          <cell r="A9" t="str">
            <v>A</v>
          </cell>
        </row>
      </sheetData>
      <sheetData sheetId="30158">
        <row r="9">
          <cell r="A9" t="str">
            <v>A</v>
          </cell>
        </row>
      </sheetData>
      <sheetData sheetId="30159">
        <row r="9">
          <cell r="A9" t="str">
            <v>A</v>
          </cell>
        </row>
      </sheetData>
      <sheetData sheetId="30160">
        <row r="9">
          <cell r="A9" t="str">
            <v>A</v>
          </cell>
        </row>
      </sheetData>
      <sheetData sheetId="30161">
        <row r="9">
          <cell r="A9" t="str">
            <v>A</v>
          </cell>
        </row>
      </sheetData>
      <sheetData sheetId="30162">
        <row r="9">
          <cell r="A9" t="str">
            <v>A</v>
          </cell>
        </row>
      </sheetData>
      <sheetData sheetId="30163">
        <row r="9">
          <cell r="A9" t="str">
            <v>A</v>
          </cell>
        </row>
      </sheetData>
      <sheetData sheetId="30164">
        <row r="9">
          <cell r="A9" t="str">
            <v>A</v>
          </cell>
        </row>
      </sheetData>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row r="9">
          <cell r="A9" t="str">
            <v>A</v>
          </cell>
        </row>
      </sheetData>
      <sheetData sheetId="30171">
        <row r="9">
          <cell r="A9" t="str">
            <v>A</v>
          </cell>
        </row>
      </sheetData>
      <sheetData sheetId="30172">
        <row r="9">
          <cell r="A9" t="str">
            <v>A</v>
          </cell>
        </row>
      </sheetData>
      <sheetData sheetId="30173">
        <row r="9">
          <cell r="A9" t="str">
            <v>A</v>
          </cell>
        </row>
      </sheetData>
      <sheetData sheetId="30174">
        <row r="9">
          <cell r="A9" t="str">
            <v>A</v>
          </cell>
        </row>
      </sheetData>
      <sheetData sheetId="30175">
        <row r="9">
          <cell r="A9" t="str">
            <v>A</v>
          </cell>
        </row>
      </sheetData>
      <sheetData sheetId="30176">
        <row r="9">
          <cell r="A9" t="str">
            <v>A</v>
          </cell>
        </row>
      </sheetData>
      <sheetData sheetId="30177">
        <row r="9">
          <cell r="A9" t="str">
            <v>A</v>
          </cell>
        </row>
      </sheetData>
      <sheetData sheetId="30178" refreshError="1"/>
      <sheetData sheetId="30179">
        <row r="9">
          <cell r="A9" t="str">
            <v>A</v>
          </cell>
        </row>
      </sheetData>
      <sheetData sheetId="30180" refreshError="1"/>
      <sheetData sheetId="30181">
        <row r="9">
          <cell r="A9" t="str">
            <v>A</v>
          </cell>
        </row>
      </sheetData>
      <sheetData sheetId="30182">
        <row r="9">
          <cell r="A9" t="str">
            <v>A</v>
          </cell>
        </row>
      </sheetData>
      <sheetData sheetId="30183">
        <row r="9">
          <cell r="A9" t="str">
            <v>A</v>
          </cell>
        </row>
      </sheetData>
      <sheetData sheetId="30184">
        <row r="9">
          <cell r="A9" t="str">
            <v>A</v>
          </cell>
        </row>
      </sheetData>
      <sheetData sheetId="30185">
        <row r="9">
          <cell r="A9" t="str">
            <v>A</v>
          </cell>
        </row>
      </sheetData>
      <sheetData sheetId="30186">
        <row r="9">
          <cell r="A9" t="str">
            <v>A</v>
          </cell>
        </row>
      </sheetData>
      <sheetData sheetId="30187">
        <row r="9">
          <cell r="A9" t="str">
            <v>A</v>
          </cell>
        </row>
      </sheetData>
      <sheetData sheetId="30188">
        <row r="9">
          <cell r="A9" t="str">
            <v>A</v>
          </cell>
        </row>
      </sheetData>
      <sheetData sheetId="30189">
        <row r="9">
          <cell r="A9" t="str">
            <v>A</v>
          </cell>
        </row>
      </sheetData>
      <sheetData sheetId="30190">
        <row r="9">
          <cell r="A9" t="str">
            <v>A</v>
          </cell>
        </row>
      </sheetData>
      <sheetData sheetId="30191">
        <row r="9">
          <cell r="A9" t="str">
            <v>A</v>
          </cell>
        </row>
      </sheetData>
      <sheetData sheetId="30192">
        <row r="9">
          <cell r="A9" t="str">
            <v>A</v>
          </cell>
        </row>
      </sheetData>
      <sheetData sheetId="30193">
        <row r="9">
          <cell r="A9" t="str">
            <v>A</v>
          </cell>
        </row>
      </sheetData>
      <sheetData sheetId="30194">
        <row r="9">
          <cell r="A9" t="str">
            <v>A</v>
          </cell>
        </row>
      </sheetData>
      <sheetData sheetId="30195">
        <row r="9">
          <cell r="A9" t="str">
            <v>A</v>
          </cell>
        </row>
      </sheetData>
      <sheetData sheetId="30196">
        <row r="9">
          <cell r="A9" t="str">
            <v>A</v>
          </cell>
        </row>
      </sheetData>
      <sheetData sheetId="30197">
        <row r="9">
          <cell r="A9" t="str">
            <v>A</v>
          </cell>
        </row>
      </sheetData>
      <sheetData sheetId="30198">
        <row r="9">
          <cell r="A9" t="str">
            <v>A</v>
          </cell>
        </row>
      </sheetData>
      <sheetData sheetId="30199">
        <row r="9">
          <cell r="A9" t="str">
            <v>A</v>
          </cell>
        </row>
      </sheetData>
      <sheetData sheetId="30200">
        <row r="9">
          <cell r="A9" t="str">
            <v>A</v>
          </cell>
        </row>
      </sheetData>
      <sheetData sheetId="30201">
        <row r="9">
          <cell r="A9" t="str">
            <v>A</v>
          </cell>
        </row>
      </sheetData>
      <sheetData sheetId="30202">
        <row r="9">
          <cell r="A9" t="str">
            <v>A</v>
          </cell>
        </row>
      </sheetData>
      <sheetData sheetId="30203">
        <row r="9">
          <cell r="A9" t="str">
            <v>A</v>
          </cell>
        </row>
      </sheetData>
      <sheetData sheetId="30204">
        <row r="9">
          <cell r="A9" t="str">
            <v>A</v>
          </cell>
        </row>
      </sheetData>
      <sheetData sheetId="30205">
        <row r="9">
          <cell r="A9" t="str">
            <v>A</v>
          </cell>
        </row>
      </sheetData>
      <sheetData sheetId="30206">
        <row r="9">
          <cell r="A9" t="str">
            <v>A</v>
          </cell>
        </row>
      </sheetData>
      <sheetData sheetId="30207">
        <row r="9">
          <cell r="A9" t="str">
            <v>A</v>
          </cell>
        </row>
      </sheetData>
      <sheetData sheetId="30208">
        <row r="9">
          <cell r="A9" t="str">
            <v>A</v>
          </cell>
        </row>
      </sheetData>
      <sheetData sheetId="30209">
        <row r="9">
          <cell r="A9" t="str">
            <v>A</v>
          </cell>
        </row>
      </sheetData>
      <sheetData sheetId="30210">
        <row r="9">
          <cell r="A9" t="str">
            <v>A</v>
          </cell>
        </row>
      </sheetData>
      <sheetData sheetId="30211">
        <row r="9">
          <cell r="A9" t="str">
            <v>A</v>
          </cell>
        </row>
      </sheetData>
      <sheetData sheetId="30212">
        <row r="9">
          <cell r="A9" t="str">
            <v>A</v>
          </cell>
        </row>
      </sheetData>
      <sheetData sheetId="30213">
        <row r="9">
          <cell r="A9" t="str">
            <v>A</v>
          </cell>
        </row>
      </sheetData>
      <sheetData sheetId="30214">
        <row r="9">
          <cell r="A9" t="str">
            <v>A</v>
          </cell>
        </row>
      </sheetData>
      <sheetData sheetId="30215">
        <row r="9">
          <cell r="A9" t="str">
            <v>A</v>
          </cell>
        </row>
      </sheetData>
      <sheetData sheetId="30216">
        <row r="9">
          <cell r="A9" t="str">
            <v>A</v>
          </cell>
        </row>
      </sheetData>
      <sheetData sheetId="30217">
        <row r="9">
          <cell r="A9" t="str">
            <v>A</v>
          </cell>
        </row>
      </sheetData>
      <sheetData sheetId="30218">
        <row r="9">
          <cell r="A9" t="str">
            <v>A</v>
          </cell>
        </row>
      </sheetData>
      <sheetData sheetId="30219">
        <row r="9">
          <cell r="A9" t="str">
            <v>A</v>
          </cell>
        </row>
      </sheetData>
      <sheetData sheetId="30220">
        <row r="9">
          <cell r="A9" t="str">
            <v>A</v>
          </cell>
        </row>
      </sheetData>
      <sheetData sheetId="30221">
        <row r="9">
          <cell r="A9" t="str">
            <v>A</v>
          </cell>
        </row>
      </sheetData>
      <sheetData sheetId="30222">
        <row r="9">
          <cell r="A9" t="str">
            <v>A</v>
          </cell>
        </row>
      </sheetData>
      <sheetData sheetId="30223">
        <row r="9">
          <cell r="A9" t="str">
            <v>A</v>
          </cell>
        </row>
      </sheetData>
      <sheetData sheetId="30224">
        <row r="9">
          <cell r="A9" t="str">
            <v>A</v>
          </cell>
        </row>
      </sheetData>
      <sheetData sheetId="30225">
        <row r="9">
          <cell r="A9" t="str">
            <v>A</v>
          </cell>
        </row>
      </sheetData>
      <sheetData sheetId="30226">
        <row r="9">
          <cell r="A9" t="str">
            <v>A</v>
          </cell>
        </row>
      </sheetData>
      <sheetData sheetId="30227">
        <row r="9">
          <cell r="A9" t="str">
            <v>A</v>
          </cell>
        </row>
      </sheetData>
      <sheetData sheetId="30228">
        <row r="9">
          <cell r="A9" t="str">
            <v>A</v>
          </cell>
        </row>
      </sheetData>
      <sheetData sheetId="30229">
        <row r="9">
          <cell r="A9" t="str">
            <v>A</v>
          </cell>
        </row>
      </sheetData>
      <sheetData sheetId="30230">
        <row r="9">
          <cell r="A9" t="str">
            <v>A</v>
          </cell>
        </row>
      </sheetData>
      <sheetData sheetId="30231">
        <row r="9">
          <cell r="A9" t="str">
            <v>A</v>
          </cell>
        </row>
      </sheetData>
      <sheetData sheetId="30232">
        <row r="9">
          <cell r="A9" t="str">
            <v>A</v>
          </cell>
        </row>
      </sheetData>
      <sheetData sheetId="30233">
        <row r="9">
          <cell r="A9" t="str">
            <v>A</v>
          </cell>
        </row>
      </sheetData>
      <sheetData sheetId="30234">
        <row r="9">
          <cell r="A9" t="str">
            <v>A</v>
          </cell>
        </row>
      </sheetData>
      <sheetData sheetId="30235">
        <row r="9">
          <cell r="A9" t="str">
            <v>A</v>
          </cell>
        </row>
      </sheetData>
      <sheetData sheetId="30236">
        <row r="9">
          <cell r="A9" t="str">
            <v>A</v>
          </cell>
        </row>
      </sheetData>
      <sheetData sheetId="30237">
        <row r="9">
          <cell r="A9" t="str">
            <v>A</v>
          </cell>
        </row>
      </sheetData>
      <sheetData sheetId="30238">
        <row r="9">
          <cell r="A9" t="str">
            <v>A</v>
          </cell>
        </row>
      </sheetData>
      <sheetData sheetId="30239">
        <row r="9">
          <cell r="A9" t="str">
            <v>A</v>
          </cell>
        </row>
      </sheetData>
      <sheetData sheetId="30240">
        <row r="9">
          <cell r="A9" t="str">
            <v>A</v>
          </cell>
        </row>
      </sheetData>
      <sheetData sheetId="30241">
        <row r="9">
          <cell r="A9" t="str">
            <v>A</v>
          </cell>
        </row>
      </sheetData>
      <sheetData sheetId="30242">
        <row r="9">
          <cell r="A9" t="str">
            <v>A</v>
          </cell>
        </row>
      </sheetData>
      <sheetData sheetId="30243">
        <row r="9">
          <cell r="A9" t="str">
            <v>A</v>
          </cell>
        </row>
      </sheetData>
      <sheetData sheetId="30244">
        <row r="9">
          <cell r="A9" t="str">
            <v>A</v>
          </cell>
        </row>
      </sheetData>
      <sheetData sheetId="30245">
        <row r="9">
          <cell r="A9" t="str">
            <v>A</v>
          </cell>
        </row>
      </sheetData>
      <sheetData sheetId="30246">
        <row r="9">
          <cell r="A9" t="str">
            <v>A</v>
          </cell>
        </row>
      </sheetData>
      <sheetData sheetId="30247">
        <row r="9">
          <cell r="A9" t="str">
            <v>A</v>
          </cell>
        </row>
      </sheetData>
      <sheetData sheetId="30248">
        <row r="9">
          <cell r="A9" t="str">
            <v>A</v>
          </cell>
        </row>
      </sheetData>
      <sheetData sheetId="30249">
        <row r="9">
          <cell r="A9" t="str">
            <v>A</v>
          </cell>
        </row>
      </sheetData>
      <sheetData sheetId="30250">
        <row r="9">
          <cell r="A9" t="str">
            <v>A</v>
          </cell>
        </row>
      </sheetData>
      <sheetData sheetId="30251">
        <row r="9">
          <cell r="A9" t="str">
            <v>A</v>
          </cell>
        </row>
      </sheetData>
      <sheetData sheetId="30252">
        <row r="9">
          <cell r="A9" t="str">
            <v>A</v>
          </cell>
        </row>
      </sheetData>
      <sheetData sheetId="30253">
        <row r="9">
          <cell r="A9" t="str">
            <v>A</v>
          </cell>
        </row>
      </sheetData>
      <sheetData sheetId="30254">
        <row r="9">
          <cell r="A9" t="str">
            <v>A</v>
          </cell>
        </row>
      </sheetData>
      <sheetData sheetId="30255">
        <row r="9">
          <cell r="A9" t="str">
            <v>A</v>
          </cell>
        </row>
      </sheetData>
      <sheetData sheetId="30256">
        <row r="9">
          <cell r="A9" t="str">
            <v>A</v>
          </cell>
        </row>
      </sheetData>
      <sheetData sheetId="30257">
        <row r="9">
          <cell r="A9" t="str">
            <v>A</v>
          </cell>
        </row>
      </sheetData>
      <sheetData sheetId="30258">
        <row r="9">
          <cell r="A9" t="str">
            <v>A</v>
          </cell>
        </row>
      </sheetData>
      <sheetData sheetId="30259">
        <row r="9">
          <cell r="A9" t="str">
            <v>A</v>
          </cell>
        </row>
      </sheetData>
      <sheetData sheetId="30260">
        <row r="9">
          <cell r="A9" t="str">
            <v>A</v>
          </cell>
        </row>
      </sheetData>
      <sheetData sheetId="30261">
        <row r="9">
          <cell r="A9" t="str">
            <v>A</v>
          </cell>
        </row>
      </sheetData>
      <sheetData sheetId="30262">
        <row r="9">
          <cell r="A9" t="str">
            <v>A</v>
          </cell>
        </row>
      </sheetData>
      <sheetData sheetId="30263">
        <row r="9">
          <cell r="A9" t="str">
            <v>A</v>
          </cell>
        </row>
      </sheetData>
      <sheetData sheetId="30264">
        <row r="9">
          <cell r="A9" t="str">
            <v>A</v>
          </cell>
        </row>
      </sheetData>
      <sheetData sheetId="30265">
        <row r="9">
          <cell r="A9" t="str">
            <v>A</v>
          </cell>
        </row>
      </sheetData>
      <sheetData sheetId="30266">
        <row r="9">
          <cell r="A9" t="str">
            <v>A</v>
          </cell>
        </row>
      </sheetData>
      <sheetData sheetId="30267" refreshError="1"/>
      <sheetData sheetId="30268">
        <row r="9">
          <cell r="A9" t="str">
            <v>A</v>
          </cell>
        </row>
      </sheetData>
      <sheetData sheetId="30269">
        <row r="9">
          <cell r="A9" t="str">
            <v>A</v>
          </cell>
        </row>
      </sheetData>
      <sheetData sheetId="30270">
        <row r="9">
          <cell r="A9" t="str">
            <v>A</v>
          </cell>
        </row>
      </sheetData>
      <sheetData sheetId="30271">
        <row r="9">
          <cell r="A9" t="str">
            <v>A</v>
          </cell>
        </row>
      </sheetData>
      <sheetData sheetId="30272">
        <row r="9">
          <cell r="A9" t="str">
            <v>A</v>
          </cell>
        </row>
      </sheetData>
      <sheetData sheetId="30273">
        <row r="9">
          <cell r="A9" t="str">
            <v>A</v>
          </cell>
        </row>
      </sheetData>
      <sheetData sheetId="30274">
        <row r="9">
          <cell r="A9" t="str">
            <v>A</v>
          </cell>
        </row>
      </sheetData>
      <sheetData sheetId="30275">
        <row r="9">
          <cell r="A9" t="str">
            <v>A</v>
          </cell>
        </row>
      </sheetData>
      <sheetData sheetId="30276">
        <row r="9">
          <cell r="A9" t="str">
            <v>A</v>
          </cell>
        </row>
      </sheetData>
      <sheetData sheetId="30277">
        <row r="9">
          <cell r="A9" t="str">
            <v>A</v>
          </cell>
        </row>
      </sheetData>
      <sheetData sheetId="30278">
        <row r="9">
          <cell r="A9" t="str">
            <v>A</v>
          </cell>
        </row>
      </sheetData>
      <sheetData sheetId="30279">
        <row r="9">
          <cell r="A9" t="str">
            <v>A</v>
          </cell>
        </row>
      </sheetData>
      <sheetData sheetId="30280">
        <row r="9">
          <cell r="A9" t="str">
            <v>A</v>
          </cell>
        </row>
      </sheetData>
      <sheetData sheetId="30281">
        <row r="9">
          <cell r="A9" t="str">
            <v>A</v>
          </cell>
        </row>
      </sheetData>
      <sheetData sheetId="30282">
        <row r="9">
          <cell r="A9" t="str">
            <v>A</v>
          </cell>
        </row>
      </sheetData>
      <sheetData sheetId="30283">
        <row r="9">
          <cell r="A9" t="str">
            <v>A</v>
          </cell>
        </row>
      </sheetData>
      <sheetData sheetId="30284">
        <row r="9">
          <cell r="A9" t="str">
            <v>A</v>
          </cell>
        </row>
      </sheetData>
      <sheetData sheetId="30285">
        <row r="9">
          <cell r="A9" t="str">
            <v>A</v>
          </cell>
        </row>
      </sheetData>
      <sheetData sheetId="30286">
        <row r="9">
          <cell r="A9" t="str">
            <v>A</v>
          </cell>
        </row>
      </sheetData>
      <sheetData sheetId="30287">
        <row r="9">
          <cell r="A9" t="str">
            <v>A</v>
          </cell>
        </row>
      </sheetData>
      <sheetData sheetId="30288">
        <row r="9">
          <cell r="A9" t="str">
            <v>A</v>
          </cell>
        </row>
      </sheetData>
      <sheetData sheetId="30289">
        <row r="9">
          <cell r="A9" t="str">
            <v>A</v>
          </cell>
        </row>
      </sheetData>
      <sheetData sheetId="30290">
        <row r="9">
          <cell r="A9" t="str">
            <v>A</v>
          </cell>
        </row>
      </sheetData>
      <sheetData sheetId="30291" refreshError="1"/>
      <sheetData sheetId="30292">
        <row r="9">
          <cell r="A9" t="str">
            <v>A</v>
          </cell>
        </row>
      </sheetData>
      <sheetData sheetId="30293">
        <row r="9">
          <cell r="A9" t="str">
            <v>A</v>
          </cell>
        </row>
      </sheetData>
      <sheetData sheetId="30294">
        <row r="9">
          <cell r="A9" t="str">
            <v>A</v>
          </cell>
        </row>
      </sheetData>
      <sheetData sheetId="30295">
        <row r="9">
          <cell r="A9" t="str">
            <v>A</v>
          </cell>
        </row>
      </sheetData>
      <sheetData sheetId="30296">
        <row r="9">
          <cell r="A9" t="str">
            <v>A</v>
          </cell>
        </row>
      </sheetData>
      <sheetData sheetId="30297">
        <row r="9">
          <cell r="A9" t="str">
            <v>A</v>
          </cell>
        </row>
      </sheetData>
      <sheetData sheetId="30298">
        <row r="9">
          <cell r="A9" t="str">
            <v>A</v>
          </cell>
        </row>
      </sheetData>
      <sheetData sheetId="30299">
        <row r="9">
          <cell r="A9" t="str">
            <v>A</v>
          </cell>
        </row>
      </sheetData>
      <sheetData sheetId="30300">
        <row r="9">
          <cell r="A9" t="str">
            <v>A</v>
          </cell>
        </row>
      </sheetData>
      <sheetData sheetId="30301">
        <row r="9">
          <cell r="A9" t="str">
            <v>A</v>
          </cell>
        </row>
      </sheetData>
      <sheetData sheetId="30302">
        <row r="9">
          <cell r="A9" t="str">
            <v>A</v>
          </cell>
        </row>
      </sheetData>
      <sheetData sheetId="30303">
        <row r="9">
          <cell r="A9" t="str">
            <v>A</v>
          </cell>
        </row>
      </sheetData>
      <sheetData sheetId="30304" refreshError="1"/>
      <sheetData sheetId="30305" refreshError="1"/>
      <sheetData sheetId="30306" refreshError="1"/>
      <sheetData sheetId="30307" refreshError="1"/>
      <sheetData sheetId="30308" refreshError="1"/>
      <sheetData sheetId="30309" refreshError="1"/>
      <sheetData sheetId="30310" refreshError="1"/>
      <sheetData sheetId="30311" refreshError="1"/>
      <sheetData sheetId="30312" refreshError="1"/>
      <sheetData sheetId="30313" refreshError="1"/>
      <sheetData sheetId="30314" refreshError="1"/>
      <sheetData sheetId="30315" refreshError="1"/>
      <sheetData sheetId="30316" refreshError="1"/>
      <sheetData sheetId="30317" refreshError="1"/>
      <sheetData sheetId="30318" refreshError="1"/>
      <sheetData sheetId="30319" refreshError="1"/>
      <sheetData sheetId="30320">
        <row r="9">
          <cell r="A9" t="str">
            <v>A</v>
          </cell>
        </row>
      </sheetData>
      <sheetData sheetId="30321">
        <row r="9">
          <cell r="A9" t="str">
            <v>A</v>
          </cell>
        </row>
      </sheetData>
      <sheetData sheetId="30322">
        <row r="9">
          <cell r="A9" t="str">
            <v>A</v>
          </cell>
        </row>
      </sheetData>
      <sheetData sheetId="30323">
        <row r="9">
          <cell r="A9" t="str">
            <v>A</v>
          </cell>
        </row>
      </sheetData>
      <sheetData sheetId="30324">
        <row r="9">
          <cell r="A9" t="str">
            <v>A</v>
          </cell>
        </row>
      </sheetData>
      <sheetData sheetId="30325">
        <row r="9">
          <cell r="A9" t="str">
            <v>A</v>
          </cell>
        </row>
      </sheetData>
      <sheetData sheetId="30326">
        <row r="9">
          <cell r="A9" t="str">
            <v>A</v>
          </cell>
        </row>
      </sheetData>
      <sheetData sheetId="30327">
        <row r="9">
          <cell r="A9" t="str">
            <v>A</v>
          </cell>
        </row>
      </sheetData>
      <sheetData sheetId="30328">
        <row r="9">
          <cell r="A9" t="str">
            <v>A</v>
          </cell>
        </row>
      </sheetData>
      <sheetData sheetId="30329">
        <row r="9">
          <cell r="A9" t="str">
            <v>A</v>
          </cell>
        </row>
      </sheetData>
      <sheetData sheetId="30330">
        <row r="9">
          <cell r="A9" t="str">
            <v>A</v>
          </cell>
        </row>
      </sheetData>
      <sheetData sheetId="30331">
        <row r="9">
          <cell r="A9" t="str">
            <v>A</v>
          </cell>
        </row>
      </sheetData>
      <sheetData sheetId="30332">
        <row r="9">
          <cell r="A9" t="str">
            <v>A</v>
          </cell>
        </row>
      </sheetData>
      <sheetData sheetId="30333">
        <row r="9">
          <cell r="A9" t="str">
            <v>A</v>
          </cell>
        </row>
      </sheetData>
      <sheetData sheetId="30334">
        <row r="9">
          <cell r="A9" t="str">
            <v>A</v>
          </cell>
        </row>
      </sheetData>
      <sheetData sheetId="30335">
        <row r="9">
          <cell r="A9" t="str">
            <v>A</v>
          </cell>
        </row>
      </sheetData>
      <sheetData sheetId="30336">
        <row r="9">
          <cell r="A9" t="str">
            <v>A</v>
          </cell>
        </row>
      </sheetData>
      <sheetData sheetId="30337">
        <row r="9">
          <cell r="A9" t="str">
            <v>A</v>
          </cell>
        </row>
      </sheetData>
      <sheetData sheetId="30338">
        <row r="9">
          <cell r="A9" t="str">
            <v>A</v>
          </cell>
        </row>
      </sheetData>
      <sheetData sheetId="30339">
        <row r="9">
          <cell r="A9" t="str">
            <v>A</v>
          </cell>
        </row>
      </sheetData>
      <sheetData sheetId="30340">
        <row r="9">
          <cell r="A9" t="str">
            <v>A</v>
          </cell>
        </row>
      </sheetData>
      <sheetData sheetId="30341">
        <row r="9">
          <cell r="A9" t="str">
            <v>A</v>
          </cell>
        </row>
      </sheetData>
      <sheetData sheetId="30342">
        <row r="9">
          <cell r="A9" t="str">
            <v>A</v>
          </cell>
        </row>
      </sheetData>
      <sheetData sheetId="30343">
        <row r="9">
          <cell r="A9" t="str">
            <v>A</v>
          </cell>
        </row>
      </sheetData>
      <sheetData sheetId="30344">
        <row r="9">
          <cell r="A9" t="str">
            <v>A</v>
          </cell>
        </row>
      </sheetData>
      <sheetData sheetId="30345">
        <row r="9">
          <cell r="A9" t="str">
            <v>A</v>
          </cell>
        </row>
      </sheetData>
      <sheetData sheetId="30346">
        <row r="9">
          <cell r="A9" t="str">
            <v>A</v>
          </cell>
        </row>
      </sheetData>
      <sheetData sheetId="30347">
        <row r="9">
          <cell r="A9" t="str">
            <v>A</v>
          </cell>
        </row>
      </sheetData>
      <sheetData sheetId="30348">
        <row r="9">
          <cell r="A9" t="str">
            <v>A</v>
          </cell>
        </row>
      </sheetData>
      <sheetData sheetId="30349">
        <row r="9">
          <cell r="A9" t="str">
            <v>A</v>
          </cell>
        </row>
      </sheetData>
      <sheetData sheetId="30350">
        <row r="9">
          <cell r="A9" t="str">
            <v>A</v>
          </cell>
        </row>
      </sheetData>
      <sheetData sheetId="30351">
        <row r="9">
          <cell r="A9" t="str">
            <v>A</v>
          </cell>
        </row>
      </sheetData>
      <sheetData sheetId="30352">
        <row r="9">
          <cell r="A9" t="str">
            <v>A</v>
          </cell>
        </row>
      </sheetData>
      <sheetData sheetId="30353">
        <row r="9">
          <cell r="A9" t="str">
            <v>A</v>
          </cell>
        </row>
      </sheetData>
      <sheetData sheetId="30354" refreshError="1"/>
      <sheetData sheetId="30355" refreshError="1"/>
      <sheetData sheetId="30356" refreshError="1"/>
      <sheetData sheetId="30357" refreshError="1"/>
      <sheetData sheetId="30358" refreshError="1"/>
      <sheetData sheetId="30359" refreshError="1"/>
      <sheetData sheetId="30360" refreshError="1"/>
      <sheetData sheetId="30361" refreshError="1"/>
      <sheetData sheetId="30362" refreshError="1"/>
      <sheetData sheetId="30363" refreshError="1"/>
      <sheetData sheetId="30364" refreshError="1"/>
      <sheetData sheetId="30365" refreshError="1"/>
      <sheetData sheetId="30366" refreshError="1"/>
      <sheetData sheetId="30367" refreshError="1"/>
      <sheetData sheetId="30368" refreshError="1"/>
      <sheetData sheetId="30369" refreshError="1"/>
      <sheetData sheetId="30370" refreshError="1"/>
      <sheetData sheetId="30371" refreshError="1"/>
      <sheetData sheetId="30372" refreshError="1"/>
      <sheetData sheetId="30373" refreshError="1"/>
      <sheetData sheetId="30374" refreshError="1"/>
      <sheetData sheetId="30375" refreshError="1"/>
      <sheetData sheetId="30376" refreshError="1"/>
      <sheetData sheetId="30377" refreshError="1"/>
      <sheetData sheetId="30378" refreshError="1"/>
      <sheetData sheetId="30379">
        <row r="9">
          <cell r="A9" t="str">
            <v>A</v>
          </cell>
        </row>
      </sheetData>
      <sheetData sheetId="30380">
        <row r="9">
          <cell r="A9" t="str">
            <v>A</v>
          </cell>
        </row>
      </sheetData>
      <sheetData sheetId="30381">
        <row r="9">
          <cell r="A9" t="str">
            <v>A</v>
          </cell>
        </row>
      </sheetData>
      <sheetData sheetId="30382">
        <row r="9">
          <cell r="A9" t="str">
            <v>A</v>
          </cell>
        </row>
      </sheetData>
      <sheetData sheetId="30383">
        <row r="9">
          <cell r="A9" t="str">
            <v>A</v>
          </cell>
        </row>
      </sheetData>
      <sheetData sheetId="30384">
        <row r="9">
          <cell r="A9" t="str">
            <v>A</v>
          </cell>
        </row>
      </sheetData>
      <sheetData sheetId="30385">
        <row r="9">
          <cell r="A9" t="str">
            <v>A</v>
          </cell>
        </row>
      </sheetData>
      <sheetData sheetId="30386">
        <row r="9">
          <cell r="A9" t="str">
            <v>A</v>
          </cell>
        </row>
      </sheetData>
      <sheetData sheetId="30387">
        <row r="9">
          <cell r="A9" t="str">
            <v>A</v>
          </cell>
        </row>
      </sheetData>
      <sheetData sheetId="30388">
        <row r="9">
          <cell r="A9" t="str">
            <v>A</v>
          </cell>
        </row>
      </sheetData>
      <sheetData sheetId="30389">
        <row r="9">
          <cell r="A9" t="str">
            <v>A</v>
          </cell>
        </row>
      </sheetData>
      <sheetData sheetId="30390">
        <row r="9">
          <cell r="A9" t="str">
            <v>A</v>
          </cell>
        </row>
      </sheetData>
      <sheetData sheetId="30391">
        <row r="9">
          <cell r="A9" t="str">
            <v>A</v>
          </cell>
        </row>
      </sheetData>
      <sheetData sheetId="30392">
        <row r="9">
          <cell r="A9" t="str">
            <v>A</v>
          </cell>
        </row>
      </sheetData>
      <sheetData sheetId="30393">
        <row r="9">
          <cell r="A9" t="str">
            <v>A</v>
          </cell>
        </row>
      </sheetData>
      <sheetData sheetId="30394">
        <row r="9">
          <cell r="A9" t="str">
            <v>A</v>
          </cell>
        </row>
      </sheetData>
      <sheetData sheetId="30395">
        <row r="9">
          <cell r="A9" t="str">
            <v>A</v>
          </cell>
        </row>
      </sheetData>
      <sheetData sheetId="30396">
        <row r="9">
          <cell r="A9" t="str">
            <v>A</v>
          </cell>
        </row>
      </sheetData>
      <sheetData sheetId="30397">
        <row r="9">
          <cell r="A9" t="str">
            <v>A</v>
          </cell>
        </row>
      </sheetData>
      <sheetData sheetId="30398">
        <row r="9">
          <cell r="A9" t="str">
            <v>A</v>
          </cell>
        </row>
      </sheetData>
      <sheetData sheetId="30399">
        <row r="9">
          <cell r="A9" t="str">
            <v>A</v>
          </cell>
        </row>
      </sheetData>
      <sheetData sheetId="30400">
        <row r="9">
          <cell r="A9" t="str">
            <v>A</v>
          </cell>
        </row>
      </sheetData>
      <sheetData sheetId="30401">
        <row r="9">
          <cell r="A9" t="str">
            <v>A</v>
          </cell>
        </row>
      </sheetData>
      <sheetData sheetId="30402">
        <row r="9">
          <cell r="A9" t="str">
            <v>A</v>
          </cell>
        </row>
      </sheetData>
      <sheetData sheetId="30403" refreshError="1"/>
      <sheetData sheetId="30404" refreshError="1"/>
      <sheetData sheetId="30405" refreshError="1"/>
      <sheetData sheetId="30406" refreshError="1"/>
      <sheetData sheetId="30407" refreshError="1"/>
      <sheetData sheetId="30408" refreshError="1"/>
      <sheetData sheetId="30409" refreshError="1"/>
      <sheetData sheetId="30410" refreshError="1"/>
      <sheetData sheetId="30411" refreshError="1"/>
      <sheetData sheetId="30412" refreshError="1"/>
      <sheetData sheetId="30413" refreshError="1"/>
      <sheetData sheetId="30414" refreshError="1"/>
      <sheetData sheetId="30415" refreshError="1"/>
      <sheetData sheetId="30416" refreshError="1"/>
      <sheetData sheetId="30417" refreshError="1"/>
      <sheetData sheetId="30418" refreshError="1"/>
      <sheetData sheetId="30419" refreshError="1"/>
      <sheetData sheetId="30420" refreshError="1"/>
      <sheetData sheetId="30421" refreshError="1"/>
      <sheetData sheetId="30422" refreshError="1"/>
      <sheetData sheetId="30423" refreshError="1"/>
      <sheetData sheetId="30424" refreshError="1"/>
      <sheetData sheetId="30425" refreshError="1"/>
      <sheetData sheetId="30426" refreshError="1"/>
      <sheetData sheetId="30427" refreshError="1"/>
      <sheetData sheetId="30428" refreshError="1"/>
      <sheetData sheetId="30429" refreshError="1"/>
      <sheetData sheetId="30430" refreshError="1"/>
      <sheetData sheetId="30431" refreshError="1"/>
      <sheetData sheetId="30432" refreshError="1"/>
      <sheetData sheetId="30433" refreshError="1"/>
      <sheetData sheetId="30434" refreshError="1"/>
      <sheetData sheetId="30435" refreshError="1"/>
      <sheetData sheetId="30436" refreshError="1"/>
      <sheetData sheetId="30437" refreshError="1"/>
      <sheetData sheetId="30438" refreshError="1"/>
      <sheetData sheetId="30439" refreshError="1"/>
      <sheetData sheetId="30440" refreshError="1"/>
      <sheetData sheetId="30441" refreshError="1"/>
      <sheetData sheetId="30442" refreshError="1"/>
      <sheetData sheetId="30443">
        <row r="9">
          <cell r="A9" t="str">
            <v>A</v>
          </cell>
        </row>
      </sheetData>
      <sheetData sheetId="30444">
        <row r="9">
          <cell r="A9" t="str">
            <v>A</v>
          </cell>
        </row>
      </sheetData>
      <sheetData sheetId="30445">
        <row r="9">
          <cell r="A9" t="str">
            <v>A</v>
          </cell>
        </row>
      </sheetData>
      <sheetData sheetId="30446">
        <row r="9">
          <cell r="A9" t="str">
            <v>A</v>
          </cell>
        </row>
      </sheetData>
      <sheetData sheetId="30447">
        <row r="9">
          <cell r="A9" t="str">
            <v>A</v>
          </cell>
        </row>
      </sheetData>
      <sheetData sheetId="30448">
        <row r="9">
          <cell r="A9" t="str">
            <v>A</v>
          </cell>
        </row>
      </sheetData>
      <sheetData sheetId="30449">
        <row r="9">
          <cell r="A9" t="str">
            <v>A</v>
          </cell>
        </row>
      </sheetData>
      <sheetData sheetId="30450">
        <row r="9">
          <cell r="A9" t="str">
            <v>A</v>
          </cell>
        </row>
      </sheetData>
      <sheetData sheetId="30451">
        <row r="9">
          <cell r="A9" t="str">
            <v>A</v>
          </cell>
        </row>
      </sheetData>
      <sheetData sheetId="30452">
        <row r="9">
          <cell r="A9" t="str">
            <v>A</v>
          </cell>
        </row>
      </sheetData>
      <sheetData sheetId="30453">
        <row r="9">
          <cell r="A9" t="str">
            <v>A</v>
          </cell>
        </row>
      </sheetData>
      <sheetData sheetId="30454">
        <row r="9">
          <cell r="A9" t="str">
            <v>A</v>
          </cell>
        </row>
      </sheetData>
      <sheetData sheetId="30455">
        <row r="9">
          <cell r="A9" t="str">
            <v>A</v>
          </cell>
        </row>
      </sheetData>
      <sheetData sheetId="30456">
        <row r="9">
          <cell r="A9" t="str">
            <v>A</v>
          </cell>
        </row>
      </sheetData>
      <sheetData sheetId="30457">
        <row r="9">
          <cell r="A9" t="str">
            <v>A</v>
          </cell>
        </row>
      </sheetData>
      <sheetData sheetId="30458">
        <row r="9">
          <cell r="A9" t="str">
            <v>A</v>
          </cell>
        </row>
      </sheetData>
      <sheetData sheetId="30459">
        <row r="9">
          <cell r="A9" t="str">
            <v>A</v>
          </cell>
        </row>
      </sheetData>
      <sheetData sheetId="30460">
        <row r="9">
          <cell r="A9" t="str">
            <v>A</v>
          </cell>
        </row>
      </sheetData>
      <sheetData sheetId="30461">
        <row r="9">
          <cell r="A9" t="str">
            <v>A</v>
          </cell>
        </row>
      </sheetData>
      <sheetData sheetId="30462">
        <row r="9">
          <cell r="A9" t="str">
            <v>A</v>
          </cell>
        </row>
      </sheetData>
      <sheetData sheetId="30463">
        <row r="9">
          <cell r="A9" t="str">
            <v>A</v>
          </cell>
        </row>
      </sheetData>
      <sheetData sheetId="30464">
        <row r="9">
          <cell r="A9" t="str">
            <v>A</v>
          </cell>
        </row>
      </sheetData>
      <sheetData sheetId="30465">
        <row r="9">
          <cell r="A9" t="str">
            <v>A</v>
          </cell>
        </row>
      </sheetData>
      <sheetData sheetId="30466">
        <row r="9">
          <cell r="A9" t="str">
            <v>A</v>
          </cell>
        </row>
      </sheetData>
      <sheetData sheetId="30467">
        <row r="9">
          <cell r="A9" t="str">
            <v>A</v>
          </cell>
        </row>
      </sheetData>
      <sheetData sheetId="30468">
        <row r="9">
          <cell r="A9" t="str">
            <v>A</v>
          </cell>
        </row>
      </sheetData>
      <sheetData sheetId="30469">
        <row r="9">
          <cell r="A9" t="str">
            <v>A</v>
          </cell>
        </row>
      </sheetData>
      <sheetData sheetId="30470">
        <row r="9">
          <cell r="A9" t="str">
            <v>A</v>
          </cell>
        </row>
      </sheetData>
      <sheetData sheetId="30471">
        <row r="9">
          <cell r="A9" t="str">
            <v>A</v>
          </cell>
        </row>
      </sheetData>
      <sheetData sheetId="30472">
        <row r="9">
          <cell r="A9" t="str">
            <v>A</v>
          </cell>
        </row>
      </sheetData>
      <sheetData sheetId="30473">
        <row r="9">
          <cell r="A9" t="str">
            <v>A</v>
          </cell>
        </row>
      </sheetData>
      <sheetData sheetId="30474">
        <row r="9">
          <cell r="A9" t="str">
            <v>A</v>
          </cell>
        </row>
      </sheetData>
      <sheetData sheetId="30475">
        <row r="9">
          <cell r="A9" t="str">
            <v>A</v>
          </cell>
        </row>
      </sheetData>
      <sheetData sheetId="30476">
        <row r="9">
          <cell r="A9" t="str">
            <v>A</v>
          </cell>
        </row>
      </sheetData>
      <sheetData sheetId="30477">
        <row r="9">
          <cell r="A9" t="str">
            <v>A</v>
          </cell>
        </row>
      </sheetData>
      <sheetData sheetId="30478">
        <row r="9">
          <cell r="A9" t="str">
            <v>A</v>
          </cell>
        </row>
      </sheetData>
      <sheetData sheetId="30479">
        <row r="9">
          <cell r="A9" t="str">
            <v>A</v>
          </cell>
        </row>
      </sheetData>
      <sheetData sheetId="30480">
        <row r="9">
          <cell r="A9" t="str">
            <v>A</v>
          </cell>
        </row>
      </sheetData>
      <sheetData sheetId="30481">
        <row r="9">
          <cell r="A9" t="str">
            <v>A</v>
          </cell>
        </row>
      </sheetData>
      <sheetData sheetId="30482">
        <row r="9">
          <cell r="A9" t="str">
            <v>A</v>
          </cell>
        </row>
      </sheetData>
      <sheetData sheetId="30483">
        <row r="9">
          <cell r="A9" t="str">
            <v>A</v>
          </cell>
        </row>
      </sheetData>
      <sheetData sheetId="30484">
        <row r="9">
          <cell r="A9" t="str">
            <v>A</v>
          </cell>
        </row>
      </sheetData>
      <sheetData sheetId="30485">
        <row r="9">
          <cell r="A9" t="str">
            <v>A</v>
          </cell>
        </row>
      </sheetData>
      <sheetData sheetId="30486">
        <row r="9">
          <cell r="A9" t="str">
            <v>A</v>
          </cell>
        </row>
      </sheetData>
      <sheetData sheetId="30487">
        <row r="9">
          <cell r="A9" t="str">
            <v>A</v>
          </cell>
        </row>
      </sheetData>
      <sheetData sheetId="30488">
        <row r="9">
          <cell r="A9" t="str">
            <v>A</v>
          </cell>
        </row>
      </sheetData>
      <sheetData sheetId="30489">
        <row r="9">
          <cell r="A9" t="str">
            <v>A</v>
          </cell>
        </row>
      </sheetData>
      <sheetData sheetId="30490">
        <row r="9">
          <cell r="A9" t="str">
            <v>A</v>
          </cell>
        </row>
      </sheetData>
      <sheetData sheetId="30491">
        <row r="9">
          <cell r="A9" t="str">
            <v>A</v>
          </cell>
        </row>
      </sheetData>
      <sheetData sheetId="30492">
        <row r="9">
          <cell r="A9" t="str">
            <v>A</v>
          </cell>
        </row>
      </sheetData>
      <sheetData sheetId="30493">
        <row r="9">
          <cell r="A9" t="str">
            <v>A</v>
          </cell>
        </row>
      </sheetData>
      <sheetData sheetId="30494">
        <row r="9">
          <cell r="A9" t="str">
            <v>A</v>
          </cell>
        </row>
      </sheetData>
      <sheetData sheetId="30495">
        <row r="9">
          <cell r="A9" t="str">
            <v>A</v>
          </cell>
        </row>
      </sheetData>
      <sheetData sheetId="30496">
        <row r="9">
          <cell r="A9" t="str">
            <v>A</v>
          </cell>
        </row>
      </sheetData>
      <sheetData sheetId="30497">
        <row r="9">
          <cell r="A9" t="str">
            <v>A</v>
          </cell>
        </row>
      </sheetData>
      <sheetData sheetId="30498">
        <row r="9">
          <cell r="A9" t="str">
            <v>A</v>
          </cell>
        </row>
      </sheetData>
      <sheetData sheetId="30499">
        <row r="9">
          <cell r="A9" t="str">
            <v>A</v>
          </cell>
        </row>
      </sheetData>
      <sheetData sheetId="30500">
        <row r="9">
          <cell r="A9" t="str">
            <v>A</v>
          </cell>
        </row>
      </sheetData>
      <sheetData sheetId="30501">
        <row r="9">
          <cell r="A9" t="str">
            <v>A</v>
          </cell>
        </row>
      </sheetData>
      <sheetData sheetId="30502">
        <row r="9">
          <cell r="A9" t="str">
            <v>A</v>
          </cell>
        </row>
      </sheetData>
      <sheetData sheetId="30503">
        <row r="9">
          <cell r="A9" t="str">
            <v>A</v>
          </cell>
        </row>
      </sheetData>
      <sheetData sheetId="30504">
        <row r="9">
          <cell r="A9" t="str">
            <v>A</v>
          </cell>
        </row>
      </sheetData>
      <sheetData sheetId="30505">
        <row r="9">
          <cell r="A9" t="str">
            <v>A</v>
          </cell>
        </row>
      </sheetData>
      <sheetData sheetId="30506">
        <row r="9">
          <cell r="A9" t="str">
            <v>A</v>
          </cell>
        </row>
      </sheetData>
      <sheetData sheetId="30507">
        <row r="9">
          <cell r="A9" t="str">
            <v>A</v>
          </cell>
        </row>
      </sheetData>
      <sheetData sheetId="30508">
        <row r="9">
          <cell r="A9" t="str">
            <v>A</v>
          </cell>
        </row>
      </sheetData>
      <sheetData sheetId="30509" refreshError="1"/>
      <sheetData sheetId="30510" refreshError="1"/>
      <sheetData sheetId="30511" refreshError="1"/>
      <sheetData sheetId="30512" refreshError="1"/>
      <sheetData sheetId="30513" refreshError="1"/>
      <sheetData sheetId="30514" refreshError="1"/>
      <sheetData sheetId="30515">
        <row r="9">
          <cell r="A9" t="str">
            <v>A</v>
          </cell>
        </row>
      </sheetData>
      <sheetData sheetId="30516" refreshError="1"/>
      <sheetData sheetId="30517" refreshError="1"/>
      <sheetData sheetId="30518">
        <row r="9">
          <cell r="A9" t="str">
            <v>A</v>
          </cell>
        </row>
      </sheetData>
      <sheetData sheetId="30519">
        <row r="9">
          <cell r="A9" t="str">
            <v>A</v>
          </cell>
        </row>
      </sheetData>
      <sheetData sheetId="30520" refreshError="1"/>
      <sheetData sheetId="30521">
        <row r="9">
          <cell r="A9" t="str">
            <v>A</v>
          </cell>
        </row>
      </sheetData>
      <sheetData sheetId="30522">
        <row r="9">
          <cell r="A9" t="str">
            <v>A</v>
          </cell>
        </row>
      </sheetData>
      <sheetData sheetId="30523" refreshError="1"/>
      <sheetData sheetId="30524">
        <row r="9">
          <cell r="A9" t="str">
            <v>A</v>
          </cell>
        </row>
      </sheetData>
      <sheetData sheetId="30525">
        <row r="9">
          <cell r="A9" t="str">
            <v>A</v>
          </cell>
        </row>
      </sheetData>
      <sheetData sheetId="30526">
        <row r="9">
          <cell r="A9" t="str">
            <v>A</v>
          </cell>
        </row>
      </sheetData>
      <sheetData sheetId="30527">
        <row r="9">
          <cell r="A9" t="str">
            <v>A</v>
          </cell>
        </row>
      </sheetData>
      <sheetData sheetId="30528">
        <row r="9">
          <cell r="A9" t="str">
            <v>A</v>
          </cell>
        </row>
      </sheetData>
      <sheetData sheetId="30529">
        <row r="9">
          <cell r="A9" t="str">
            <v>A</v>
          </cell>
        </row>
      </sheetData>
      <sheetData sheetId="30530">
        <row r="9">
          <cell r="A9" t="str">
            <v>A</v>
          </cell>
        </row>
      </sheetData>
      <sheetData sheetId="30531">
        <row r="9">
          <cell r="A9" t="str">
            <v>A</v>
          </cell>
        </row>
      </sheetData>
      <sheetData sheetId="30532">
        <row r="9">
          <cell r="A9" t="str">
            <v>A</v>
          </cell>
        </row>
      </sheetData>
      <sheetData sheetId="30533">
        <row r="9">
          <cell r="A9" t="str">
            <v>A</v>
          </cell>
        </row>
      </sheetData>
      <sheetData sheetId="30534">
        <row r="9">
          <cell r="A9" t="str">
            <v>A</v>
          </cell>
        </row>
      </sheetData>
      <sheetData sheetId="30535">
        <row r="9">
          <cell r="A9" t="str">
            <v>A</v>
          </cell>
        </row>
      </sheetData>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ow r="9">
          <cell r="A9" t="str">
            <v>A</v>
          </cell>
        </row>
      </sheetData>
      <sheetData sheetId="30543">
        <row r="9">
          <cell r="A9" t="str">
            <v>A</v>
          </cell>
        </row>
      </sheetData>
      <sheetData sheetId="30544" refreshError="1"/>
      <sheetData sheetId="30545" refreshError="1"/>
      <sheetData sheetId="30546" refreshError="1"/>
      <sheetData sheetId="30547">
        <row r="9">
          <cell r="A9" t="str">
            <v>A</v>
          </cell>
        </row>
      </sheetData>
      <sheetData sheetId="30548">
        <row r="9">
          <cell r="A9" t="str">
            <v>A</v>
          </cell>
        </row>
      </sheetData>
      <sheetData sheetId="30549">
        <row r="9">
          <cell r="A9" t="str">
            <v>A</v>
          </cell>
        </row>
      </sheetData>
      <sheetData sheetId="30550">
        <row r="9">
          <cell r="A9" t="str">
            <v>A</v>
          </cell>
        </row>
      </sheetData>
      <sheetData sheetId="30551">
        <row r="9">
          <cell r="A9" t="str">
            <v>A</v>
          </cell>
        </row>
      </sheetData>
      <sheetData sheetId="30552">
        <row r="9">
          <cell r="A9" t="str">
            <v>A</v>
          </cell>
        </row>
      </sheetData>
      <sheetData sheetId="30553">
        <row r="9">
          <cell r="A9" t="str">
            <v>A</v>
          </cell>
        </row>
      </sheetData>
      <sheetData sheetId="30554">
        <row r="9">
          <cell r="A9" t="str">
            <v>A</v>
          </cell>
        </row>
      </sheetData>
      <sheetData sheetId="30555">
        <row r="9">
          <cell r="A9" t="str">
            <v>A</v>
          </cell>
        </row>
      </sheetData>
      <sheetData sheetId="30556">
        <row r="9">
          <cell r="A9" t="str">
            <v>A</v>
          </cell>
        </row>
      </sheetData>
      <sheetData sheetId="30557">
        <row r="9">
          <cell r="A9" t="str">
            <v>A</v>
          </cell>
        </row>
      </sheetData>
      <sheetData sheetId="30558">
        <row r="9">
          <cell r="A9" t="str">
            <v>A</v>
          </cell>
        </row>
      </sheetData>
      <sheetData sheetId="30559">
        <row r="9">
          <cell r="A9" t="str">
            <v>A</v>
          </cell>
        </row>
      </sheetData>
      <sheetData sheetId="30560">
        <row r="9">
          <cell r="A9" t="str">
            <v>A</v>
          </cell>
        </row>
      </sheetData>
      <sheetData sheetId="30561">
        <row r="9">
          <cell r="A9" t="str">
            <v>A</v>
          </cell>
        </row>
      </sheetData>
      <sheetData sheetId="30562">
        <row r="9">
          <cell r="A9" t="str">
            <v>A</v>
          </cell>
        </row>
      </sheetData>
      <sheetData sheetId="30563">
        <row r="9">
          <cell r="A9" t="str">
            <v>A</v>
          </cell>
        </row>
      </sheetData>
      <sheetData sheetId="30564">
        <row r="9">
          <cell r="A9" t="str">
            <v>A</v>
          </cell>
        </row>
      </sheetData>
      <sheetData sheetId="30565">
        <row r="9">
          <cell r="A9" t="str">
            <v>A</v>
          </cell>
        </row>
      </sheetData>
      <sheetData sheetId="30566">
        <row r="9">
          <cell r="A9" t="str">
            <v>A</v>
          </cell>
        </row>
      </sheetData>
      <sheetData sheetId="30567">
        <row r="9">
          <cell r="A9" t="str">
            <v>A</v>
          </cell>
        </row>
      </sheetData>
      <sheetData sheetId="30568">
        <row r="9">
          <cell r="A9" t="str">
            <v>A</v>
          </cell>
        </row>
      </sheetData>
      <sheetData sheetId="30569">
        <row r="9">
          <cell r="A9" t="str">
            <v>A</v>
          </cell>
        </row>
      </sheetData>
      <sheetData sheetId="30570">
        <row r="9">
          <cell r="A9" t="str">
            <v>A</v>
          </cell>
        </row>
      </sheetData>
      <sheetData sheetId="30571">
        <row r="9">
          <cell r="A9" t="str">
            <v>A</v>
          </cell>
        </row>
      </sheetData>
      <sheetData sheetId="30572">
        <row r="9">
          <cell r="A9" t="str">
            <v>A</v>
          </cell>
        </row>
      </sheetData>
      <sheetData sheetId="30573">
        <row r="9">
          <cell r="A9" t="str">
            <v>A</v>
          </cell>
        </row>
      </sheetData>
      <sheetData sheetId="30574">
        <row r="9">
          <cell r="A9" t="str">
            <v>A</v>
          </cell>
        </row>
      </sheetData>
      <sheetData sheetId="30575">
        <row r="9">
          <cell r="A9" t="str">
            <v>A</v>
          </cell>
        </row>
      </sheetData>
      <sheetData sheetId="30576">
        <row r="9">
          <cell r="A9" t="str">
            <v>A</v>
          </cell>
        </row>
      </sheetData>
      <sheetData sheetId="30577">
        <row r="9">
          <cell r="A9" t="str">
            <v>A</v>
          </cell>
        </row>
      </sheetData>
      <sheetData sheetId="30578">
        <row r="9">
          <cell r="A9" t="str">
            <v>A</v>
          </cell>
        </row>
      </sheetData>
      <sheetData sheetId="30579">
        <row r="9">
          <cell r="A9" t="str">
            <v>A</v>
          </cell>
        </row>
      </sheetData>
      <sheetData sheetId="30580">
        <row r="9">
          <cell r="A9" t="str">
            <v>A</v>
          </cell>
        </row>
      </sheetData>
      <sheetData sheetId="30581">
        <row r="9">
          <cell r="A9" t="str">
            <v>A</v>
          </cell>
        </row>
      </sheetData>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ow r="9">
          <cell r="A9" t="str">
            <v>A</v>
          </cell>
        </row>
      </sheetData>
      <sheetData sheetId="30589">
        <row r="9">
          <cell r="A9" t="str">
            <v>A</v>
          </cell>
        </row>
      </sheetData>
      <sheetData sheetId="30590">
        <row r="9">
          <cell r="A9" t="str">
            <v>A</v>
          </cell>
        </row>
      </sheetData>
      <sheetData sheetId="30591">
        <row r="9">
          <cell r="A9" t="str">
            <v>A</v>
          </cell>
        </row>
      </sheetData>
      <sheetData sheetId="30592">
        <row r="9">
          <cell r="A9" t="str">
            <v>A</v>
          </cell>
        </row>
      </sheetData>
      <sheetData sheetId="30593">
        <row r="9">
          <cell r="A9" t="str">
            <v>A</v>
          </cell>
        </row>
      </sheetData>
      <sheetData sheetId="30594">
        <row r="9">
          <cell r="A9" t="str">
            <v>A</v>
          </cell>
        </row>
      </sheetData>
      <sheetData sheetId="30595">
        <row r="9">
          <cell r="A9" t="str">
            <v>A</v>
          </cell>
        </row>
      </sheetData>
      <sheetData sheetId="30596">
        <row r="9">
          <cell r="A9" t="str">
            <v>A</v>
          </cell>
        </row>
      </sheetData>
      <sheetData sheetId="30597">
        <row r="9">
          <cell r="A9" t="str">
            <v>A</v>
          </cell>
        </row>
      </sheetData>
      <sheetData sheetId="30598">
        <row r="9">
          <cell r="A9" t="str">
            <v>A</v>
          </cell>
        </row>
      </sheetData>
      <sheetData sheetId="30599">
        <row r="9">
          <cell r="A9" t="str">
            <v>A</v>
          </cell>
        </row>
      </sheetData>
      <sheetData sheetId="30600">
        <row r="9">
          <cell r="A9" t="str">
            <v>A</v>
          </cell>
        </row>
      </sheetData>
      <sheetData sheetId="30601">
        <row r="9">
          <cell r="A9" t="str">
            <v>A</v>
          </cell>
        </row>
      </sheetData>
      <sheetData sheetId="30602">
        <row r="9">
          <cell r="A9" t="str">
            <v>A</v>
          </cell>
        </row>
      </sheetData>
      <sheetData sheetId="30603">
        <row r="9">
          <cell r="A9" t="str">
            <v>A</v>
          </cell>
        </row>
      </sheetData>
      <sheetData sheetId="30604">
        <row r="9">
          <cell r="A9" t="str">
            <v>A</v>
          </cell>
        </row>
      </sheetData>
      <sheetData sheetId="30605">
        <row r="9">
          <cell r="A9" t="str">
            <v>A</v>
          </cell>
        </row>
      </sheetData>
      <sheetData sheetId="30606">
        <row r="9">
          <cell r="A9" t="str">
            <v>A</v>
          </cell>
        </row>
      </sheetData>
      <sheetData sheetId="30607">
        <row r="9">
          <cell r="A9" t="str">
            <v>A</v>
          </cell>
        </row>
      </sheetData>
      <sheetData sheetId="30608">
        <row r="9">
          <cell r="A9" t="str">
            <v>A</v>
          </cell>
        </row>
      </sheetData>
      <sheetData sheetId="30609">
        <row r="9">
          <cell r="A9" t="str">
            <v>A</v>
          </cell>
        </row>
      </sheetData>
      <sheetData sheetId="30610">
        <row r="9">
          <cell r="A9" t="str">
            <v>A</v>
          </cell>
        </row>
      </sheetData>
      <sheetData sheetId="30611">
        <row r="9">
          <cell r="A9" t="str">
            <v>A</v>
          </cell>
        </row>
      </sheetData>
      <sheetData sheetId="30612">
        <row r="9">
          <cell r="A9" t="str">
            <v>A</v>
          </cell>
        </row>
      </sheetData>
      <sheetData sheetId="30613">
        <row r="9">
          <cell r="A9" t="str">
            <v>A</v>
          </cell>
        </row>
      </sheetData>
      <sheetData sheetId="30614">
        <row r="9">
          <cell r="A9" t="str">
            <v>A</v>
          </cell>
        </row>
      </sheetData>
      <sheetData sheetId="30615">
        <row r="9">
          <cell r="A9" t="str">
            <v>A</v>
          </cell>
        </row>
      </sheetData>
      <sheetData sheetId="30616">
        <row r="9">
          <cell r="A9" t="str">
            <v>A</v>
          </cell>
        </row>
      </sheetData>
      <sheetData sheetId="30617">
        <row r="9">
          <cell r="A9" t="str">
            <v>A</v>
          </cell>
        </row>
      </sheetData>
      <sheetData sheetId="30618">
        <row r="9">
          <cell r="A9" t="str">
            <v>A</v>
          </cell>
        </row>
      </sheetData>
      <sheetData sheetId="30619">
        <row r="9">
          <cell r="A9" t="str">
            <v>A</v>
          </cell>
        </row>
      </sheetData>
      <sheetData sheetId="30620">
        <row r="9">
          <cell r="A9" t="str">
            <v>A</v>
          </cell>
        </row>
      </sheetData>
      <sheetData sheetId="30621">
        <row r="9">
          <cell r="A9" t="str">
            <v>A</v>
          </cell>
        </row>
      </sheetData>
      <sheetData sheetId="30622">
        <row r="9">
          <cell r="A9" t="str">
            <v>A</v>
          </cell>
        </row>
      </sheetData>
      <sheetData sheetId="30623">
        <row r="9">
          <cell r="A9" t="str">
            <v>A</v>
          </cell>
        </row>
      </sheetData>
      <sheetData sheetId="30624">
        <row r="9">
          <cell r="A9" t="str">
            <v>A</v>
          </cell>
        </row>
      </sheetData>
      <sheetData sheetId="30625">
        <row r="9">
          <cell r="A9" t="str">
            <v>A</v>
          </cell>
        </row>
      </sheetData>
      <sheetData sheetId="30626">
        <row r="9">
          <cell r="A9" t="str">
            <v>A</v>
          </cell>
        </row>
      </sheetData>
      <sheetData sheetId="30627">
        <row r="9">
          <cell r="A9" t="str">
            <v>A</v>
          </cell>
        </row>
      </sheetData>
      <sheetData sheetId="30628">
        <row r="9">
          <cell r="A9" t="str">
            <v>A</v>
          </cell>
        </row>
      </sheetData>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ow r="9">
          <cell r="A9" t="str">
            <v>A</v>
          </cell>
        </row>
      </sheetData>
      <sheetData sheetId="30636">
        <row r="9">
          <cell r="A9" t="str">
            <v>A</v>
          </cell>
        </row>
      </sheetData>
      <sheetData sheetId="30637">
        <row r="9">
          <cell r="A9" t="str">
            <v>A</v>
          </cell>
        </row>
      </sheetData>
      <sheetData sheetId="30638">
        <row r="9">
          <cell r="A9" t="str">
            <v>A</v>
          </cell>
        </row>
      </sheetData>
      <sheetData sheetId="30639" refreshError="1"/>
      <sheetData sheetId="30640">
        <row r="9">
          <cell r="A9" t="str">
            <v>A</v>
          </cell>
        </row>
      </sheetData>
      <sheetData sheetId="30641">
        <row r="9">
          <cell r="A9" t="str">
            <v>A</v>
          </cell>
        </row>
      </sheetData>
      <sheetData sheetId="30642">
        <row r="9">
          <cell r="A9" t="str">
            <v>A</v>
          </cell>
        </row>
      </sheetData>
      <sheetData sheetId="30643" refreshError="1"/>
      <sheetData sheetId="30644" refreshError="1"/>
      <sheetData sheetId="30645">
        <row r="9">
          <cell r="A9" t="str">
            <v>A</v>
          </cell>
        </row>
      </sheetData>
      <sheetData sheetId="30646">
        <row r="9">
          <cell r="A9" t="str">
            <v>A</v>
          </cell>
        </row>
      </sheetData>
      <sheetData sheetId="30647">
        <row r="9">
          <cell r="A9" t="str">
            <v>A</v>
          </cell>
        </row>
      </sheetData>
      <sheetData sheetId="30648" refreshError="1"/>
      <sheetData sheetId="30649">
        <row r="9">
          <cell r="A9" t="str">
            <v>A</v>
          </cell>
        </row>
      </sheetData>
      <sheetData sheetId="30650">
        <row r="9">
          <cell r="A9" t="str">
            <v>A</v>
          </cell>
        </row>
      </sheetData>
      <sheetData sheetId="30651">
        <row r="9">
          <cell r="A9" t="str">
            <v>A</v>
          </cell>
        </row>
      </sheetData>
      <sheetData sheetId="30652">
        <row r="9">
          <cell r="A9" t="str">
            <v>A</v>
          </cell>
        </row>
      </sheetData>
      <sheetData sheetId="30653">
        <row r="9">
          <cell r="A9" t="str">
            <v>A</v>
          </cell>
        </row>
      </sheetData>
      <sheetData sheetId="30654">
        <row r="9">
          <cell r="A9" t="str">
            <v>A</v>
          </cell>
        </row>
      </sheetData>
      <sheetData sheetId="30655">
        <row r="9">
          <cell r="A9" t="str">
            <v>A</v>
          </cell>
        </row>
      </sheetData>
      <sheetData sheetId="30656">
        <row r="9">
          <cell r="A9" t="str">
            <v>A</v>
          </cell>
        </row>
      </sheetData>
      <sheetData sheetId="30657" refreshError="1"/>
      <sheetData sheetId="30658" refreshError="1"/>
      <sheetData sheetId="30659" refreshError="1"/>
      <sheetData sheetId="30660" refreshError="1"/>
      <sheetData sheetId="30661" refreshError="1"/>
      <sheetData sheetId="30662" refreshError="1"/>
      <sheetData sheetId="30663">
        <row r="9">
          <cell r="A9" t="str">
            <v>A</v>
          </cell>
        </row>
      </sheetData>
      <sheetData sheetId="30664">
        <row r="9">
          <cell r="A9" t="str">
            <v>A</v>
          </cell>
        </row>
      </sheetData>
      <sheetData sheetId="30665">
        <row r="9">
          <cell r="A9" t="str">
            <v>A</v>
          </cell>
        </row>
      </sheetData>
      <sheetData sheetId="30666">
        <row r="9">
          <cell r="A9" t="str">
            <v>A</v>
          </cell>
        </row>
      </sheetData>
      <sheetData sheetId="30667">
        <row r="9">
          <cell r="A9" t="str">
            <v>A</v>
          </cell>
        </row>
      </sheetData>
      <sheetData sheetId="30668">
        <row r="9">
          <cell r="A9" t="str">
            <v>A</v>
          </cell>
        </row>
      </sheetData>
      <sheetData sheetId="30669">
        <row r="9">
          <cell r="A9" t="str">
            <v>A</v>
          </cell>
        </row>
      </sheetData>
      <sheetData sheetId="30670">
        <row r="9">
          <cell r="A9" t="str">
            <v>A</v>
          </cell>
        </row>
      </sheetData>
      <sheetData sheetId="30671">
        <row r="9">
          <cell r="A9" t="str">
            <v>A</v>
          </cell>
        </row>
      </sheetData>
      <sheetData sheetId="30672">
        <row r="9">
          <cell r="A9" t="str">
            <v>A</v>
          </cell>
        </row>
      </sheetData>
      <sheetData sheetId="30673">
        <row r="9">
          <cell r="A9" t="str">
            <v>A</v>
          </cell>
        </row>
      </sheetData>
      <sheetData sheetId="30674">
        <row r="9">
          <cell r="A9" t="str">
            <v>A</v>
          </cell>
        </row>
      </sheetData>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ow r="9">
          <cell r="A9" t="str">
            <v>A</v>
          </cell>
        </row>
      </sheetData>
      <sheetData sheetId="30684">
        <row r="9">
          <cell r="A9" t="str">
            <v>A</v>
          </cell>
        </row>
      </sheetData>
      <sheetData sheetId="30685">
        <row r="9">
          <cell r="A9" t="str">
            <v>A</v>
          </cell>
        </row>
      </sheetData>
      <sheetData sheetId="30686">
        <row r="9">
          <cell r="A9" t="str">
            <v>A</v>
          </cell>
        </row>
      </sheetData>
      <sheetData sheetId="30687">
        <row r="9">
          <cell r="A9" t="str">
            <v>A</v>
          </cell>
        </row>
      </sheetData>
      <sheetData sheetId="30688">
        <row r="9">
          <cell r="A9" t="str">
            <v>A</v>
          </cell>
        </row>
      </sheetData>
      <sheetData sheetId="30689">
        <row r="9">
          <cell r="A9" t="str">
            <v>A</v>
          </cell>
        </row>
      </sheetData>
      <sheetData sheetId="30690">
        <row r="9">
          <cell r="A9" t="str">
            <v>A</v>
          </cell>
        </row>
      </sheetData>
      <sheetData sheetId="30691">
        <row r="9">
          <cell r="A9" t="str">
            <v>A</v>
          </cell>
        </row>
      </sheetData>
      <sheetData sheetId="30692">
        <row r="9">
          <cell r="A9" t="str">
            <v>A</v>
          </cell>
        </row>
      </sheetData>
      <sheetData sheetId="30693">
        <row r="9">
          <cell r="A9" t="str">
            <v>A</v>
          </cell>
        </row>
      </sheetData>
      <sheetData sheetId="30694">
        <row r="9">
          <cell r="A9" t="str">
            <v>A</v>
          </cell>
        </row>
      </sheetData>
      <sheetData sheetId="30695">
        <row r="9">
          <cell r="A9" t="str">
            <v>A</v>
          </cell>
        </row>
      </sheetData>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ow r="9">
          <cell r="A9" t="str">
            <v>A</v>
          </cell>
        </row>
      </sheetData>
      <sheetData sheetId="30704">
        <row r="9">
          <cell r="A9" t="str">
            <v>A</v>
          </cell>
        </row>
      </sheetData>
      <sheetData sheetId="30705">
        <row r="9">
          <cell r="A9" t="str">
            <v>A</v>
          </cell>
        </row>
      </sheetData>
      <sheetData sheetId="30706">
        <row r="9">
          <cell r="A9" t="str">
            <v>A</v>
          </cell>
        </row>
      </sheetData>
      <sheetData sheetId="30707">
        <row r="9">
          <cell r="A9" t="str">
            <v>A</v>
          </cell>
        </row>
      </sheetData>
      <sheetData sheetId="30708">
        <row r="9">
          <cell r="A9" t="str">
            <v>A</v>
          </cell>
        </row>
      </sheetData>
      <sheetData sheetId="30709">
        <row r="9">
          <cell r="A9" t="str">
            <v>A</v>
          </cell>
        </row>
      </sheetData>
      <sheetData sheetId="30710">
        <row r="9">
          <cell r="A9" t="str">
            <v>A</v>
          </cell>
        </row>
      </sheetData>
      <sheetData sheetId="30711">
        <row r="9">
          <cell r="A9" t="str">
            <v>A</v>
          </cell>
        </row>
      </sheetData>
      <sheetData sheetId="30712">
        <row r="9">
          <cell r="A9" t="str">
            <v>A</v>
          </cell>
        </row>
      </sheetData>
      <sheetData sheetId="30713">
        <row r="9">
          <cell r="A9" t="str">
            <v>A</v>
          </cell>
        </row>
      </sheetData>
      <sheetData sheetId="30714">
        <row r="9">
          <cell r="A9" t="str">
            <v>A</v>
          </cell>
        </row>
      </sheetData>
      <sheetData sheetId="30715">
        <row r="9">
          <cell r="A9" t="str">
            <v>A</v>
          </cell>
        </row>
      </sheetData>
      <sheetData sheetId="30716">
        <row r="9">
          <cell r="A9" t="str">
            <v>A</v>
          </cell>
        </row>
      </sheetData>
      <sheetData sheetId="30717">
        <row r="9">
          <cell r="A9" t="str">
            <v>A</v>
          </cell>
        </row>
      </sheetData>
      <sheetData sheetId="30718">
        <row r="9">
          <cell r="A9" t="str">
            <v>A</v>
          </cell>
        </row>
      </sheetData>
      <sheetData sheetId="30719">
        <row r="9">
          <cell r="A9" t="str">
            <v>A</v>
          </cell>
        </row>
      </sheetData>
      <sheetData sheetId="30720">
        <row r="9">
          <cell r="A9" t="str">
            <v>A</v>
          </cell>
        </row>
      </sheetData>
      <sheetData sheetId="30721">
        <row r="9">
          <cell r="A9" t="str">
            <v>A</v>
          </cell>
        </row>
      </sheetData>
      <sheetData sheetId="30722">
        <row r="9">
          <cell r="A9" t="str">
            <v>A</v>
          </cell>
        </row>
      </sheetData>
      <sheetData sheetId="30723">
        <row r="9">
          <cell r="A9" t="str">
            <v>A</v>
          </cell>
        </row>
      </sheetData>
      <sheetData sheetId="30724">
        <row r="9">
          <cell r="A9" t="str">
            <v>A</v>
          </cell>
        </row>
      </sheetData>
      <sheetData sheetId="30725">
        <row r="9">
          <cell r="A9" t="str">
            <v>A</v>
          </cell>
        </row>
      </sheetData>
      <sheetData sheetId="30726">
        <row r="9">
          <cell r="A9" t="str">
            <v>A</v>
          </cell>
        </row>
      </sheetData>
      <sheetData sheetId="30727">
        <row r="9">
          <cell r="A9" t="str">
            <v>A</v>
          </cell>
        </row>
      </sheetData>
      <sheetData sheetId="30728">
        <row r="9">
          <cell r="A9" t="str">
            <v>A</v>
          </cell>
        </row>
      </sheetData>
      <sheetData sheetId="30729">
        <row r="9">
          <cell r="A9" t="str">
            <v>A</v>
          </cell>
        </row>
      </sheetData>
      <sheetData sheetId="30730">
        <row r="9">
          <cell r="A9" t="str">
            <v>A</v>
          </cell>
        </row>
      </sheetData>
      <sheetData sheetId="30731">
        <row r="9">
          <cell r="A9" t="str">
            <v>A</v>
          </cell>
        </row>
      </sheetData>
      <sheetData sheetId="30732">
        <row r="9">
          <cell r="A9" t="str">
            <v>A</v>
          </cell>
        </row>
      </sheetData>
      <sheetData sheetId="30733">
        <row r="9">
          <cell r="A9" t="str">
            <v>A</v>
          </cell>
        </row>
      </sheetData>
      <sheetData sheetId="30734">
        <row r="9">
          <cell r="A9" t="str">
            <v>A</v>
          </cell>
        </row>
      </sheetData>
      <sheetData sheetId="30735">
        <row r="9">
          <cell r="A9" t="str">
            <v>A</v>
          </cell>
        </row>
      </sheetData>
      <sheetData sheetId="30736">
        <row r="9">
          <cell r="A9" t="str">
            <v>A</v>
          </cell>
        </row>
      </sheetData>
      <sheetData sheetId="30737">
        <row r="9">
          <cell r="A9" t="str">
            <v>A</v>
          </cell>
        </row>
      </sheetData>
      <sheetData sheetId="30738">
        <row r="9">
          <cell r="A9" t="str">
            <v>A</v>
          </cell>
        </row>
      </sheetData>
      <sheetData sheetId="30739">
        <row r="9">
          <cell r="A9" t="str">
            <v>A</v>
          </cell>
        </row>
      </sheetData>
      <sheetData sheetId="30740">
        <row r="9">
          <cell r="A9" t="str">
            <v>A</v>
          </cell>
        </row>
      </sheetData>
      <sheetData sheetId="30741">
        <row r="9">
          <cell r="A9" t="str">
            <v>A</v>
          </cell>
        </row>
      </sheetData>
      <sheetData sheetId="30742">
        <row r="9">
          <cell r="A9" t="str">
            <v>A</v>
          </cell>
        </row>
      </sheetData>
      <sheetData sheetId="30743">
        <row r="9">
          <cell r="A9" t="str">
            <v>A</v>
          </cell>
        </row>
      </sheetData>
      <sheetData sheetId="30744">
        <row r="9">
          <cell r="A9" t="str">
            <v>A</v>
          </cell>
        </row>
      </sheetData>
      <sheetData sheetId="30745">
        <row r="9">
          <cell r="A9" t="str">
            <v>A</v>
          </cell>
        </row>
      </sheetData>
      <sheetData sheetId="30746">
        <row r="9">
          <cell r="A9" t="str">
            <v>A</v>
          </cell>
        </row>
      </sheetData>
      <sheetData sheetId="30747">
        <row r="9">
          <cell r="A9" t="str">
            <v>A</v>
          </cell>
        </row>
      </sheetData>
      <sheetData sheetId="30748">
        <row r="9">
          <cell r="A9" t="str">
            <v>A</v>
          </cell>
        </row>
      </sheetData>
      <sheetData sheetId="30749">
        <row r="9">
          <cell r="A9" t="str">
            <v>A</v>
          </cell>
        </row>
      </sheetData>
      <sheetData sheetId="30750" refreshError="1"/>
      <sheetData sheetId="30751" refreshError="1"/>
      <sheetData sheetId="30752">
        <row r="9">
          <cell r="A9" t="str">
            <v>A</v>
          </cell>
        </row>
      </sheetData>
      <sheetData sheetId="30753">
        <row r="9">
          <cell r="A9" t="str">
            <v>A</v>
          </cell>
        </row>
      </sheetData>
      <sheetData sheetId="30754">
        <row r="9">
          <cell r="A9" t="str">
            <v>A</v>
          </cell>
        </row>
      </sheetData>
      <sheetData sheetId="30755" refreshError="1"/>
      <sheetData sheetId="30756" refreshError="1"/>
      <sheetData sheetId="30757" refreshError="1"/>
      <sheetData sheetId="30758" refreshError="1"/>
      <sheetData sheetId="30759" refreshError="1"/>
      <sheetData sheetId="30760" refreshError="1"/>
      <sheetData sheetId="30761" refreshError="1"/>
      <sheetData sheetId="30762" refreshError="1"/>
      <sheetData sheetId="30763" refreshError="1"/>
      <sheetData sheetId="30764" refreshError="1"/>
      <sheetData sheetId="30765" refreshError="1"/>
      <sheetData sheetId="30766" refreshError="1"/>
      <sheetData sheetId="30767" refreshError="1"/>
      <sheetData sheetId="30768" refreshError="1"/>
      <sheetData sheetId="30769" refreshError="1"/>
      <sheetData sheetId="30770" refreshError="1"/>
      <sheetData sheetId="30771" refreshError="1"/>
      <sheetData sheetId="30772" refreshError="1"/>
      <sheetData sheetId="30773" refreshError="1"/>
      <sheetData sheetId="30774" refreshError="1"/>
      <sheetData sheetId="30775" refreshError="1"/>
      <sheetData sheetId="30776" refreshError="1"/>
      <sheetData sheetId="30777" refreshError="1"/>
      <sheetData sheetId="30778" refreshError="1"/>
      <sheetData sheetId="30779" refreshError="1"/>
      <sheetData sheetId="30780" refreshError="1"/>
      <sheetData sheetId="30781" refreshError="1"/>
      <sheetData sheetId="30782" refreshError="1"/>
      <sheetData sheetId="30783" refreshError="1"/>
      <sheetData sheetId="30784" refreshError="1"/>
      <sheetData sheetId="30785" refreshError="1"/>
      <sheetData sheetId="30786" refreshError="1"/>
      <sheetData sheetId="30787" refreshError="1"/>
      <sheetData sheetId="30788" refreshError="1"/>
      <sheetData sheetId="30789" refreshError="1"/>
      <sheetData sheetId="30790" refreshError="1"/>
      <sheetData sheetId="30791" refreshError="1"/>
      <sheetData sheetId="30792" refreshError="1"/>
      <sheetData sheetId="30793" refreshError="1"/>
      <sheetData sheetId="30794" refreshError="1"/>
      <sheetData sheetId="30795" refreshError="1"/>
      <sheetData sheetId="30796" refreshError="1"/>
      <sheetData sheetId="30797" refreshError="1"/>
      <sheetData sheetId="30798" refreshError="1"/>
      <sheetData sheetId="30799" refreshError="1"/>
      <sheetData sheetId="30800" refreshError="1"/>
      <sheetData sheetId="30801" refreshError="1"/>
      <sheetData sheetId="30802" refreshError="1"/>
      <sheetData sheetId="30803" refreshError="1"/>
      <sheetData sheetId="30804" refreshError="1"/>
      <sheetData sheetId="30805" refreshError="1"/>
      <sheetData sheetId="30806" refreshError="1"/>
      <sheetData sheetId="30807" refreshError="1"/>
      <sheetData sheetId="30808" refreshError="1"/>
      <sheetData sheetId="30809" refreshError="1"/>
      <sheetData sheetId="30810" refreshError="1"/>
      <sheetData sheetId="30811" refreshError="1"/>
      <sheetData sheetId="30812" refreshError="1"/>
      <sheetData sheetId="30813" refreshError="1"/>
      <sheetData sheetId="30814" refreshError="1"/>
      <sheetData sheetId="30815" refreshError="1"/>
      <sheetData sheetId="30816" refreshError="1"/>
      <sheetData sheetId="30817" refreshError="1"/>
      <sheetData sheetId="30818" refreshError="1"/>
      <sheetData sheetId="30819" refreshError="1"/>
      <sheetData sheetId="30820" refreshError="1"/>
      <sheetData sheetId="30821" refreshError="1"/>
      <sheetData sheetId="30822" refreshError="1"/>
      <sheetData sheetId="30823" refreshError="1"/>
      <sheetData sheetId="30824" refreshError="1"/>
      <sheetData sheetId="30825" refreshError="1"/>
      <sheetData sheetId="30826">
        <row r="9">
          <cell r="A9" t="str">
            <v>A</v>
          </cell>
        </row>
      </sheetData>
      <sheetData sheetId="30827" refreshError="1"/>
      <sheetData sheetId="30828">
        <row r="9">
          <cell r="A9" t="str">
            <v>A</v>
          </cell>
        </row>
      </sheetData>
      <sheetData sheetId="30829">
        <row r="9">
          <cell r="A9" t="str">
            <v>A</v>
          </cell>
        </row>
      </sheetData>
      <sheetData sheetId="30830">
        <row r="9">
          <cell r="A9" t="str">
            <v>A</v>
          </cell>
        </row>
      </sheetData>
      <sheetData sheetId="30831">
        <row r="9">
          <cell r="A9" t="str">
            <v>A</v>
          </cell>
        </row>
      </sheetData>
      <sheetData sheetId="30832">
        <row r="9">
          <cell r="A9" t="str">
            <v>A</v>
          </cell>
        </row>
      </sheetData>
      <sheetData sheetId="30833">
        <row r="9">
          <cell r="A9" t="str">
            <v>A</v>
          </cell>
        </row>
      </sheetData>
      <sheetData sheetId="30834">
        <row r="9">
          <cell r="A9" t="str">
            <v>A</v>
          </cell>
        </row>
      </sheetData>
      <sheetData sheetId="30835">
        <row r="9">
          <cell r="A9" t="str">
            <v>A</v>
          </cell>
        </row>
      </sheetData>
      <sheetData sheetId="30836">
        <row r="9">
          <cell r="A9" t="str">
            <v>A</v>
          </cell>
        </row>
      </sheetData>
      <sheetData sheetId="30837">
        <row r="9">
          <cell r="A9" t="str">
            <v>A</v>
          </cell>
        </row>
      </sheetData>
      <sheetData sheetId="30838">
        <row r="9">
          <cell r="A9" t="str">
            <v>A</v>
          </cell>
        </row>
      </sheetData>
      <sheetData sheetId="30839">
        <row r="9">
          <cell r="A9" t="str">
            <v>A</v>
          </cell>
        </row>
      </sheetData>
      <sheetData sheetId="30840">
        <row r="9">
          <cell r="A9" t="str">
            <v>A</v>
          </cell>
        </row>
      </sheetData>
      <sheetData sheetId="30841">
        <row r="9">
          <cell r="A9" t="str">
            <v>A</v>
          </cell>
        </row>
      </sheetData>
      <sheetData sheetId="30842">
        <row r="9">
          <cell r="A9" t="str">
            <v>A</v>
          </cell>
        </row>
      </sheetData>
      <sheetData sheetId="30843">
        <row r="9">
          <cell r="A9" t="str">
            <v>A</v>
          </cell>
        </row>
      </sheetData>
      <sheetData sheetId="30844">
        <row r="9">
          <cell r="A9" t="str">
            <v>A</v>
          </cell>
        </row>
      </sheetData>
      <sheetData sheetId="30845">
        <row r="9">
          <cell r="A9" t="str">
            <v>A</v>
          </cell>
        </row>
      </sheetData>
      <sheetData sheetId="30846">
        <row r="9">
          <cell r="A9" t="str">
            <v>A</v>
          </cell>
        </row>
      </sheetData>
      <sheetData sheetId="30847">
        <row r="9">
          <cell r="A9" t="str">
            <v>A</v>
          </cell>
        </row>
      </sheetData>
      <sheetData sheetId="30848">
        <row r="9">
          <cell r="A9" t="str">
            <v>A</v>
          </cell>
        </row>
      </sheetData>
      <sheetData sheetId="30849">
        <row r="9">
          <cell r="A9" t="str">
            <v>A</v>
          </cell>
        </row>
      </sheetData>
      <sheetData sheetId="30850">
        <row r="9">
          <cell r="A9" t="str">
            <v>A</v>
          </cell>
        </row>
      </sheetData>
      <sheetData sheetId="30851">
        <row r="9">
          <cell r="A9" t="str">
            <v>A</v>
          </cell>
        </row>
      </sheetData>
      <sheetData sheetId="30852">
        <row r="9">
          <cell r="A9" t="str">
            <v>A</v>
          </cell>
        </row>
      </sheetData>
      <sheetData sheetId="30853">
        <row r="9">
          <cell r="A9" t="str">
            <v>A</v>
          </cell>
        </row>
      </sheetData>
      <sheetData sheetId="30854">
        <row r="9">
          <cell r="A9" t="str">
            <v>A</v>
          </cell>
        </row>
      </sheetData>
      <sheetData sheetId="30855">
        <row r="9">
          <cell r="A9" t="str">
            <v>A</v>
          </cell>
        </row>
      </sheetData>
      <sheetData sheetId="30856">
        <row r="9">
          <cell r="A9" t="str">
            <v>A</v>
          </cell>
        </row>
      </sheetData>
      <sheetData sheetId="30857">
        <row r="9">
          <cell r="A9" t="str">
            <v>A</v>
          </cell>
        </row>
      </sheetData>
      <sheetData sheetId="30858" refreshError="1"/>
      <sheetData sheetId="30859" refreshError="1"/>
      <sheetData sheetId="30860">
        <row r="9">
          <cell r="A9" t="str">
            <v>A</v>
          </cell>
        </row>
      </sheetData>
      <sheetData sheetId="30861" refreshError="1"/>
      <sheetData sheetId="30862" refreshError="1"/>
      <sheetData sheetId="30863" refreshError="1"/>
      <sheetData sheetId="30864" refreshError="1"/>
      <sheetData sheetId="30865" refreshError="1"/>
      <sheetData sheetId="30866" refreshError="1"/>
      <sheetData sheetId="30867" refreshError="1"/>
      <sheetData sheetId="30868" refreshError="1"/>
      <sheetData sheetId="30869" refreshError="1"/>
      <sheetData sheetId="30870" refreshError="1"/>
      <sheetData sheetId="30871" refreshError="1"/>
      <sheetData sheetId="30872" refreshError="1"/>
      <sheetData sheetId="30873" refreshError="1"/>
      <sheetData sheetId="30874" refreshError="1"/>
      <sheetData sheetId="30875">
        <row r="9">
          <cell r="A9" t="str">
            <v>A</v>
          </cell>
        </row>
      </sheetData>
      <sheetData sheetId="30876">
        <row r="9">
          <cell r="A9" t="str">
            <v>A</v>
          </cell>
        </row>
      </sheetData>
      <sheetData sheetId="30877">
        <row r="9">
          <cell r="A9" t="str">
            <v>A</v>
          </cell>
        </row>
      </sheetData>
      <sheetData sheetId="30878">
        <row r="9">
          <cell r="A9" t="str">
            <v>A</v>
          </cell>
        </row>
      </sheetData>
      <sheetData sheetId="30879">
        <row r="9">
          <cell r="A9" t="str">
            <v>A</v>
          </cell>
        </row>
      </sheetData>
      <sheetData sheetId="30880">
        <row r="9">
          <cell r="A9" t="str">
            <v>A</v>
          </cell>
        </row>
      </sheetData>
      <sheetData sheetId="30881">
        <row r="9">
          <cell r="A9" t="str">
            <v>A</v>
          </cell>
        </row>
      </sheetData>
      <sheetData sheetId="30882">
        <row r="9">
          <cell r="A9" t="str">
            <v>A</v>
          </cell>
        </row>
      </sheetData>
      <sheetData sheetId="30883">
        <row r="9">
          <cell r="A9" t="str">
            <v>A</v>
          </cell>
        </row>
      </sheetData>
      <sheetData sheetId="30884">
        <row r="9">
          <cell r="A9" t="str">
            <v>A</v>
          </cell>
        </row>
      </sheetData>
      <sheetData sheetId="30885">
        <row r="9">
          <cell r="A9" t="str">
            <v>A</v>
          </cell>
        </row>
      </sheetData>
      <sheetData sheetId="30886">
        <row r="9">
          <cell r="A9" t="str">
            <v>A</v>
          </cell>
        </row>
      </sheetData>
      <sheetData sheetId="30887">
        <row r="9">
          <cell r="A9" t="str">
            <v>A</v>
          </cell>
        </row>
      </sheetData>
      <sheetData sheetId="30888">
        <row r="9">
          <cell r="A9" t="str">
            <v>A</v>
          </cell>
        </row>
      </sheetData>
      <sheetData sheetId="30889">
        <row r="9">
          <cell r="A9" t="str">
            <v>A</v>
          </cell>
        </row>
      </sheetData>
      <sheetData sheetId="30890">
        <row r="9">
          <cell r="A9" t="str">
            <v>A</v>
          </cell>
        </row>
      </sheetData>
      <sheetData sheetId="30891">
        <row r="9">
          <cell r="A9" t="str">
            <v>A</v>
          </cell>
        </row>
      </sheetData>
      <sheetData sheetId="30892">
        <row r="9">
          <cell r="A9" t="str">
            <v>A</v>
          </cell>
        </row>
      </sheetData>
      <sheetData sheetId="30893">
        <row r="9">
          <cell r="A9" t="str">
            <v>A</v>
          </cell>
        </row>
      </sheetData>
      <sheetData sheetId="30894">
        <row r="9">
          <cell r="A9" t="str">
            <v>A</v>
          </cell>
        </row>
      </sheetData>
      <sheetData sheetId="30895">
        <row r="9">
          <cell r="A9" t="str">
            <v>A</v>
          </cell>
        </row>
      </sheetData>
      <sheetData sheetId="30896">
        <row r="9">
          <cell r="A9" t="str">
            <v>A</v>
          </cell>
        </row>
      </sheetData>
      <sheetData sheetId="30897">
        <row r="9">
          <cell r="A9" t="str">
            <v>A</v>
          </cell>
        </row>
      </sheetData>
      <sheetData sheetId="30898">
        <row r="9">
          <cell r="A9" t="str">
            <v>A</v>
          </cell>
        </row>
      </sheetData>
      <sheetData sheetId="30899">
        <row r="9">
          <cell r="A9" t="str">
            <v>A</v>
          </cell>
        </row>
      </sheetData>
      <sheetData sheetId="30900">
        <row r="9">
          <cell r="A9" t="str">
            <v>A</v>
          </cell>
        </row>
      </sheetData>
      <sheetData sheetId="30901" refreshError="1"/>
      <sheetData sheetId="30902">
        <row r="9">
          <cell r="A9" t="str">
            <v>A</v>
          </cell>
        </row>
      </sheetData>
      <sheetData sheetId="30903">
        <row r="9">
          <cell r="A9" t="str">
            <v>A</v>
          </cell>
        </row>
      </sheetData>
      <sheetData sheetId="30904">
        <row r="9">
          <cell r="A9" t="str">
            <v>A</v>
          </cell>
        </row>
      </sheetData>
      <sheetData sheetId="30905" refreshError="1"/>
      <sheetData sheetId="30906" refreshError="1"/>
      <sheetData sheetId="30907" refreshError="1"/>
      <sheetData sheetId="30908">
        <row r="9">
          <cell r="A9" t="str">
            <v>A</v>
          </cell>
        </row>
      </sheetData>
      <sheetData sheetId="30909">
        <row r="9">
          <cell r="A9" t="str">
            <v>A</v>
          </cell>
        </row>
      </sheetData>
      <sheetData sheetId="30910">
        <row r="9">
          <cell r="A9" t="str">
            <v>A</v>
          </cell>
        </row>
      </sheetData>
      <sheetData sheetId="30911">
        <row r="9">
          <cell r="A9" t="str">
            <v>A</v>
          </cell>
        </row>
      </sheetData>
      <sheetData sheetId="30912" refreshError="1"/>
      <sheetData sheetId="30913" refreshError="1"/>
      <sheetData sheetId="30914" refreshError="1"/>
      <sheetData sheetId="30915" refreshError="1"/>
      <sheetData sheetId="30916" refreshError="1"/>
      <sheetData sheetId="30917" refreshError="1"/>
      <sheetData sheetId="30918" refreshError="1"/>
      <sheetData sheetId="30919" refreshError="1"/>
      <sheetData sheetId="30920" refreshError="1"/>
      <sheetData sheetId="30921" refreshError="1"/>
      <sheetData sheetId="30922" refreshError="1"/>
      <sheetData sheetId="30923" refreshError="1"/>
      <sheetData sheetId="30924" refreshError="1"/>
      <sheetData sheetId="30925" refreshError="1"/>
      <sheetData sheetId="30926" refreshError="1"/>
      <sheetData sheetId="30927" refreshError="1"/>
      <sheetData sheetId="30928" refreshError="1"/>
      <sheetData sheetId="30929" refreshError="1"/>
      <sheetData sheetId="30930" refreshError="1"/>
      <sheetData sheetId="30931">
        <row r="9">
          <cell r="A9" t="str">
            <v>A</v>
          </cell>
        </row>
      </sheetData>
      <sheetData sheetId="30932">
        <row r="9">
          <cell r="A9" t="str">
            <v>A</v>
          </cell>
        </row>
      </sheetData>
      <sheetData sheetId="30933">
        <row r="9">
          <cell r="A9" t="str">
            <v>A</v>
          </cell>
        </row>
      </sheetData>
      <sheetData sheetId="30934">
        <row r="9">
          <cell r="A9" t="str">
            <v>A</v>
          </cell>
        </row>
      </sheetData>
      <sheetData sheetId="30935">
        <row r="9">
          <cell r="A9" t="str">
            <v>A</v>
          </cell>
        </row>
      </sheetData>
      <sheetData sheetId="30936">
        <row r="9">
          <cell r="A9" t="str">
            <v>A</v>
          </cell>
        </row>
      </sheetData>
      <sheetData sheetId="30937">
        <row r="9">
          <cell r="A9" t="str">
            <v>A</v>
          </cell>
        </row>
      </sheetData>
      <sheetData sheetId="30938">
        <row r="9">
          <cell r="A9" t="str">
            <v>A</v>
          </cell>
        </row>
      </sheetData>
      <sheetData sheetId="30939">
        <row r="9">
          <cell r="A9" t="str">
            <v>A</v>
          </cell>
        </row>
      </sheetData>
      <sheetData sheetId="30940">
        <row r="9">
          <cell r="A9" t="str">
            <v>A</v>
          </cell>
        </row>
      </sheetData>
      <sheetData sheetId="30941">
        <row r="9">
          <cell r="A9" t="str">
            <v>A</v>
          </cell>
        </row>
      </sheetData>
      <sheetData sheetId="30942">
        <row r="9">
          <cell r="A9" t="str">
            <v>A</v>
          </cell>
        </row>
      </sheetData>
      <sheetData sheetId="30943">
        <row r="9">
          <cell r="A9" t="str">
            <v>A</v>
          </cell>
        </row>
      </sheetData>
      <sheetData sheetId="30944">
        <row r="9">
          <cell r="A9" t="str">
            <v>A</v>
          </cell>
        </row>
      </sheetData>
      <sheetData sheetId="30945">
        <row r="9">
          <cell r="A9" t="str">
            <v>A</v>
          </cell>
        </row>
      </sheetData>
      <sheetData sheetId="30946">
        <row r="9">
          <cell r="A9" t="str">
            <v>A</v>
          </cell>
        </row>
      </sheetData>
      <sheetData sheetId="30947">
        <row r="9">
          <cell r="A9" t="str">
            <v>A</v>
          </cell>
        </row>
      </sheetData>
      <sheetData sheetId="30948">
        <row r="9">
          <cell r="A9" t="str">
            <v>A</v>
          </cell>
        </row>
      </sheetData>
      <sheetData sheetId="30949">
        <row r="9">
          <cell r="A9" t="str">
            <v>A</v>
          </cell>
        </row>
      </sheetData>
      <sheetData sheetId="30950">
        <row r="9">
          <cell r="A9" t="str">
            <v>A</v>
          </cell>
        </row>
      </sheetData>
      <sheetData sheetId="30951">
        <row r="9">
          <cell r="A9" t="str">
            <v>A</v>
          </cell>
        </row>
      </sheetData>
      <sheetData sheetId="30952">
        <row r="9">
          <cell r="A9" t="str">
            <v>A</v>
          </cell>
        </row>
      </sheetData>
      <sheetData sheetId="30953">
        <row r="9">
          <cell r="A9" t="str">
            <v>A</v>
          </cell>
        </row>
      </sheetData>
      <sheetData sheetId="30954">
        <row r="9">
          <cell r="A9" t="str">
            <v>A</v>
          </cell>
        </row>
      </sheetData>
      <sheetData sheetId="30955">
        <row r="9">
          <cell r="A9" t="str">
            <v>A</v>
          </cell>
        </row>
      </sheetData>
      <sheetData sheetId="30956" refreshError="1"/>
      <sheetData sheetId="30957" refreshError="1"/>
      <sheetData sheetId="30958" refreshError="1"/>
      <sheetData sheetId="30959" refreshError="1"/>
      <sheetData sheetId="30960" refreshError="1"/>
      <sheetData sheetId="30961">
        <row r="9">
          <cell r="A9" t="str">
            <v>A</v>
          </cell>
        </row>
      </sheetData>
      <sheetData sheetId="30962">
        <row r="9">
          <cell r="A9" t="str">
            <v>A</v>
          </cell>
        </row>
      </sheetData>
      <sheetData sheetId="30963">
        <row r="9">
          <cell r="A9" t="str">
            <v>A</v>
          </cell>
        </row>
      </sheetData>
      <sheetData sheetId="30964">
        <row r="9">
          <cell r="A9" t="str">
            <v>A</v>
          </cell>
        </row>
      </sheetData>
      <sheetData sheetId="30965">
        <row r="9">
          <cell r="A9" t="str">
            <v>A</v>
          </cell>
        </row>
      </sheetData>
      <sheetData sheetId="30966">
        <row r="9">
          <cell r="A9" t="str">
            <v>A</v>
          </cell>
        </row>
      </sheetData>
      <sheetData sheetId="30967">
        <row r="9">
          <cell r="A9" t="str">
            <v>A</v>
          </cell>
        </row>
      </sheetData>
      <sheetData sheetId="30968">
        <row r="9">
          <cell r="A9" t="str">
            <v>A</v>
          </cell>
        </row>
      </sheetData>
      <sheetData sheetId="30969">
        <row r="9">
          <cell r="A9" t="str">
            <v>A</v>
          </cell>
        </row>
      </sheetData>
      <sheetData sheetId="30970">
        <row r="9">
          <cell r="A9" t="str">
            <v>A</v>
          </cell>
        </row>
      </sheetData>
      <sheetData sheetId="30971">
        <row r="9">
          <cell r="A9" t="str">
            <v>A</v>
          </cell>
        </row>
      </sheetData>
      <sheetData sheetId="30972">
        <row r="9">
          <cell r="A9" t="str">
            <v>A</v>
          </cell>
        </row>
      </sheetData>
      <sheetData sheetId="30973">
        <row r="9">
          <cell r="A9" t="str">
            <v>A</v>
          </cell>
        </row>
      </sheetData>
      <sheetData sheetId="30974">
        <row r="9">
          <cell r="A9" t="str">
            <v>A</v>
          </cell>
        </row>
      </sheetData>
      <sheetData sheetId="30975">
        <row r="9">
          <cell r="A9" t="str">
            <v>A</v>
          </cell>
        </row>
      </sheetData>
      <sheetData sheetId="30976">
        <row r="9">
          <cell r="A9" t="str">
            <v>A</v>
          </cell>
        </row>
      </sheetData>
      <sheetData sheetId="30977">
        <row r="9">
          <cell r="A9" t="str">
            <v>A</v>
          </cell>
        </row>
      </sheetData>
      <sheetData sheetId="30978">
        <row r="9">
          <cell r="A9" t="str">
            <v>A</v>
          </cell>
        </row>
      </sheetData>
      <sheetData sheetId="30979">
        <row r="9">
          <cell r="A9" t="str">
            <v>A</v>
          </cell>
        </row>
      </sheetData>
      <sheetData sheetId="30980">
        <row r="9">
          <cell r="A9" t="str">
            <v>A</v>
          </cell>
        </row>
      </sheetData>
      <sheetData sheetId="30981">
        <row r="9">
          <cell r="A9" t="str">
            <v>A</v>
          </cell>
        </row>
      </sheetData>
      <sheetData sheetId="30982">
        <row r="9">
          <cell r="A9" t="str">
            <v>A</v>
          </cell>
        </row>
      </sheetData>
      <sheetData sheetId="30983">
        <row r="9">
          <cell r="A9" t="str">
            <v>A</v>
          </cell>
        </row>
      </sheetData>
      <sheetData sheetId="30984">
        <row r="9">
          <cell r="A9" t="str">
            <v>A</v>
          </cell>
        </row>
      </sheetData>
      <sheetData sheetId="30985">
        <row r="9">
          <cell r="A9" t="str">
            <v>A</v>
          </cell>
        </row>
      </sheetData>
      <sheetData sheetId="30986">
        <row r="9">
          <cell r="A9" t="str">
            <v>A</v>
          </cell>
        </row>
      </sheetData>
      <sheetData sheetId="30987">
        <row r="9">
          <cell r="A9" t="str">
            <v>A</v>
          </cell>
        </row>
      </sheetData>
      <sheetData sheetId="30988">
        <row r="9">
          <cell r="A9" t="str">
            <v>A</v>
          </cell>
        </row>
      </sheetData>
      <sheetData sheetId="30989">
        <row r="9">
          <cell r="A9" t="str">
            <v>A</v>
          </cell>
        </row>
      </sheetData>
      <sheetData sheetId="30990">
        <row r="9">
          <cell r="A9" t="str">
            <v>A</v>
          </cell>
        </row>
      </sheetData>
      <sheetData sheetId="30991">
        <row r="9">
          <cell r="A9" t="str">
            <v>A</v>
          </cell>
        </row>
      </sheetData>
      <sheetData sheetId="30992">
        <row r="9">
          <cell r="A9" t="str">
            <v>A</v>
          </cell>
        </row>
      </sheetData>
      <sheetData sheetId="30993">
        <row r="9">
          <cell r="A9" t="str">
            <v>A</v>
          </cell>
        </row>
      </sheetData>
      <sheetData sheetId="30994">
        <row r="9">
          <cell r="A9" t="str">
            <v>A</v>
          </cell>
        </row>
      </sheetData>
      <sheetData sheetId="30995">
        <row r="9">
          <cell r="A9" t="str">
            <v>A</v>
          </cell>
        </row>
      </sheetData>
      <sheetData sheetId="30996">
        <row r="9">
          <cell r="A9" t="str">
            <v>A</v>
          </cell>
        </row>
      </sheetData>
      <sheetData sheetId="30997">
        <row r="9">
          <cell r="A9" t="str">
            <v>A</v>
          </cell>
        </row>
      </sheetData>
      <sheetData sheetId="30998">
        <row r="9">
          <cell r="A9" t="str">
            <v>A</v>
          </cell>
        </row>
      </sheetData>
      <sheetData sheetId="30999">
        <row r="9">
          <cell r="A9" t="str">
            <v>A</v>
          </cell>
        </row>
      </sheetData>
      <sheetData sheetId="31000">
        <row r="9">
          <cell r="A9" t="str">
            <v>A</v>
          </cell>
        </row>
      </sheetData>
      <sheetData sheetId="31001">
        <row r="9">
          <cell r="A9" t="str">
            <v>A</v>
          </cell>
        </row>
      </sheetData>
      <sheetData sheetId="31002">
        <row r="9">
          <cell r="A9" t="str">
            <v>A</v>
          </cell>
        </row>
      </sheetData>
      <sheetData sheetId="31003">
        <row r="9">
          <cell r="A9" t="str">
            <v>A</v>
          </cell>
        </row>
      </sheetData>
      <sheetData sheetId="31004">
        <row r="9">
          <cell r="A9" t="str">
            <v>A</v>
          </cell>
        </row>
      </sheetData>
      <sheetData sheetId="31005">
        <row r="9">
          <cell r="A9" t="str">
            <v>A</v>
          </cell>
        </row>
      </sheetData>
      <sheetData sheetId="31006">
        <row r="9">
          <cell r="A9" t="str">
            <v>A</v>
          </cell>
        </row>
      </sheetData>
      <sheetData sheetId="31007">
        <row r="9">
          <cell r="A9" t="str">
            <v>A</v>
          </cell>
        </row>
      </sheetData>
      <sheetData sheetId="31008">
        <row r="9">
          <cell r="A9" t="str">
            <v>A</v>
          </cell>
        </row>
      </sheetData>
      <sheetData sheetId="31009">
        <row r="9">
          <cell r="A9" t="str">
            <v>A</v>
          </cell>
        </row>
      </sheetData>
      <sheetData sheetId="31010">
        <row r="9">
          <cell r="A9" t="str">
            <v>A</v>
          </cell>
        </row>
      </sheetData>
      <sheetData sheetId="31011">
        <row r="9">
          <cell r="A9" t="str">
            <v>A</v>
          </cell>
        </row>
      </sheetData>
      <sheetData sheetId="31012">
        <row r="9">
          <cell r="A9" t="str">
            <v>A</v>
          </cell>
        </row>
      </sheetData>
      <sheetData sheetId="31013">
        <row r="9">
          <cell r="A9" t="str">
            <v>A</v>
          </cell>
        </row>
      </sheetData>
      <sheetData sheetId="31014">
        <row r="9">
          <cell r="A9" t="str">
            <v>A</v>
          </cell>
        </row>
      </sheetData>
      <sheetData sheetId="31015">
        <row r="9">
          <cell r="A9" t="str">
            <v>A</v>
          </cell>
        </row>
      </sheetData>
      <sheetData sheetId="31016">
        <row r="9">
          <cell r="A9" t="str">
            <v>A</v>
          </cell>
        </row>
      </sheetData>
      <sheetData sheetId="31017">
        <row r="9">
          <cell r="A9" t="str">
            <v>A</v>
          </cell>
        </row>
      </sheetData>
      <sheetData sheetId="31018">
        <row r="9">
          <cell r="A9" t="str">
            <v>A</v>
          </cell>
        </row>
      </sheetData>
      <sheetData sheetId="31019">
        <row r="9">
          <cell r="A9" t="str">
            <v>A</v>
          </cell>
        </row>
      </sheetData>
      <sheetData sheetId="31020">
        <row r="9">
          <cell r="A9" t="str">
            <v>A</v>
          </cell>
        </row>
      </sheetData>
      <sheetData sheetId="31021">
        <row r="9">
          <cell r="A9" t="str">
            <v>A</v>
          </cell>
        </row>
      </sheetData>
      <sheetData sheetId="31022">
        <row r="9">
          <cell r="A9" t="str">
            <v>A</v>
          </cell>
        </row>
      </sheetData>
      <sheetData sheetId="31023">
        <row r="9">
          <cell r="A9" t="str">
            <v>A</v>
          </cell>
        </row>
      </sheetData>
      <sheetData sheetId="31024">
        <row r="9">
          <cell r="A9" t="str">
            <v>A</v>
          </cell>
        </row>
      </sheetData>
      <sheetData sheetId="31025">
        <row r="9">
          <cell r="A9" t="str">
            <v>A</v>
          </cell>
        </row>
      </sheetData>
      <sheetData sheetId="31026">
        <row r="9">
          <cell r="A9" t="str">
            <v>A</v>
          </cell>
        </row>
      </sheetData>
      <sheetData sheetId="31027">
        <row r="9">
          <cell r="A9" t="str">
            <v>A</v>
          </cell>
        </row>
      </sheetData>
      <sheetData sheetId="31028">
        <row r="9">
          <cell r="A9" t="str">
            <v>A</v>
          </cell>
        </row>
      </sheetData>
      <sheetData sheetId="31029">
        <row r="9">
          <cell r="A9" t="str">
            <v>A</v>
          </cell>
        </row>
      </sheetData>
      <sheetData sheetId="31030">
        <row r="9">
          <cell r="A9" t="str">
            <v>A</v>
          </cell>
        </row>
      </sheetData>
      <sheetData sheetId="31031">
        <row r="9">
          <cell r="A9" t="str">
            <v>A</v>
          </cell>
        </row>
      </sheetData>
      <sheetData sheetId="31032">
        <row r="9">
          <cell r="A9" t="str">
            <v>A</v>
          </cell>
        </row>
      </sheetData>
      <sheetData sheetId="31033" refreshError="1"/>
      <sheetData sheetId="31034" refreshError="1"/>
      <sheetData sheetId="31035">
        <row r="9">
          <cell r="A9" t="str">
            <v>A</v>
          </cell>
        </row>
      </sheetData>
      <sheetData sheetId="31036">
        <row r="9">
          <cell r="A9" t="str">
            <v>A</v>
          </cell>
        </row>
      </sheetData>
      <sheetData sheetId="31037">
        <row r="9">
          <cell r="A9" t="str">
            <v>A</v>
          </cell>
        </row>
      </sheetData>
      <sheetData sheetId="31038">
        <row r="9">
          <cell r="A9" t="str">
            <v>A</v>
          </cell>
        </row>
      </sheetData>
      <sheetData sheetId="31039">
        <row r="9">
          <cell r="A9" t="str">
            <v>A</v>
          </cell>
        </row>
      </sheetData>
      <sheetData sheetId="31040">
        <row r="9">
          <cell r="A9" t="str">
            <v>A</v>
          </cell>
        </row>
      </sheetData>
      <sheetData sheetId="31041">
        <row r="9">
          <cell r="A9" t="str">
            <v>A</v>
          </cell>
        </row>
      </sheetData>
      <sheetData sheetId="31042">
        <row r="9">
          <cell r="A9" t="str">
            <v>A</v>
          </cell>
        </row>
      </sheetData>
      <sheetData sheetId="31043">
        <row r="9">
          <cell r="A9" t="str">
            <v>A</v>
          </cell>
        </row>
      </sheetData>
      <sheetData sheetId="31044">
        <row r="9">
          <cell r="A9" t="str">
            <v>A</v>
          </cell>
        </row>
      </sheetData>
      <sheetData sheetId="31045">
        <row r="9">
          <cell r="A9" t="str">
            <v>A</v>
          </cell>
        </row>
      </sheetData>
      <sheetData sheetId="31046">
        <row r="9">
          <cell r="A9" t="str">
            <v>A</v>
          </cell>
        </row>
      </sheetData>
      <sheetData sheetId="31047">
        <row r="9">
          <cell r="A9" t="str">
            <v>A</v>
          </cell>
        </row>
      </sheetData>
      <sheetData sheetId="31048">
        <row r="9">
          <cell r="A9" t="str">
            <v>A</v>
          </cell>
        </row>
      </sheetData>
      <sheetData sheetId="31049">
        <row r="9">
          <cell r="A9" t="str">
            <v>A</v>
          </cell>
        </row>
      </sheetData>
      <sheetData sheetId="31050">
        <row r="9">
          <cell r="A9" t="str">
            <v>A</v>
          </cell>
        </row>
      </sheetData>
      <sheetData sheetId="31051">
        <row r="9">
          <cell r="A9" t="str">
            <v>A</v>
          </cell>
        </row>
      </sheetData>
      <sheetData sheetId="31052">
        <row r="9">
          <cell r="A9" t="str">
            <v>A</v>
          </cell>
        </row>
      </sheetData>
      <sheetData sheetId="31053">
        <row r="9">
          <cell r="A9" t="str">
            <v>A</v>
          </cell>
        </row>
      </sheetData>
      <sheetData sheetId="31054">
        <row r="9">
          <cell r="A9" t="str">
            <v>A</v>
          </cell>
        </row>
      </sheetData>
      <sheetData sheetId="31055">
        <row r="9">
          <cell r="A9" t="str">
            <v>A</v>
          </cell>
        </row>
      </sheetData>
      <sheetData sheetId="31056">
        <row r="9">
          <cell r="A9" t="str">
            <v>A</v>
          </cell>
        </row>
      </sheetData>
      <sheetData sheetId="31057">
        <row r="9">
          <cell r="A9" t="str">
            <v>A</v>
          </cell>
        </row>
      </sheetData>
      <sheetData sheetId="31058">
        <row r="9">
          <cell r="A9" t="str">
            <v>A</v>
          </cell>
        </row>
      </sheetData>
      <sheetData sheetId="31059">
        <row r="9">
          <cell r="A9" t="str">
            <v>A</v>
          </cell>
        </row>
      </sheetData>
      <sheetData sheetId="31060">
        <row r="9">
          <cell r="A9" t="str">
            <v>A</v>
          </cell>
        </row>
      </sheetData>
      <sheetData sheetId="31061">
        <row r="9">
          <cell r="A9" t="str">
            <v>A</v>
          </cell>
        </row>
      </sheetData>
      <sheetData sheetId="31062">
        <row r="9">
          <cell r="A9" t="str">
            <v>A</v>
          </cell>
        </row>
      </sheetData>
      <sheetData sheetId="31063">
        <row r="9">
          <cell r="A9" t="str">
            <v>A</v>
          </cell>
        </row>
      </sheetData>
      <sheetData sheetId="31064">
        <row r="9">
          <cell r="A9" t="str">
            <v>A</v>
          </cell>
        </row>
      </sheetData>
      <sheetData sheetId="31065">
        <row r="9">
          <cell r="A9" t="str">
            <v>A</v>
          </cell>
        </row>
      </sheetData>
      <sheetData sheetId="31066">
        <row r="9">
          <cell r="A9" t="str">
            <v>A</v>
          </cell>
        </row>
      </sheetData>
      <sheetData sheetId="31067">
        <row r="9">
          <cell r="A9" t="str">
            <v>A</v>
          </cell>
        </row>
      </sheetData>
      <sheetData sheetId="31068">
        <row r="9">
          <cell r="A9" t="str">
            <v>A</v>
          </cell>
        </row>
      </sheetData>
      <sheetData sheetId="31069">
        <row r="9">
          <cell r="A9" t="str">
            <v>A</v>
          </cell>
        </row>
      </sheetData>
      <sheetData sheetId="31070">
        <row r="9">
          <cell r="A9" t="str">
            <v>A</v>
          </cell>
        </row>
      </sheetData>
      <sheetData sheetId="31071">
        <row r="9">
          <cell r="A9" t="str">
            <v>A</v>
          </cell>
        </row>
      </sheetData>
      <sheetData sheetId="31072">
        <row r="9">
          <cell r="A9" t="str">
            <v>A</v>
          </cell>
        </row>
      </sheetData>
      <sheetData sheetId="31073">
        <row r="9">
          <cell r="A9" t="str">
            <v>A</v>
          </cell>
        </row>
      </sheetData>
      <sheetData sheetId="31074">
        <row r="9">
          <cell r="A9" t="str">
            <v>A</v>
          </cell>
        </row>
      </sheetData>
      <sheetData sheetId="31075">
        <row r="9">
          <cell r="A9" t="str">
            <v>A</v>
          </cell>
        </row>
      </sheetData>
      <sheetData sheetId="31076">
        <row r="9">
          <cell r="A9" t="str">
            <v>A</v>
          </cell>
        </row>
      </sheetData>
      <sheetData sheetId="31077">
        <row r="9">
          <cell r="A9" t="str">
            <v>A</v>
          </cell>
        </row>
      </sheetData>
      <sheetData sheetId="31078">
        <row r="9">
          <cell r="A9" t="str">
            <v>A</v>
          </cell>
        </row>
      </sheetData>
      <sheetData sheetId="31079">
        <row r="9">
          <cell r="A9" t="str">
            <v>A</v>
          </cell>
        </row>
      </sheetData>
      <sheetData sheetId="31080">
        <row r="9">
          <cell r="A9" t="str">
            <v>A</v>
          </cell>
        </row>
      </sheetData>
      <sheetData sheetId="31081">
        <row r="9">
          <cell r="A9" t="str">
            <v>A</v>
          </cell>
        </row>
      </sheetData>
      <sheetData sheetId="31082">
        <row r="9">
          <cell r="A9" t="str">
            <v>A</v>
          </cell>
        </row>
      </sheetData>
      <sheetData sheetId="31083">
        <row r="9">
          <cell r="A9" t="str">
            <v>A</v>
          </cell>
        </row>
      </sheetData>
      <sheetData sheetId="31084">
        <row r="9">
          <cell r="A9" t="str">
            <v>A</v>
          </cell>
        </row>
      </sheetData>
      <sheetData sheetId="31085">
        <row r="9">
          <cell r="A9" t="str">
            <v>A</v>
          </cell>
        </row>
      </sheetData>
      <sheetData sheetId="31086">
        <row r="9">
          <cell r="A9" t="str">
            <v>A</v>
          </cell>
        </row>
      </sheetData>
      <sheetData sheetId="31087">
        <row r="9">
          <cell r="A9" t="str">
            <v>A</v>
          </cell>
        </row>
      </sheetData>
      <sheetData sheetId="31088">
        <row r="9">
          <cell r="A9" t="str">
            <v>A</v>
          </cell>
        </row>
      </sheetData>
      <sheetData sheetId="31089">
        <row r="9">
          <cell r="A9" t="str">
            <v>A</v>
          </cell>
        </row>
      </sheetData>
      <sheetData sheetId="31090">
        <row r="9">
          <cell r="A9" t="str">
            <v>A</v>
          </cell>
        </row>
      </sheetData>
      <sheetData sheetId="31091">
        <row r="9">
          <cell r="A9" t="str">
            <v>A</v>
          </cell>
        </row>
      </sheetData>
      <sheetData sheetId="31092">
        <row r="9">
          <cell r="A9" t="str">
            <v>A</v>
          </cell>
        </row>
      </sheetData>
      <sheetData sheetId="31093">
        <row r="9">
          <cell r="A9" t="str">
            <v>A</v>
          </cell>
        </row>
      </sheetData>
      <sheetData sheetId="31094">
        <row r="9">
          <cell r="A9" t="str">
            <v>A</v>
          </cell>
        </row>
      </sheetData>
      <sheetData sheetId="31095">
        <row r="9">
          <cell r="A9" t="str">
            <v>A</v>
          </cell>
        </row>
      </sheetData>
      <sheetData sheetId="31096">
        <row r="9">
          <cell r="A9" t="str">
            <v>A</v>
          </cell>
        </row>
      </sheetData>
      <sheetData sheetId="31097">
        <row r="9">
          <cell r="A9" t="str">
            <v>A</v>
          </cell>
        </row>
      </sheetData>
      <sheetData sheetId="31098">
        <row r="9">
          <cell r="A9" t="str">
            <v>A</v>
          </cell>
        </row>
      </sheetData>
      <sheetData sheetId="31099">
        <row r="9">
          <cell r="A9" t="str">
            <v>A</v>
          </cell>
        </row>
      </sheetData>
      <sheetData sheetId="31100">
        <row r="9">
          <cell r="A9" t="str">
            <v>A</v>
          </cell>
        </row>
      </sheetData>
      <sheetData sheetId="31101">
        <row r="9">
          <cell r="A9" t="str">
            <v>A</v>
          </cell>
        </row>
      </sheetData>
      <sheetData sheetId="31102">
        <row r="9">
          <cell r="A9" t="str">
            <v>A</v>
          </cell>
        </row>
      </sheetData>
      <sheetData sheetId="31103">
        <row r="9">
          <cell r="A9" t="str">
            <v>A</v>
          </cell>
        </row>
      </sheetData>
      <sheetData sheetId="31104">
        <row r="9">
          <cell r="A9" t="str">
            <v>A</v>
          </cell>
        </row>
      </sheetData>
      <sheetData sheetId="31105">
        <row r="9">
          <cell r="A9" t="str">
            <v>A</v>
          </cell>
        </row>
      </sheetData>
      <sheetData sheetId="31106">
        <row r="9">
          <cell r="A9" t="str">
            <v>A</v>
          </cell>
        </row>
      </sheetData>
      <sheetData sheetId="31107">
        <row r="9">
          <cell r="A9" t="str">
            <v>A</v>
          </cell>
        </row>
      </sheetData>
      <sheetData sheetId="31108">
        <row r="9">
          <cell r="A9" t="str">
            <v>A</v>
          </cell>
        </row>
      </sheetData>
      <sheetData sheetId="31109">
        <row r="9">
          <cell r="A9" t="str">
            <v>A</v>
          </cell>
        </row>
      </sheetData>
      <sheetData sheetId="31110">
        <row r="9">
          <cell r="A9" t="str">
            <v>A</v>
          </cell>
        </row>
      </sheetData>
      <sheetData sheetId="31111">
        <row r="9">
          <cell r="A9" t="str">
            <v>A</v>
          </cell>
        </row>
      </sheetData>
      <sheetData sheetId="31112">
        <row r="9">
          <cell r="A9" t="str">
            <v>A</v>
          </cell>
        </row>
      </sheetData>
      <sheetData sheetId="31113">
        <row r="9">
          <cell r="A9" t="str">
            <v>A</v>
          </cell>
        </row>
      </sheetData>
      <sheetData sheetId="31114">
        <row r="9">
          <cell r="A9" t="str">
            <v>A</v>
          </cell>
        </row>
      </sheetData>
      <sheetData sheetId="31115">
        <row r="9">
          <cell r="A9" t="str">
            <v>A</v>
          </cell>
        </row>
      </sheetData>
      <sheetData sheetId="31116" refreshError="1"/>
      <sheetData sheetId="31117" refreshError="1"/>
      <sheetData sheetId="31118">
        <row r="9">
          <cell r="A9" t="str">
            <v>A</v>
          </cell>
        </row>
      </sheetData>
      <sheetData sheetId="31119" refreshError="1"/>
      <sheetData sheetId="31120">
        <row r="9">
          <cell r="A9" t="str">
            <v>A</v>
          </cell>
        </row>
      </sheetData>
      <sheetData sheetId="31121" refreshError="1"/>
      <sheetData sheetId="31122" refreshError="1"/>
      <sheetData sheetId="31123" refreshError="1"/>
      <sheetData sheetId="31124">
        <row r="9">
          <cell r="A9" t="str">
            <v>A</v>
          </cell>
        </row>
      </sheetData>
      <sheetData sheetId="31125">
        <row r="9">
          <cell r="A9" t="str">
            <v>A</v>
          </cell>
        </row>
      </sheetData>
      <sheetData sheetId="31126">
        <row r="9">
          <cell r="A9" t="str">
            <v>A</v>
          </cell>
        </row>
      </sheetData>
      <sheetData sheetId="31127">
        <row r="9">
          <cell r="A9" t="str">
            <v>A</v>
          </cell>
        </row>
      </sheetData>
      <sheetData sheetId="31128">
        <row r="9">
          <cell r="A9" t="str">
            <v>A</v>
          </cell>
        </row>
      </sheetData>
      <sheetData sheetId="31129">
        <row r="9">
          <cell r="A9" t="str">
            <v>A</v>
          </cell>
        </row>
      </sheetData>
      <sheetData sheetId="31130">
        <row r="9">
          <cell r="A9" t="str">
            <v>A</v>
          </cell>
        </row>
      </sheetData>
      <sheetData sheetId="31131">
        <row r="9">
          <cell r="A9" t="str">
            <v>A</v>
          </cell>
        </row>
      </sheetData>
      <sheetData sheetId="31132">
        <row r="9">
          <cell r="A9" t="str">
            <v>A</v>
          </cell>
        </row>
      </sheetData>
      <sheetData sheetId="31133">
        <row r="9">
          <cell r="A9" t="str">
            <v>A</v>
          </cell>
        </row>
      </sheetData>
      <sheetData sheetId="31134" refreshError="1"/>
      <sheetData sheetId="31135" refreshError="1"/>
      <sheetData sheetId="31136" refreshError="1"/>
      <sheetData sheetId="31137" refreshError="1"/>
      <sheetData sheetId="31138" refreshError="1"/>
      <sheetData sheetId="31139" refreshError="1"/>
      <sheetData sheetId="31140" refreshError="1"/>
      <sheetData sheetId="31141" refreshError="1"/>
      <sheetData sheetId="31142" refreshError="1"/>
      <sheetData sheetId="31143" refreshError="1"/>
      <sheetData sheetId="31144" refreshError="1"/>
      <sheetData sheetId="31145" refreshError="1"/>
      <sheetData sheetId="31146" refreshError="1"/>
      <sheetData sheetId="31147" refreshError="1"/>
      <sheetData sheetId="31148" refreshError="1"/>
      <sheetData sheetId="31149" refreshError="1"/>
      <sheetData sheetId="31150" refreshError="1"/>
      <sheetData sheetId="31151" refreshError="1"/>
      <sheetData sheetId="31152" refreshError="1"/>
      <sheetData sheetId="31153" refreshError="1"/>
      <sheetData sheetId="31154" refreshError="1"/>
      <sheetData sheetId="31155" refreshError="1"/>
      <sheetData sheetId="31156" refreshError="1"/>
      <sheetData sheetId="31157" refreshError="1"/>
      <sheetData sheetId="31158" refreshError="1"/>
      <sheetData sheetId="31159" refreshError="1"/>
      <sheetData sheetId="31160" refreshError="1"/>
      <sheetData sheetId="31161" refreshError="1"/>
      <sheetData sheetId="31162" refreshError="1"/>
      <sheetData sheetId="31163" refreshError="1"/>
      <sheetData sheetId="31164" refreshError="1"/>
      <sheetData sheetId="31165" refreshError="1"/>
      <sheetData sheetId="31166" refreshError="1"/>
      <sheetData sheetId="31167" refreshError="1"/>
      <sheetData sheetId="31168" refreshError="1"/>
      <sheetData sheetId="31169" refreshError="1"/>
      <sheetData sheetId="31170" refreshError="1"/>
      <sheetData sheetId="31171" refreshError="1"/>
      <sheetData sheetId="31172" refreshError="1"/>
      <sheetData sheetId="31173">
        <row r="9">
          <cell r="A9" t="str">
            <v>A</v>
          </cell>
        </row>
      </sheetData>
      <sheetData sheetId="31174">
        <row r="9">
          <cell r="A9" t="str">
            <v>A</v>
          </cell>
        </row>
      </sheetData>
      <sheetData sheetId="31175">
        <row r="9">
          <cell r="A9" t="str">
            <v>A</v>
          </cell>
        </row>
      </sheetData>
      <sheetData sheetId="31176">
        <row r="9">
          <cell r="A9" t="str">
            <v>A</v>
          </cell>
        </row>
      </sheetData>
      <sheetData sheetId="31177">
        <row r="9">
          <cell r="A9" t="str">
            <v>A</v>
          </cell>
        </row>
      </sheetData>
      <sheetData sheetId="31178">
        <row r="9">
          <cell r="A9" t="str">
            <v>A</v>
          </cell>
        </row>
      </sheetData>
      <sheetData sheetId="31179">
        <row r="9">
          <cell r="A9" t="str">
            <v>A</v>
          </cell>
        </row>
      </sheetData>
      <sheetData sheetId="31180">
        <row r="9">
          <cell r="A9" t="str">
            <v>A</v>
          </cell>
        </row>
      </sheetData>
      <sheetData sheetId="31181">
        <row r="9">
          <cell r="A9" t="str">
            <v>A</v>
          </cell>
        </row>
      </sheetData>
      <sheetData sheetId="31182">
        <row r="9">
          <cell r="A9" t="str">
            <v>A</v>
          </cell>
        </row>
      </sheetData>
      <sheetData sheetId="31183">
        <row r="9">
          <cell r="A9" t="str">
            <v>A</v>
          </cell>
        </row>
      </sheetData>
      <sheetData sheetId="31184">
        <row r="9">
          <cell r="A9" t="str">
            <v>A</v>
          </cell>
        </row>
      </sheetData>
      <sheetData sheetId="31185">
        <row r="9">
          <cell r="A9" t="str">
            <v>A</v>
          </cell>
        </row>
      </sheetData>
      <sheetData sheetId="31186">
        <row r="9">
          <cell r="A9" t="str">
            <v>A</v>
          </cell>
        </row>
      </sheetData>
      <sheetData sheetId="31187">
        <row r="9">
          <cell r="A9" t="str">
            <v>A</v>
          </cell>
        </row>
      </sheetData>
      <sheetData sheetId="31188">
        <row r="9">
          <cell r="A9" t="str">
            <v>A</v>
          </cell>
        </row>
      </sheetData>
      <sheetData sheetId="31189">
        <row r="9">
          <cell r="A9" t="str">
            <v>A</v>
          </cell>
        </row>
      </sheetData>
      <sheetData sheetId="31190">
        <row r="9">
          <cell r="A9" t="str">
            <v>A</v>
          </cell>
        </row>
      </sheetData>
      <sheetData sheetId="31191">
        <row r="9">
          <cell r="A9" t="str">
            <v>A</v>
          </cell>
        </row>
      </sheetData>
      <sheetData sheetId="31192">
        <row r="9">
          <cell r="A9" t="str">
            <v>A</v>
          </cell>
        </row>
      </sheetData>
      <sheetData sheetId="31193">
        <row r="9">
          <cell r="A9" t="str">
            <v>A</v>
          </cell>
        </row>
      </sheetData>
      <sheetData sheetId="31194">
        <row r="9">
          <cell r="A9" t="str">
            <v>A</v>
          </cell>
        </row>
      </sheetData>
      <sheetData sheetId="31195">
        <row r="9">
          <cell r="A9" t="str">
            <v>A</v>
          </cell>
        </row>
      </sheetData>
      <sheetData sheetId="31196">
        <row r="9">
          <cell r="A9" t="str">
            <v>A</v>
          </cell>
        </row>
      </sheetData>
      <sheetData sheetId="31197">
        <row r="9">
          <cell r="A9" t="str">
            <v>A</v>
          </cell>
        </row>
      </sheetData>
      <sheetData sheetId="31198">
        <row r="9">
          <cell r="A9" t="str">
            <v>A</v>
          </cell>
        </row>
      </sheetData>
      <sheetData sheetId="31199">
        <row r="9">
          <cell r="A9" t="str">
            <v>A</v>
          </cell>
        </row>
      </sheetData>
      <sheetData sheetId="31200">
        <row r="9">
          <cell r="A9" t="str">
            <v>A</v>
          </cell>
        </row>
      </sheetData>
      <sheetData sheetId="31201">
        <row r="9">
          <cell r="A9" t="str">
            <v>A</v>
          </cell>
        </row>
      </sheetData>
      <sheetData sheetId="31202">
        <row r="9">
          <cell r="A9" t="str">
            <v>A</v>
          </cell>
        </row>
      </sheetData>
      <sheetData sheetId="31203">
        <row r="9">
          <cell r="A9" t="str">
            <v>A</v>
          </cell>
        </row>
      </sheetData>
      <sheetData sheetId="31204">
        <row r="9">
          <cell r="A9" t="str">
            <v>A</v>
          </cell>
        </row>
      </sheetData>
      <sheetData sheetId="31205">
        <row r="9">
          <cell r="A9" t="str">
            <v>A</v>
          </cell>
        </row>
      </sheetData>
      <sheetData sheetId="31206">
        <row r="9">
          <cell r="A9" t="str">
            <v>A</v>
          </cell>
        </row>
      </sheetData>
      <sheetData sheetId="31207">
        <row r="9">
          <cell r="A9" t="str">
            <v>A</v>
          </cell>
        </row>
      </sheetData>
      <sheetData sheetId="31208">
        <row r="9">
          <cell r="A9" t="str">
            <v>A</v>
          </cell>
        </row>
      </sheetData>
      <sheetData sheetId="31209">
        <row r="9">
          <cell r="A9" t="str">
            <v>A</v>
          </cell>
        </row>
      </sheetData>
      <sheetData sheetId="31210">
        <row r="9">
          <cell r="A9" t="str">
            <v>A</v>
          </cell>
        </row>
      </sheetData>
      <sheetData sheetId="31211">
        <row r="9">
          <cell r="A9" t="str">
            <v>A</v>
          </cell>
        </row>
      </sheetData>
      <sheetData sheetId="31212">
        <row r="9">
          <cell r="A9" t="str">
            <v>A</v>
          </cell>
        </row>
      </sheetData>
      <sheetData sheetId="31213">
        <row r="9">
          <cell r="A9" t="str">
            <v>A</v>
          </cell>
        </row>
      </sheetData>
      <sheetData sheetId="31214">
        <row r="9">
          <cell r="A9" t="str">
            <v>A</v>
          </cell>
        </row>
      </sheetData>
      <sheetData sheetId="31215">
        <row r="9">
          <cell r="A9" t="str">
            <v>A</v>
          </cell>
        </row>
      </sheetData>
      <sheetData sheetId="31216">
        <row r="9">
          <cell r="A9" t="str">
            <v>A</v>
          </cell>
        </row>
      </sheetData>
      <sheetData sheetId="31217">
        <row r="9">
          <cell r="A9" t="str">
            <v>A</v>
          </cell>
        </row>
      </sheetData>
      <sheetData sheetId="31218">
        <row r="9">
          <cell r="A9" t="str">
            <v>A</v>
          </cell>
        </row>
      </sheetData>
      <sheetData sheetId="31219">
        <row r="9">
          <cell r="A9" t="str">
            <v>A</v>
          </cell>
        </row>
      </sheetData>
      <sheetData sheetId="31220">
        <row r="9">
          <cell r="A9" t="str">
            <v>A</v>
          </cell>
        </row>
      </sheetData>
      <sheetData sheetId="31221">
        <row r="9">
          <cell r="A9" t="str">
            <v>A</v>
          </cell>
        </row>
      </sheetData>
      <sheetData sheetId="31222">
        <row r="9">
          <cell r="A9" t="str">
            <v>A</v>
          </cell>
        </row>
      </sheetData>
      <sheetData sheetId="31223">
        <row r="9">
          <cell r="A9" t="str">
            <v>A</v>
          </cell>
        </row>
      </sheetData>
      <sheetData sheetId="31224">
        <row r="9">
          <cell r="A9" t="str">
            <v>A</v>
          </cell>
        </row>
      </sheetData>
      <sheetData sheetId="31225">
        <row r="9">
          <cell r="A9" t="str">
            <v>A</v>
          </cell>
        </row>
      </sheetData>
      <sheetData sheetId="31226">
        <row r="9">
          <cell r="A9" t="str">
            <v>A</v>
          </cell>
        </row>
      </sheetData>
      <sheetData sheetId="31227">
        <row r="9">
          <cell r="A9" t="str">
            <v>A</v>
          </cell>
        </row>
      </sheetData>
      <sheetData sheetId="31228">
        <row r="9">
          <cell r="A9" t="str">
            <v>A</v>
          </cell>
        </row>
      </sheetData>
      <sheetData sheetId="31229">
        <row r="9">
          <cell r="A9" t="str">
            <v>A</v>
          </cell>
        </row>
      </sheetData>
      <sheetData sheetId="31230">
        <row r="9">
          <cell r="A9" t="str">
            <v>A</v>
          </cell>
        </row>
      </sheetData>
      <sheetData sheetId="31231"/>
      <sheetData sheetId="31232">
        <row r="9">
          <cell r="A9" t="str">
            <v>A</v>
          </cell>
        </row>
      </sheetData>
      <sheetData sheetId="31233">
        <row r="9">
          <cell r="A9" t="str">
            <v>A</v>
          </cell>
        </row>
      </sheetData>
      <sheetData sheetId="31234">
        <row r="9">
          <cell r="A9" t="str">
            <v>A</v>
          </cell>
        </row>
      </sheetData>
      <sheetData sheetId="31235">
        <row r="9">
          <cell r="A9" t="str">
            <v>A</v>
          </cell>
        </row>
      </sheetData>
      <sheetData sheetId="31236">
        <row r="9">
          <cell r="A9" t="str">
            <v>A</v>
          </cell>
        </row>
      </sheetData>
      <sheetData sheetId="31237" refreshError="1"/>
      <sheetData sheetId="31238">
        <row r="9">
          <cell r="A9" t="str">
            <v>A</v>
          </cell>
        </row>
      </sheetData>
      <sheetData sheetId="31239">
        <row r="9">
          <cell r="A9" t="str">
            <v>A</v>
          </cell>
        </row>
      </sheetData>
      <sheetData sheetId="31240" refreshError="1"/>
      <sheetData sheetId="31241" refreshError="1"/>
      <sheetData sheetId="31242" refreshError="1"/>
      <sheetData sheetId="31243" refreshError="1"/>
      <sheetData sheetId="31244" refreshError="1"/>
      <sheetData sheetId="31245" refreshError="1"/>
      <sheetData sheetId="31246" refreshError="1"/>
      <sheetData sheetId="31247" refreshError="1"/>
      <sheetData sheetId="31248" refreshError="1"/>
      <sheetData sheetId="31249" refreshError="1"/>
      <sheetData sheetId="31250">
        <row r="9">
          <cell r="A9" t="str">
            <v>A</v>
          </cell>
        </row>
      </sheetData>
      <sheetData sheetId="31251">
        <row r="9">
          <cell r="A9" t="str">
            <v>A</v>
          </cell>
        </row>
      </sheetData>
      <sheetData sheetId="31252">
        <row r="9">
          <cell r="A9" t="str">
            <v>A</v>
          </cell>
        </row>
      </sheetData>
      <sheetData sheetId="31253" refreshError="1"/>
      <sheetData sheetId="31254">
        <row r="9">
          <cell r="A9" t="str">
            <v>A</v>
          </cell>
        </row>
      </sheetData>
      <sheetData sheetId="31255">
        <row r="9">
          <cell r="A9" t="str">
            <v>A</v>
          </cell>
        </row>
      </sheetData>
      <sheetData sheetId="31256">
        <row r="9">
          <cell r="A9" t="str">
            <v>A</v>
          </cell>
        </row>
      </sheetData>
      <sheetData sheetId="31257" refreshError="1"/>
      <sheetData sheetId="31258" refreshError="1"/>
      <sheetData sheetId="31259" refreshError="1"/>
      <sheetData sheetId="31260" refreshError="1"/>
      <sheetData sheetId="31261" refreshError="1"/>
      <sheetData sheetId="31262" refreshError="1"/>
      <sheetData sheetId="31263">
        <row r="9">
          <cell r="A9" t="str">
            <v>A</v>
          </cell>
        </row>
      </sheetData>
      <sheetData sheetId="31264">
        <row r="9">
          <cell r="A9" t="str">
            <v>A</v>
          </cell>
        </row>
      </sheetData>
      <sheetData sheetId="31265">
        <row r="9">
          <cell r="A9" t="str">
            <v>A</v>
          </cell>
        </row>
      </sheetData>
      <sheetData sheetId="31266">
        <row r="9">
          <cell r="A9" t="str">
            <v>A</v>
          </cell>
        </row>
      </sheetData>
      <sheetData sheetId="31267">
        <row r="9">
          <cell r="A9" t="str">
            <v>A</v>
          </cell>
        </row>
      </sheetData>
      <sheetData sheetId="31268">
        <row r="9">
          <cell r="A9" t="str">
            <v>A</v>
          </cell>
        </row>
      </sheetData>
      <sheetData sheetId="31269">
        <row r="9">
          <cell r="A9" t="str">
            <v>A</v>
          </cell>
        </row>
      </sheetData>
      <sheetData sheetId="31270">
        <row r="9">
          <cell r="A9" t="str">
            <v>A</v>
          </cell>
        </row>
      </sheetData>
      <sheetData sheetId="31271">
        <row r="9">
          <cell r="A9" t="str">
            <v>A</v>
          </cell>
        </row>
      </sheetData>
      <sheetData sheetId="31272">
        <row r="9">
          <cell r="A9" t="str">
            <v>A</v>
          </cell>
        </row>
      </sheetData>
      <sheetData sheetId="31273">
        <row r="9">
          <cell r="A9" t="str">
            <v>A</v>
          </cell>
        </row>
      </sheetData>
      <sheetData sheetId="31274">
        <row r="9">
          <cell r="A9" t="str">
            <v>A</v>
          </cell>
        </row>
      </sheetData>
      <sheetData sheetId="31275">
        <row r="9">
          <cell r="A9" t="str">
            <v>A</v>
          </cell>
        </row>
      </sheetData>
      <sheetData sheetId="31276">
        <row r="9">
          <cell r="A9" t="str">
            <v>A</v>
          </cell>
        </row>
      </sheetData>
      <sheetData sheetId="31277">
        <row r="9">
          <cell r="A9" t="str">
            <v>A</v>
          </cell>
        </row>
      </sheetData>
      <sheetData sheetId="31278">
        <row r="9">
          <cell r="A9" t="str">
            <v>A</v>
          </cell>
        </row>
      </sheetData>
      <sheetData sheetId="31279">
        <row r="9">
          <cell r="A9" t="str">
            <v>A</v>
          </cell>
        </row>
      </sheetData>
      <sheetData sheetId="31280">
        <row r="9">
          <cell r="A9" t="str">
            <v>A</v>
          </cell>
        </row>
      </sheetData>
      <sheetData sheetId="31281">
        <row r="9">
          <cell r="A9" t="str">
            <v>A</v>
          </cell>
        </row>
      </sheetData>
      <sheetData sheetId="31282">
        <row r="9">
          <cell r="A9" t="str">
            <v>A</v>
          </cell>
        </row>
      </sheetData>
      <sheetData sheetId="31283">
        <row r="9">
          <cell r="A9" t="str">
            <v>A</v>
          </cell>
        </row>
      </sheetData>
      <sheetData sheetId="31284">
        <row r="9">
          <cell r="A9" t="str">
            <v>A</v>
          </cell>
        </row>
      </sheetData>
      <sheetData sheetId="31285">
        <row r="9">
          <cell r="A9" t="str">
            <v>A</v>
          </cell>
        </row>
      </sheetData>
      <sheetData sheetId="31286">
        <row r="9">
          <cell r="A9" t="str">
            <v>A</v>
          </cell>
        </row>
      </sheetData>
      <sheetData sheetId="31287">
        <row r="9">
          <cell r="A9" t="str">
            <v>A</v>
          </cell>
        </row>
      </sheetData>
      <sheetData sheetId="31288">
        <row r="9">
          <cell r="A9" t="str">
            <v>A</v>
          </cell>
        </row>
      </sheetData>
      <sheetData sheetId="31289" refreshError="1"/>
      <sheetData sheetId="31290" refreshError="1"/>
      <sheetData sheetId="31291" refreshError="1"/>
      <sheetData sheetId="31292">
        <row r="9">
          <cell r="A9" t="str">
            <v>A</v>
          </cell>
        </row>
      </sheetData>
      <sheetData sheetId="31293" refreshError="1"/>
      <sheetData sheetId="31294" refreshError="1"/>
      <sheetData sheetId="31295" refreshError="1"/>
      <sheetData sheetId="31296" refreshError="1"/>
      <sheetData sheetId="31297" refreshError="1"/>
      <sheetData sheetId="31298" refreshError="1"/>
      <sheetData sheetId="31299" refreshError="1"/>
      <sheetData sheetId="31300" refreshError="1"/>
      <sheetData sheetId="31301" refreshError="1"/>
      <sheetData sheetId="31302">
        <row r="9">
          <cell r="A9" t="str">
            <v>A</v>
          </cell>
        </row>
      </sheetData>
      <sheetData sheetId="31303" refreshError="1"/>
      <sheetData sheetId="31304" refreshError="1"/>
      <sheetData sheetId="31305" refreshError="1"/>
      <sheetData sheetId="31306" refreshError="1"/>
      <sheetData sheetId="31307" refreshError="1"/>
      <sheetData sheetId="31308" refreshError="1"/>
      <sheetData sheetId="31309" refreshError="1"/>
      <sheetData sheetId="31310">
        <row r="9">
          <cell r="A9" t="str">
            <v>A</v>
          </cell>
        </row>
      </sheetData>
      <sheetData sheetId="31311">
        <row r="9">
          <cell r="A9" t="str">
            <v>A</v>
          </cell>
        </row>
      </sheetData>
      <sheetData sheetId="31312">
        <row r="9">
          <cell r="A9" t="str">
            <v>A</v>
          </cell>
        </row>
      </sheetData>
      <sheetData sheetId="31313">
        <row r="9">
          <cell r="A9" t="str">
            <v>A</v>
          </cell>
        </row>
      </sheetData>
      <sheetData sheetId="31314">
        <row r="9">
          <cell r="A9" t="str">
            <v>A</v>
          </cell>
        </row>
      </sheetData>
      <sheetData sheetId="31315">
        <row r="9">
          <cell r="A9" t="str">
            <v>A</v>
          </cell>
        </row>
      </sheetData>
      <sheetData sheetId="31316">
        <row r="9">
          <cell r="A9" t="str">
            <v>A</v>
          </cell>
        </row>
      </sheetData>
      <sheetData sheetId="31317">
        <row r="9">
          <cell r="A9" t="str">
            <v>A</v>
          </cell>
        </row>
      </sheetData>
      <sheetData sheetId="31318">
        <row r="9">
          <cell r="A9" t="str">
            <v>A</v>
          </cell>
        </row>
      </sheetData>
      <sheetData sheetId="31319">
        <row r="9">
          <cell r="A9" t="str">
            <v>A</v>
          </cell>
        </row>
      </sheetData>
      <sheetData sheetId="31320">
        <row r="9">
          <cell r="A9" t="str">
            <v>A</v>
          </cell>
        </row>
      </sheetData>
      <sheetData sheetId="31321">
        <row r="9">
          <cell r="A9" t="str">
            <v>A</v>
          </cell>
        </row>
      </sheetData>
      <sheetData sheetId="31322">
        <row r="9">
          <cell r="A9" t="str">
            <v>A</v>
          </cell>
        </row>
      </sheetData>
      <sheetData sheetId="31323">
        <row r="9">
          <cell r="A9" t="str">
            <v>A</v>
          </cell>
        </row>
      </sheetData>
      <sheetData sheetId="31324">
        <row r="9">
          <cell r="A9" t="str">
            <v>A</v>
          </cell>
        </row>
      </sheetData>
      <sheetData sheetId="31325">
        <row r="9">
          <cell r="A9" t="str">
            <v>A</v>
          </cell>
        </row>
      </sheetData>
      <sheetData sheetId="31326">
        <row r="9">
          <cell r="A9" t="str">
            <v>A</v>
          </cell>
        </row>
      </sheetData>
      <sheetData sheetId="31327">
        <row r="9">
          <cell r="A9" t="str">
            <v>A</v>
          </cell>
        </row>
      </sheetData>
      <sheetData sheetId="31328">
        <row r="9">
          <cell r="A9" t="str">
            <v>A</v>
          </cell>
        </row>
      </sheetData>
      <sheetData sheetId="31329">
        <row r="9">
          <cell r="A9" t="str">
            <v>A</v>
          </cell>
        </row>
      </sheetData>
      <sheetData sheetId="31330">
        <row r="9">
          <cell r="A9" t="str">
            <v>A</v>
          </cell>
        </row>
      </sheetData>
      <sheetData sheetId="31331">
        <row r="9">
          <cell r="A9" t="str">
            <v>A</v>
          </cell>
        </row>
      </sheetData>
      <sheetData sheetId="31332">
        <row r="9">
          <cell r="A9" t="str">
            <v>A</v>
          </cell>
        </row>
      </sheetData>
      <sheetData sheetId="31333">
        <row r="9">
          <cell r="A9" t="str">
            <v>A</v>
          </cell>
        </row>
      </sheetData>
      <sheetData sheetId="31334">
        <row r="9">
          <cell r="A9" t="str">
            <v>A</v>
          </cell>
        </row>
      </sheetData>
      <sheetData sheetId="31335">
        <row r="9">
          <cell r="A9" t="str">
            <v>A</v>
          </cell>
        </row>
      </sheetData>
      <sheetData sheetId="31336">
        <row r="9">
          <cell r="A9" t="str">
            <v>A</v>
          </cell>
        </row>
      </sheetData>
      <sheetData sheetId="31337">
        <row r="9">
          <cell r="A9" t="str">
            <v>A</v>
          </cell>
        </row>
      </sheetData>
      <sheetData sheetId="31338">
        <row r="9">
          <cell r="A9" t="str">
            <v>A</v>
          </cell>
        </row>
      </sheetData>
      <sheetData sheetId="31339">
        <row r="9">
          <cell r="A9" t="str">
            <v>A</v>
          </cell>
        </row>
      </sheetData>
      <sheetData sheetId="31340">
        <row r="9">
          <cell r="A9" t="str">
            <v>A</v>
          </cell>
        </row>
      </sheetData>
      <sheetData sheetId="31341">
        <row r="9">
          <cell r="A9" t="str">
            <v>A</v>
          </cell>
        </row>
      </sheetData>
      <sheetData sheetId="31342">
        <row r="9">
          <cell r="A9" t="str">
            <v>A</v>
          </cell>
        </row>
      </sheetData>
      <sheetData sheetId="31343">
        <row r="9">
          <cell r="A9" t="str">
            <v>A</v>
          </cell>
        </row>
      </sheetData>
      <sheetData sheetId="31344">
        <row r="9">
          <cell r="A9" t="str">
            <v>A</v>
          </cell>
        </row>
      </sheetData>
      <sheetData sheetId="31345">
        <row r="9">
          <cell r="A9" t="str">
            <v>A</v>
          </cell>
        </row>
      </sheetData>
      <sheetData sheetId="31346">
        <row r="9">
          <cell r="A9" t="str">
            <v>A</v>
          </cell>
        </row>
      </sheetData>
      <sheetData sheetId="31347">
        <row r="9">
          <cell r="A9" t="str">
            <v>A</v>
          </cell>
        </row>
      </sheetData>
      <sheetData sheetId="31348">
        <row r="9">
          <cell r="A9" t="str">
            <v>A</v>
          </cell>
        </row>
      </sheetData>
      <sheetData sheetId="31349">
        <row r="9">
          <cell r="A9" t="str">
            <v>A</v>
          </cell>
        </row>
      </sheetData>
      <sheetData sheetId="31350">
        <row r="9">
          <cell r="A9" t="str">
            <v>A</v>
          </cell>
        </row>
      </sheetData>
      <sheetData sheetId="31351">
        <row r="9">
          <cell r="A9" t="str">
            <v>A</v>
          </cell>
        </row>
      </sheetData>
      <sheetData sheetId="31352">
        <row r="9">
          <cell r="A9" t="str">
            <v>A</v>
          </cell>
        </row>
      </sheetData>
      <sheetData sheetId="31353">
        <row r="9">
          <cell r="A9" t="str">
            <v>A</v>
          </cell>
        </row>
      </sheetData>
      <sheetData sheetId="31354">
        <row r="9">
          <cell r="A9" t="str">
            <v>A</v>
          </cell>
        </row>
      </sheetData>
      <sheetData sheetId="31355">
        <row r="9">
          <cell r="A9" t="str">
            <v>A</v>
          </cell>
        </row>
      </sheetData>
      <sheetData sheetId="31356">
        <row r="9">
          <cell r="A9" t="str">
            <v>A</v>
          </cell>
        </row>
      </sheetData>
      <sheetData sheetId="31357">
        <row r="9">
          <cell r="A9" t="str">
            <v>A</v>
          </cell>
        </row>
      </sheetData>
      <sheetData sheetId="31358">
        <row r="9">
          <cell r="A9" t="str">
            <v>A</v>
          </cell>
        </row>
      </sheetData>
      <sheetData sheetId="31359">
        <row r="9">
          <cell r="A9" t="str">
            <v>A</v>
          </cell>
        </row>
      </sheetData>
      <sheetData sheetId="31360">
        <row r="9">
          <cell r="A9" t="str">
            <v>A</v>
          </cell>
        </row>
      </sheetData>
      <sheetData sheetId="31361">
        <row r="9">
          <cell r="A9" t="str">
            <v>A</v>
          </cell>
        </row>
      </sheetData>
      <sheetData sheetId="31362">
        <row r="9">
          <cell r="A9" t="str">
            <v>A</v>
          </cell>
        </row>
      </sheetData>
      <sheetData sheetId="31363">
        <row r="9">
          <cell r="A9" t="str">
            <v>A</v>
          </cell>
        </row>
      </sheetData>
      <sheetData sheetId="31364">
        <row r="9">
          <cell r="A9" t="str">
            <v>A</v>
          </cell>
        </row>
      </sheetData>
      <sheetData sheetId="31365">
        <row r="9">
          <cell r="A9" t="str">
            <v>A</v>
          </cell>
        </row>
      </sheetData>
      <sheetData sheetId="31366">
        <row r="9">
          <cell r="A9" t="str">
            <v>A</v>
          </cell>
        </row>
      </sheetData>
      <sheetData sheetId="31367">
        <row r="9">
          <cell r="A9" t="str">
            <v>A</v>
          </cell>
        </row>
      </sheetData>
      <sheetData sheetId="31368">
        <row r="9">
          <cell r="A9" t="str">
            <v>A</v>
          </cell>
        </row>
      </sheetData>
      <sheetData sheetId="31369">
        <row r="9">
          <cell r="A9" t="str">
            <v>A</v>
          </cell>
        </row>
      </sheetData>
      <sheetData sheetId="31370">
        <row r="9">
          <cell r="A9" t="str">
            <v>A</v>
          </cell>
        </row>
      </sheetData>
      <sheetData sheetId="31371" refreshError="1"/>
      <sheetData sheetId="31372">
        <row r="9">
          <cell r="A9" t="str">
            <v>A</v>
          </cell>
        </row>
      </sheetData>
      <sheetData sheetId="31373">
        <row r="9">
          <cell r="A9" t="str">
            <v>A</v>
          </cell>
        </row>
      </sheetData>
      <sheetData sheetId="31374">
        <row r="9">
          <cell r="A9" t="str">
            <v>A</v>
          </cell>
        </row>
      </sheetData>
      <sheetData sheetId="31375">
        <row r="9">
          <cell r="A9" t="str">
            <v>A</v>
          </cell>
        </row>
      </sheetData>
      <sheetData sheetId="31376">
        <row r="9">
          <cell r="A9" t="str">
            <v>A</v>
          </cell>
        </row>
      </sheetData>
      <sheetData sheetId="31377">
        <row r="9">
          <cell r="A9" t="str">
            <v>A</v>
          </cell>
        </row>
      </sheetData>
      <sheetData sheetId="31378">
        <row r="9">
          <cell r="A9" t="str">
            <v>A</v>
          </cell>
        </row>
      </sheetData>
      <sheetData sheetId="31379">
        <row r="9">
          <cell r="A9" t="str">
            <v>A</v>
          </cell>
        </row>
      </sheetData>
      <sheetData sheetId="31380">
        <row r="9">
          <cell r="A9" t="str">
            <v>A</v>
          </cell>
        </row>
      </sheetData>
      <sheetData sheetId="31381">
        <row r="9">
          <cell r="A9" t="str">
            <v>A</v>
          </cell>
        </row>
      </sheetData>
      <sheetData sheetId="31382">
        <row r="9">
          <cell r="A9" t="str">
            <v>A</v>
          </cell>
        </row>
      </sheetData>
      <sheetData sheetId="31383">
        <row r="9">
          <cell r="A9" t="str">
            <v>A</v>
          </cell>
        </row>
      </sheetData>
      <sheetData sheetId="31384">
        <row r="9">
          <cell r="A9" t="str">
            <v>A</v>
          </cell>
        </row>
      </sheetData>
      <sheetData sheetId="31385">
        <row r="9">
          <cell r="A9" t="str">
            <v>A</v>
          </cell>
        </row>
      </sheetData>
      <sheetData sheetId="31386">
        <row r="9">
          <cell r="A9" t="str">
            <v>A</v>
          </cell>
        </row>
      </sheetData>
      <sheetData sheetId="31387">
        <row r="9">
          <cell r="A9" t="str">
            <v>A</v>
          </cell>
        </row>
      </sheetData>
      <sheetData sheetId="31388">
        <row r="9">
          <cell r="A9" t="str">
            <v>A</v>
          </cell>
        </row>
      </sheetData>
      <sheetData sheetId="31389">
        <row r="9">
          <cell r="A9" t="str">
            <v>A</v>
          </cell>
        </row>
      </sheetData>
      <sheetData sheetId="31390">
        <row r="9">
          <cell r="A9" t="str">
            <v>A</v>
          </cell>
        </row>
      </sheetData>
      <sheetData sheetId="31391">
        <row r="9">
          <cell r="A9" t="str">
            <v>A</v>
          </cell>
        </row>
      </sheetData>
      <sheetData sheetId="31392" refreshError="1"/>
      <sheetData sheetId="31393">
        <row r="9">
          <cell r="A9" t="str">
            <v>A</v>
          </cell>
        </row>
      </sheetData>
      <sheetData sheetId="31394">
        <row r="9">
          <cell r="A9" t="str">
            <v>A</v>
          </cell>
        </row>
      </sheetData>
      <sheetData sheetId="31395">
        <row r="9">
          <cell r="A9" t="str">
            <v>A</v>
          </cell>
        </row>
      </sheetData>
      <sheetData sheetId="31396">
        <row r="9">
          <cell r="A9" t="str">
            <v>A</v>
          </cell>
        </row>
      </sheetData>
      <sheetData sheetId="31397" refreshError="1"/>
      <sheetData sheetId="31398">
        <row r="9">
          <cell r="A9" t="str">
            <v>A</v>
          </cell>
        </row>
      </sheetData>
      <sheetData sheetId="31399">
        <row r="9">
          <cell r="A9" t="str">
            <v>A</v>
          </cell>
        </row>
      </sheetData>
      <sheetData sheetId="31400" refreshError="1"/>
      <sheetData sheetId="31401" refreshError="1"/>
      <sheetData sheetId="31402" refreshError="1"/>
      <sheetData sheetId="31403" refreshError="1"/>
      <sheetData sheetId="31404">
        <row r="9">
          <cell r="A9" t="str">
            <v>A</v>
          </cell>
        </row>
      </sheetData>
      <sheetData sheetId="31405" refreshError="1"/>
      <sheetData sheetId="31406">
        <row r="9">
          <cell r="A9" t="str">
            <v>A</v>
          </cell>
        </row>
      </sheetData>
      <sheetData sheetId="31407">
        <row r="9">
          <cell r="A9" t="str">
            <v>A</v>
          </cell>
        </row>
      </sheetData>
      <sheetData sheetId="31408" refreshError="1"/>
      <sheetData sheetId="31409">
        <row r="9">
          <cell r="A9" t="str">
            <v>A</v>
          </cell>
        </row>
      </sheetData>
      <sheetData sheetId="31410">
        <row r="9">
          <cell r="A9" t="str">
            <v>A</v>
          </cell>
        </row>
      </sheetData>
      <sheetData sheetId="31411" refreshError="1"/>
      <sheetData sheetId="31412" refreshError="1"/>
      <sheetData sheetId="31413">
        <row r="9">
          <cell r="A9" t="str">
            <v>A</v>
          </cell>
        </row>
      </sheetData>
      <sheetData sheetId="31414">
        <row r="9">
          <cell r="A9" t="str">
            <v>A</v>
          </cell>
        </row>
      </sheetData>
      <sheetData sheetId="31415">
        <row r="9">
          <cell r="A9" t="str">
            <v>A</v>
          </cell>
        </row>
      </sheetData>
      <sheetData sheetId="31416">
        <row r="9">
          <cell r="A9" t="str">
            <v>A</v>
          </cell>
        </row>
      </sheetData>
      <sheetData sheetId="31417">
        <row r="9">
          <cell r="A9" t="str">
            <v>A</v>
          </cell>
        </row>
      </sheetData>
      <sheetData sheetId="31418">
        <row r="9">
          <cell r="A9" t="str">
            <v>A</v>
          </cell>
        </row>
      </sheetData>
      <sheetData sheetId="31419">
        <row r="9">
          <cell r="A9" t="str">
            <v>A</v>
          </cell>
        </row>
      </sheetData>
      <sheetData sheetId="31420">
        <row r="9">
          <cell r="A9" t="str">
            <v>A</v>
          </cell>
        </row>
      </sheetData>
      <sheetData sheetId="31421" refreshError="1"/>
      <sheetData sheetId="31422" refreshError="1"/>
      <sheetData sheetId="31423" refreshError="1"/>
      <sheetData sheetId="31424" refreshError="1"/>
      <sheetData sheetId="31425" refreshError="1"/>
      <sheetData sheetId="31426" refreshError="1"/>
      <sheetData sheetId="31427" refreshError="1"/>
      <sheetData sheetId="31428" refreshError="1"/>
      <sheetData sheetId="31429" refreshError="1"/>
      <sheetData sheetId="31430">
        <row r="9">
          <cell r="A9" t="str">
            <v>A</v>
          </cell>
        </row>
      </sheetData>
      <sheetData sheetId="31431">
        <row r="9">
          <cell r="A9" t="str">
            <v>A</v>
          </cell>
        </row>
      </sheetData>
      <sheetData sheetId="31432">
        <row r="9">
          <cell r="A9" t="str">
            <v>A</v>
          </cell>
        </row>
      </sheetData>
      <sheetData sheetId="31433">
        <row r="9">
          <cell r="A9" t="str">
            <v>A</v>
          </cell>
        </row>
      </sheetData>
      <sheetData sheetId="31434">
        <row r="9">
          <cell r="A9" t="str">
            <v>A</v>
          </cell>
        </row>
      </sheetData>
      <sheetData sheetId="31435">
        <row r="9">
          <cell r="A9" t="str">
            <v>A</v>
          </cell>
        </row>
      </sheetData>
      <sheetData sheetId="31436">
        <row r="9">
          <cell r="A9" t="str">
            <v>A</v>
          </cell>
        </row>
      </sheetData>
      <sheetData sheetId="31437">
        <row r="9">
          <cell r="A9" t="str">
            <v>A</v>
          </cell>
        </row>
      </sheetData>
      <sheetData sheetId="31438">
        <row r="9">
          <cell r="A9" t="str">
            <v>A</v>
          </cell>
        </row>
      </sheetData>
      <sheetData sheetId="31439">
        <row r="9">
          <cell r="A9" t="str">
            <v>A</v>
          </cell>
        </row>
      </sheetData>
      <sheetData sheetId="31440">
        <row r="9">
          <cell r="A9" t="str">
            <v>A</v>
          </cell>
        </row>
      </sheetData>
      <sheetData sheetId="31441">
        <row r="9">
          <cell r="A9" t="str">
            <v>A</v>
          </cell>
        </row>
      </sheetData>
      <sheetData sheetId="31442">
        <row r="9">
          <cell r="A9" t="str">
            <v>A</v>
          </cell>
        </row>
      </sheetData>
      <sheetData sheetId="31443">
        <row r="9">
          <cell r="A9" t="str">
            <v>A</v>
          </cell>
        </row>
      </sheetData>
      <sheetData sheetId="31444">
        <row r="9">
          <cell r="A9" t="str">
            <v>A</v>
          </cell>
        </row>
      </sheetData>
      <sheetData sheetId="31445">
        <row r="9">
          <cell r="A9" t="str">
            <v>A</v>
          </cell>
        </row>
      </sheetData>
      <sheetData sheetId="31446">
        <row r="9">
          <cell r="A9" t="str">
            <v>A</v>
          </cell>
        </row>
      </sheetData>
      <sheetData sheetId="31447">
        <row r="9">
          <cell r="A9" t="str">
            <v>A</v>
          </cell>
        </row>
      </sheetData>
      <sheetData sheetId="31448">
        <row r="9">
          <cell r="A9" t="str">
            <v>A</v>
          </cell>
        </row>
      </sheetData>
      <sheetData sheetId="31449">
        <row r="9">
          <cell r="A9" t="str">
            <v>A</v>
          </cell>
        </row>
      </sheetData>
      <sheetData sheetId="31450">
        <row r="9">
          <cell r="A9" t="str">
            <v>A</v>
          </cell>
        </row>
      </sheetData>
      <sheetData sheetId="31451">
        <row r="9">
          <cell r="A9" t="str">
            <v>A</v>
          </cell>
        </row>
      </sheetData>
      <sheetData sheetId="31452">
        <row r="9">
          <cell r="A9" t="str">
            <v>A</v>
          </cell>
        </row>
      </sheetData>
      <sheetData sheetId="31453">
        <row r="9">
          <cell r="A9" t="str">
            <v>A</v>
          </cell>
        </row>
      </sheetData>
      <sheetData sheetId="31454">
        <row r="9">
          <cell r="A9" t="str">
            <v>A</v>
          </cell>
        </row>
      </sheetData>
      <sheetData sheetId="31455">
        <row r="9">
          <cell r="A9" t="str">
            <v>A</v>
          </cell>
        </row>
      </sheetData>
      <sheetData sheetId="31456">
        <row r="9">
          <cell r="A9" t="str">
            <v>A</v>
          </cell>
        </row>
      </sheetData>
      <sheetData sheetId="31457">
        <row r="9">
          <cell r="A9" t="str">
            <v>A</v>
          </cell>
        </row>
      </sheetData>
      <sheetData sheetId="31458">
        <row r="9">
          <cell r="A9" t="str">
            <v>A</v>
          </cell>
        </row>
      </sheetData>
      <sheetData sheetId="31459">
        <row r="9">
          <cell r="A9" t="str">
            <v>A</v>
          </cell>
        </row>
      </sheetData>
      <sheetData sheetId="31460">
        <row r="9">
          <cell r="A9" t="str">
            <v>A</v>
          </cell>
        </row>
      </sheetData>
      <sheetData sheetId="31461">
        <row r="9">
          <cell r="A9" t="str">
            <v>A</v>
          </cell>
        </row>
      </sheetData>
      <sheetData sheetId="31462">
        <row r="9">
          <cell r="A9" t="str">
            <v>A</v>
          </cell>
        </row>
      </sheetData>
      <sheetData sheetId="31463">
        <row r="9">
          <cell r="A9" t="str">
            <v>A</v>
          </cell>
        </row>
      </sheetData>
      <sheetData sheetId="31464">
        <row r="9">
          <cell r="A9" t="str">
            <v>A</v>
          </cell>
        </row>
      </sheetData>
      <sheetData sheetId="31465">
        <row r="9">
          <cell r="A9" t="str">
            <v>A</v>
          </cell>
        </row>
      </sheetData>
      <sheetData sheetId="31466">
        <row r="9">
          <cell r="A9" t="str">
            <v>A</v>
          </cell>
        </row>
      </sheetData>
      <sheetData sheetId="31467">
        <row r="9">
          <cell r="A9" t="str">
            <v>A</v>
          </cell>
        </row>
      </sheetData>
      <sheetData sheetId="31468">
        <row r="9">
          <cell r="A9" t="str">
            <v>A</v>
          </cell>
        </row>
      </sheetData>
      <sheetData sheetId="31469" refreshError="1"/>
      <sheetData sheetId="31470" refreshError="1"/>
      <sheetData sheetId="31471" refreshError="1"/>
      <sheetData sheetId="31472" refreshError="1"/>
      <sheetData sheetId="31473" refreshError="1"/>
      <sheetData sheetId="31474" refreshError="1"/>
      <sheetData sheetId="31475" refreshError="1"/>
      <sheetData sheetId="31476" refreshError="1"/>
      <sheetData sheetId="31477" refreshError="1"/>
      <sheetData sheetId="31478" refreshError="1"/>
      <sheetData sheetId="31479" refreshError="1"/>
      <sheetData sheetId="31480" refreshError="1"/>
      <sheetData sheetId="31481" refreshError="1"/>
      <sheetData sheetId="31482" refreshError="1"/>
      <sheetData sheetId="31483" refreshError="1"/>
      <sheetData sheetId="31484" refreshError="1"/>
      <sheetData sheetId="31485" refreshError="1"/>
      <sheetData sheetId="31486" refreshError="1"/>
      <sheetData sheetId="31487" refreshError="1"/>
      <sheetData sheetId="31488" refreshError="1"/>
      <sheetData sheetId="31489" refreshError="1"/>
      <sheetData sheetId="31490" refreshError="1"/>
      <sheetData sheetId="31491" refreshError="1"/>
      <sheetData sheetId="31492" refreshError="1"/>
      <sheetData sheetId="31493" refreshError="1"/>
      <sheetData sheetId="31494" refreshError="1"/>
      <sheetData sheetId="31495" refreshError="1"/>
      <sheetData sheetId="31496" refreshError="1"/>
      <sheetData sheetId="31497" refreshError="1"/>
      <sheetData sheetId="31498" refreshError="1"/>
      <sheetData sheetId="31499" refreshError="1"/>
      <sheetData sheetId="31500" refreshError="1"/>
      <sheetData sheetId="31501" refreshError="1"/>
      <sheetData sheetId="31502" refreshError="1"/>
      <sheetData sheetId="31503" refreshError="1"/>
      <sheetData sheetId="31504" refreshError="1"/>
      <sheetData sheetId="31505" refreshError="1"/>
      <sheetData sheetId="31506" refreshError="1"/>
      <sheetData sheetId="31507" refreshError="1"/>
      <sheetData sheetId="31508" refreshError="1"/>
      <sheetData sheetId="31509" refreshError="1"/>
      <sheetData sheetId="31510" refreshError="1"/>
      <sheetData sheetId="31511" refreshError="1"/>
      <sheetData sheetId="31512" refreshError="1"/>
      <sheetData sheetId="31513" refreshError="1"/>
      <sheetData sheetId="31514" refreshError="1"/>
      <sheetData sheetId="31515" refreshError="1"/>
      <sheetData sheetId="31516" refreshError="1"/>
      <sheetData sheetId="31517" refreshError="1"/>
      <sheetData sheetId="31518" refreshError="1"/>
      <sheetData sheetId="31519" refreshError="1"/>
      <sheetData sheetId="31520" refreshError="1"/>
      <sheetData sheetId="31521" refreshError="1"/>
      <sheetData sheetId="31522" refreshError="1"/>
      <sheetData sheetId="31523" refreshError="1"/>
      <sheetData sheetId="31524" refreshError="1"/>
      <sheetData sheetId="31525" refreshError="1"/>
      <sheetData sheetId="31526" refreshError="1"/>
      <sheetData sheetId="31527" refreshError="1"/>
      <sheetData sheetId="31528" refreshError="1"/>
      <sheetData sheetId="31529" refreshError="1"/>
      <sheetData sheetId="31530" refreshError="1"/>
      <sheetData sheetId="31531" refreshError="1"/>
      <sheetData sheetId="31532" refreshError="1"/>
      <sheetData sheetId="31533" refreshError="1"/>
      <sheetData sheetId="31534" refreshError="1"/>
      <sheetData sheetId="31535" refreshError="1"/>
      <sheetData sheetId="31536" refreshError="1"/>
      <sheetData sheetId="31537" refreshError="1"/>
      <sheetData sheetId="31538" refreshError="1"/>
      <sheetData sheetId="31539" refreshError="1"/>
      <sheetData sheetId="31540">
        <row r="9">
          <cell r="A9" t="str">
            <v>A</v>
          </cell>
        </row>
      </sheetData>
      <sheetData sheetId="31541">
        <row r="9">
          <cell r="A9" t="str">
            <v>A</v>
          </cell>
        </row>
      </sheetData>
      <sheetData sheetId="31542">
        <row r="9">
          <cell r="A9" t="str">
            <v>A</v>
          </cell>
        </row>
      </sheetData>
      <sheetData sheetId="31543">
        <row r="9">
          <cell r="A9" t="str">
            <v>A</v>
          </cell>
        </row>
      </sheetData>
      <sheetData sheetId="31544">
        <row r="9">
          <cell r="A9" t="str">
            <v>A</v>
          </cell>
        </row>
      </sheetData>
      <sheetData sheetId="31545">
        <row r="9">
          <cell r="A9" t="str">
            <v>A</v>
          </cell>
        </row>
      </sheetData>
      <sheetData sheetId="31546">
        <row r="9">
          <cell r="A9" t="str">
            <v>A</v>
          </cell>
        </row>
      </sheetData>
      <sheetData sheetId="31547">
        <row r="9">
          <cell r="A9" t="str">
            <v>A</v>
          </cell>
        </row>
      </sheetData>
      <sheetData sheetId="31548">
        <row r="9">
          <cell r="A9" t="str">
            <v>A</v>
          </cell>
        </row>
      </sheetData>
      <sheetData sheetId="31549">
        <row r="9">
          <cell r="A9" t="str">
            <v>A</v>
          </cell>
        </row>
      </sheetData>
      <sheetData sheetId="31550">
        <row r="9">
          <cell r="A9" t="str">
            <v>A</v>
          </cell>
        </row>
      </sheetData>
      <sheetData sheetId="31551">
        <row r="9">
          <cell r="A9" t="str">
            <v>A</v>
          </cell>
        </row>
      </sheetData>
      <sheetData sheetId="31552">
        <row r="9">
          <cell r="A9" t="str">
            <v>A</v>
          </cell>
        </row>
      </sheetData>
      <sheetData sheetId="31553">
        <row r="9">
          <cell r="A9" t="str">
            <v>A</v>
          </cell>
        </row>
      </sheetData>
      <sheetData sheetId="31554">
        <row r="9">
          <cell r="A9" t="str">
            <v>A</v>
          </cell>
        </row>
      </sheetData>
      <sheetData sheetId="31555">
        <row r="9">
          <cell r="A9" t="str">
            <v>A</v>
          </cell>
        </row>
      </sheetData>
      <sheetData sheetId="31556">
        <row r="9">
          <cell r="A9" t="str">
            <v>A</v>
          </cell>
        </row>
      </sheetData>
      <sheetData sheetId="31557">
        <row r="9">
          <cell r="A9" t="str">
            <v>A</v>
          </cell>
        </row>
      </sheetData>
      <sheetData sheetId="31558">
        <row r="9">
          <cell r="A9" t="str">
            <v>A</v>
          </cell>
        </row>
      </sheetData>
      <sheetData sheetId="31559">
        <row r="9">
          <cell r="A9" t="str">
            <v>A</v>
          </cell>
        </row>
      </sheetData>
      <sheetData sheetId="31560">
        <row r="9">
          <cell r="A9" t="str">
            <v>A</v>
          </cell>
        </row>
      </sheetData>
      <sheetData sheetId="31561">
        <row r="9">
          <cell r="A9" t="str">
            <v>A</v>
          </cell>
        </row>
      </sheetData>
      <sheetData sheetId="31562">
        <row r="9">
          <cell r="A9" t="str">
            <v>A</v>
          </cell>
        </row>
      </sheetData>
      <sheetData sheetId="31563">
        <row r="9">
          <cell r="A9" t="str">
            <v>A</v>
          </cell>
        </row>
      </sheetData>
      <sheetData sheetId="31564">
        <row r="9">
          <cell r="A9" t="str">
            <v>A</v>
          </cell>
        </row>
      </sheetData>
      <sheetData sheetId="31565">
        <row r="9">
          <cell r="A9" t="str">
            <v>A</v>
          </cell>
        </row>
      </sheetData>
      <sheetData sheetId="31566">
        <row r="9">
          <cell r="A9" t="str">
            <v>A</v>
          </cell>
        </row>
      </sheetData>
      <sheetData sheetId="31567">
        <row r="9">
          <cell r="A9" t="str">
            <v>A</v>
          </cell>
        </row>
      </sheetData>
      <sheetData sheetId="31568">
        <row r="9">
          <cell r="A9" t="str">
            <v>A</v>
          </cell>
        </row>
      </sheetData>
      <sheetData sheetId="31569">
        <row r="9">
          <cell r="A9" t="str">
            <v>A</v>
          </cell>
        </row>
      </sheetData>
      <sheetData sheetId="31570">
        <row r="9">
          <cell r="A9" t="str">
            <v>A</v>
          </cell>
        </row>
      </sheetData>
      <sheetData sheetId="31571">
        <row r="9">
          <cell r="A9" t="str">
            <v>A</v>
          </cell>
        </row>
      </sheetData>
      <sheetData sheetId="31572">
        <row r="9">
          <cell r="A9" t="str">
            <v>A</v>
          </cell>
        </row>
      </sheetData>
      <sheetData sheetId="31573">
        <row r="9">
          <cell r="A9" t="str">
            <v>A</v>
          </cell>
        </row>
      </sheetData>
      <sheetData sheetId="31574">
        <row r="9">
          <cell r="A9" t="str">
            <v>A</v>
          </cell>
        </row>
      </sheetData>
      <sheetData sheetId="31575">
        <row r="9">
          <cell r="A9" t="str">
            <v>A</v>
          </cell>
        </row>
      </sheetData>
      <sheetData sheetId="31576">
        <row r="9">
          <cell r="A9" t="str">
            <v>A</v>
          </cell>
        </row>
      </sheetData>
      <sheetData sheetId="31577">
        <row r="9">
          <cell r="A9" t="str">
            <v>A</v>
          </cell>
        </row>
      </sheetData>
      <sheetData sheetId="31578">
        <row r="9">
          <cell r="A9" t="str">
            <v>A</v>
          </cell>
        </row>
      </sheetData>
      <sheetData sheetId="31579">
        <row r="9">
          <cell r="A9" t="str">
            <v>A</v>
          </cell>
        </row>
      </sheetData>
      <sheetData sheetId="31580">
        <row r="9">
          <cell r="A9" t="str">
            <v>A</v>
          </cell>
        </row>
      </sheetData>
      <sheetData sheetId="31581">
        <row r="9">
          <cell r="A9" t="str">
            <v>A</v>
          </cell>
        </row>
      </sheetData>
      <sheetData sheetId="31582">
        <row r="9">
          <cell r="A9" t="str">
            <v>A</v>
          </cell>
        </row>
      </sheetData>
      <sheetData sheetId="31583">
        <row r="9">
          <cell r="A9" t="str">
            <v>A</v>
          </cell>
        </row>
      </sheetData>
      <sheetData sheetId="31584">
        <row r="9">
          <cell r="A9" t="str">
            <v>A</v>
          </cell>
        </row>
      </sheetData>
      <sheetData sheetId="31585">
        <row r="9">
          <cell r="A9" t="str">
            <v>A</v>
          </cell>
        </row>
      </sheetData>
      <sheetData sheetId="31586">
        <row r="9">
          <cell r="A9" t="str">
            <v>A</v>
          </cell>
        </row>
      </sheetData>
      <sheetData sheetId="31587">
        <row r="9">
          <cell r="A9" t="str">
            <v>A</v>
          </cell>
        </row>
      </sheetData>
      <sheetData sheetId="31588">
        <row r="9">
          <cell r="A9" t="str">
            <v>A</v>
          </cell>
        </row>
      </sheetData>
      <sheetData sheetId="31589">
        <row r="9">
          <cell r="A9" t="str">
            <v>A</v>
          </cell>
        </row>
      </sheetData>
      <sheetData sheetId="31590">
        <row r="9">
          <cell r="A9" t="str">
            <v>A</v>
          </cell>
        </row>
      </sheetData>
      <sheetData sheetId="31591">
        <row r="9">
          <cell r="A9" t="str">
            <v>A</v>
          </cell>
        </row>
      </sheetData>
      <sheetData sheetId="31592">
        <row r="9">
          <cell r="A9" t="str">
            <v>A</v>
          </cell>
        </row>
      </sheetData>
      <sheetData sheetId="31593">
        <row r="9">
          <cell r="A9" t="str">
            <v>A</v>
          </cell>
        </row>
      </sheetData>
      <sheetData sheetId="31594" refreshError="1"/>
      <sheetData sheetId="31595" refreshError="1"/>
      <sheetData sheetId="31596">
        <row r="9">
          <cell r="A9" t="str">
            <v>A</v>
          </cell>
        </row>
      </sheetData>
      <sheetData sheetId="31597">
        <row r="9">
          <cell r="A9" t="str">
            <v>A</v>
          </cell>
        </row>
      </sheetData>
      <sheetData sheetId="31598">
        <row r="9">
          <cell r="A9" t="str">
            <v>A</v>
          </cell>
        </row>
      </sheetData>
      <sheetData sheetId="31599" refreshError="1"/>
      <sheetData sheetId="31600" refreshError="1"/>
      <sheetData sheetId="31601" refreshError="1"/>
      <sheetData sheetId="31602" refreshError="1"/>
      <sheetData sheetId="31603" refreshError="1"/>
      <sheetData sheetId="31604" refreshError="1"/>
      <sheetData sheetId="31605" refreshError="1"/>
      <sheetData sheetId="31606" refreshError="1"/>
      <sheetData sheetId="31607" refreshError="1"/>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efreshError="1"/>
      <sheetData sheetId="31624" refreshError="1"/>
      <sheetData sheetId="31625" refreshError="1"/>
      <sheetData sheetId="31626" refreshError="1"/>
      <sheetData sheetId="31627" refreshError="1"/>
      <sheetData sheetId="31628" refreshError="1"/>
      <sheetData sheetId="31629" refreshError="1"/>
      <sheetData sheetId="31630" refreshError="1"/>
      <sheetData sheetId="31631" refreshError="1"/>
      <sheetData sheetId="31632" refreshError="1"/>
      <sheetData sheetId="31633" refreshError="1"/>
      <sheetData sheetId="31634" refreshError="1"/>
      <sheetData sheetId="31635" refreshError="1"/>
      <sheetData sheetId="31636" refreshError="1"/>
      <sheetData sheetId="31637" refreshError="1"/>
      <sheetData sheetId="31638" refreshError="1"/>
      <sheetData sheetId="31639" refreshError="1"/>
      <sheetData sheetId="31640" refreshError="1"/>
      <sheetData sheetId="31641" refreshError="1"/>
      <sheetData sheetId="31642" refreshError="1"/>
      <sheetData sheetId="31643" refreshError="1"/>
      <sheetData sheetId="31644" refreshError="1"/>
      <sheetData sheetId="31645" refreshError="1"/>
      <sheetData sheetId="31646" refreshError="1"/>
      <sheetData sheetId="31647" refreshError="1"/>
      <sheetData sheetId="31648" refreshError="1"/>
      <sheetData sheetId="31649" refreshError="1"/>
      <sheetData sheetId="31650" refreshError="1"/>
      <sheetData sheetId="31651" refreshError="1"/>
      <sheetData sheetId="31652" refreshError="1"/>
      <sheetData sheetId="31653" refreshError="1"/>
      <sheetData sheetId="31654" refreshError="1"/>
      <sheetData sheetId="31655" refreshError="1"/>
      <sheetData sheetId="31656" refreshError="1"/>
      <sheetData sheetId="31657" refreshError="1"/>
      <sheetData sheetId="31658" refreshError="1"/>
      <sheetData sheetId="31659" refreshError="1"/>
      <sheetData sheetId="31660" refreshError="1"/>
      <sheetData sheetId="31661" refreshError="1"/>
      <sheetData sheetId="31662" refreshError="1"/>
      <sheetData sheetId="31663" refreshError="1"/>
      <sheetData sheetId="31664" refreshError="1"/>
      <sheetData sheetId="31665" refreshError="1"/>
      <sheetData sheetId="31666" refreshError="1"/>
      <sheetData sheetId="31667" refreshError="1"/>
      <sheetData sheetId="31668" refreshError="1"/>
      <sheetData sheetId="31669" refreshError="1"/>
      <sheetData sheetId="31670">
        <row r="9">
          <cell r="A9" t="str">
            <v>A</v>
          </cell>
        </row>
      </sheetData>
      <sheetData sheetId="31671" refreshError="1"/>
      <sheetData sheetId="31672" refreshError="1"/>
      <sheetData sheetId="31673" refreshError="1"/>
      <sheetData sheetId="31674" refreshError="1"/>
      <sheetData sheetId="31675">
        <row r="9">
          <cell r="A9" t="str">
            <v>A</v>
          </cell>
        </row>
      </sheetData>
      <sheetData sheetId="31676">
        <row r="9">
          <cell r="A9" t="str">
            <v>A</v>
          </cell>
        </row>
      </sheetData>
      <sheetData sheetId="31677">
        <row r="9">
          <cell r="A9" t="str">
            <v>A</v>
          </cell>
        </row>
      </sheetData>
      <sheetData sheetId="31678">
        <row r="9">
          <cell r="A9" t="str">
            <v>A</v>
          </cell>
        </row>
      </sheetData>
      <sheetData sheetId="31679">
        <row r="9">
          <cell r="A9" t="str">
            <v>A</v>
          </cell>
        </row>
      </sheetData>
      <sheetData sheetId="31680">
        <row r="9">
          <cell r="A9" t="str">
            <v>A</v>
          </cell>
        </row>
      </sheetData>
      <sheetData sheetId="31681">
        <row r="9">
          <cell r="A9" t="str">
            <v>A</v>
          </cell>
        </row>
      </sheetData>
      <sheetData sheetId="31682">
        <row r="9">
          <cell r="A9" t="str">
            <v>A</v>
          </cell>
        </row>
      </sheetData>
      <sheetData sheetId="31683">
        <row r="9">
          <cell r="A9" t="str">
            <v>A</v>
          </cell>
        </row>
      </sheetData>
      <sheetData sheetId="31684">
        <row r="9">
          <cell r="A9" t="str">
            <v>A</v>
          </cell>
        </row>
      </sheetData>
      <sheetData sheetId="31685">
        <row r="9">
          <cell r="A9" t="str">
            <v>A</v>
          </cell>
        </row>
      </sheetData>
      <sheetData sheetId="31686">
        <row r="9">
          <cell r="A9" t="str">
            <v>A</v>
          </cell>
        </row>
      </sheetData>
      <sheetData sheetId="31687">
        <row r="9">
          <cell r="A9" t="str">
            <v>A</v>
          </cell>
        </row>
      </sheetData>
      <sheetData sheetId="31688">
        <row r="9">
          <cell r="A9" t="str">
            <v>A</v>
          </cell>
        </row>
      </sheetData>
      <sheetData sheetId="31689">
        <row r="9">
          <cell r="A9" t="str">
            <v>A</v>
          </cell>
        </row>
      </sheetData>
      <sheetData sheetId="31690">
        <row r="9">
          <cell r="A9" t="str">
            <v>A</v>
          </cell>
        </row>
      </sheetData>
      <sheetData sheetId="31691">
        <row r="9">
          <cell r="A9" t="str">
            <v>A</v>
          </cell>
        </row>
      </sheetData>
      <sheetData sheetId="31692">
        <row r="9">
          <cell r="A9" t="str">
            <v>A</v>
          </cell>
        </row>
      </sheetData>
      <sheetData sheetId="31693">
        <row r="9">
          <cell r="A9" t="str">
            <v>A</v>
          </cell>
        </row>
      </sheetData>
      <sheetData sheetId="31694">
        <row r="9">
          <cell r="A9" t="str">
            <v>A</v>
          </cell>
        </row>
      </sheetData>
      <sheetData sheetId="31695">
        <row r="9">
          <cell r="A9" t="str">
            <v>A</v>
          </cell>
        </row>
      </sheetData>
      <sheetData sheetId="31696">
        <row r="9">
          <cell r="A9" t="str">
            <v>A</v>
          </cell>
        </row>
      </sheetData>
      <sheetData sheetId="31697">
        <row r="9">
          <cell r="A9" t="str">
            <v>A</v>
          </cell>
        </row>
      </sheetData>
      <sheetData sheetId="31698">
        <row r="9">
          <cell r="A9" t="str">
            <v>A</v>
          </cell>
        </row>
      </sheetData>
      <sheetData sheetId="31699">
        <row r="9">
          <cell r="A9" t="str">
            <v>A</v>
          </cell>
        </row>
      </sheetData>
      <sheetData sheetId="31700">
        <row r="9">
          <cell r="A9" t="str">
            <v>A</v>
          </cell>
        </row>
      </sheetData>
      <sheetData sheetId="31701">
        <row r="9">
          <cell r="A9" t="str">
            <v>A</v>
          </cell>
        </row>
      </sheetData>
      <sheetData sheetId="31702">
        <row r="9">
          <cell r="A9" t="str">
            <v>A</v>
          </cell>
        </row>
      </sheetData>
      <sheetData sheetId="31703">
        <row r="9">
          <cell r="A9" t="str">
            <v>A</v>
          </cell>
        </row>
      </sheetData>
      <sheetData sheetId="31704">
        <row r="9">
          <cell r="A9" t="str">
            <v>A</v>
          </cell>
        </row>
      </sheetData>
      <sheetData sheetId="31705">
        <row r="9">
          <cell r="A9" t="str">
            <v>A</v>
          </cell>
        </row>
      </sheetData>
      <sheetData sheetId="31706">
        <row r="9">
          <cell r="A9" t="str">
            <v>A</v>
          </cell>
        </row>
      </sheetData>
      <sheetData sheetId="31707">
        <row r="9">
          <cell r="A9" t="str">
            <v>A</v>
          </cell>
        </row>
      </sheetData>
      <sheetData sheetId="31708">
        <row r="9">
          <cell r="A9" t="str">
            <v>A</v>
          </cell>
        </row>
      </sheetData>
      <sheetData sheetId="31709">
        <row r="9">
          <cell r="A9" t="str">
            <v>A</v>
          </cell>
        </row>
      </sheetData>
      <sheetData sheetId="31710">
        <row r="9">
          <cell r="A9" t="str">
            <v>A</v>
          </cell>
        </row>
      </sheetData>
      <sheetData sheetId="31711">
        <row r="9">
          <cell r="A9" t="str">
            <v>A</v>
          </cell>
        </row>
      </sheetData>
      <sheetData sheetId="31712">
        <row r="9">
          <cell r="A9" t="str">
            <v>A</v>
          </cell>
        </row>
      </sheetData>
      <sheetData sheetId="31713">
        <row r="9">
          <cell r="A9" t="str">
            <v>A</v>
          </cell>
        </row>
      </sheetData>
      <sheetData sheetId="31714">
        <row r="9">
          <cell r="A9" t="str">
            <v>A</v>
          </cell>
        </row>
      </sheetData>
      <sheetData sheetId="31715">
        <row r="9">
          <cell r="A9" t="str">
            <v>A</v>
          </cell>
        </row>
      </sheetData>
      <sheetData sheetId="31716">
        <row r="9">
          <cell r="A9" t="str">
            <v>A</v>
          </cell>
        </row>
      </sheetData>
      <sheetData sheetId="31717">
        <row r="9">
          <cell r="A9" t="str">
            <v>A</v>
          </cell>
        </row>
      </sheetData>
      <sheetData sheetId="31718">
        <row r="9">
          <cell r="A9" t="str">
            <v>A</v>
          </cell>
        </row>
      </sheetData>
      <sheetData sheetId="31719" refreshError="1"/>
      <sheetData sheetId="31720" refreshError="1"/>
      <sheetData sheetId="31721">
        <row r="9">
          <cell r="A9" t="str">
            <v>A</v>
          </cell>
        </row>
      </sheetData>
      <sheetData sheetId="31722" refreshError="1"/>
      <sheetData sheetId="31723" refreshError="1"/>
      <sheetData sheetId="31724" refreshError="1"/>
      <sheetData sheetId="31725" refreshError="1"/>
      <sheetData sheetId="31726" refreshError="1"/>
      <sheetData sheetId="31727" refreshError="1"/>
      <sheetData sheetId="31728" refreshError="1"/>
      <sheetData sheetId="31729" refreshError="1"/>
      <sheetData sheetId="31730" refreshError="1"/>
      <sheetData sheetId="31731" refreshError="1"/>
      <sheetData sheetId="31732" refreshError="1"/>
      <sheetData sheetId="31733" refreshError="1"/>
      <sheetData sheetId="31734" refreshError="1"/>
      <sheetData sheetId="31735" refreshError="1"/>
      <sheetData sheetId="31736">
        <row r="9">
          <cell r="A9" t="str">
            <v>A</v>
          </cell>
        </row>
      </sheetData>
      <sheetData sheetId="31737">
        <row r="9">
          <cell r="A9" t="str">
            <v>A</v>
          </cell>
        </row>
      </sheetData>
      <sheetData sheetId="31738">
        <row r="9">
          <cell r="A9" t="str">
            <v>A</v>
          </cell>
        </row>
      </sheetData>
      <sheetData sheetId="31739">
        <row r="9">
          <cell r="A9" t="str">
            <v>A</v>
          </cell>
        </row>
      </sheetData>
      <sheetData sheetId="31740">
        <row r="9">
          <cell r="A9" t="str">
            <v>A</v>
          </cell>
        </row>
      </sheetData>
      <sheetData sheetId="31741">
        <row r="9">
          <cell r="A9" t="str">
            <v>A</v>
          </cell>
        </row>
      </sheetData>
      <sheetData sheetId="31742">
        <row r="9">
          <cell r="A9" t="str">
            <v>A</v>
          </cell>
        </row>
      </sheetData>
      <sheetData sheetId="31743">
        <row r="9">
          <cell r="A9" t="str">
            <v>A</v>
          </cell>
        </row>
      </sheetData>
      <sheetData sheetId="31744">
        <row r="9">
          <cell r="A9" t="str">
            <v>A</v>
          </cell>
        </row>
      </sheetData>
      <sheetData sheetId="31745">
        <row r="9">
          <cell r="A9" t="str">
            <v>A</v>
          </cell>
        </row>
      </sheetData>
      <sheetData sheetId="31746">
        <row r="9">
          <cell r="A9" t="str">
            <v>A</v>
          </cell>
        </row>
      </sheetData>
      <sheetData sheetId="31747">
        <row r="9">
          <cell r="A9" t="str">
            <v>A</v>
          </cell>
        </row>
      </sheetData>
      <sheetData sheetId="31748">
        <row r="9">
          <cell r="A9" t="str">
            <v>A</v>
          </cell>
        </row>
      </sheetData>
      <sheetData sheetId="31749">
        <row r="9">
          <cell r="A9" t="str">
            <v>A</v>
          </cell>
        </row>
      </sheetData>
      <sheetData sheetId="31750">
        <row r="9">
          <cell r="A9" t="str">
            <v>A</v>
          </cell>
        </row>
      </sheetData>
      <sheetData sheetId="31751">
        <row r="9">
          <cell r="A9" t="str">
            <v>A</v>
          </cell>
        </row>
      </sheetData>
      <sheetData sheetId="31752">
        <row r="9">
          <cell r="A9" t="str">
            <v>A</v>
          </cell>
        </row>
      </sheetData>
      <sheetData sheetId="31753">
        <row r="9">
          <cell r="A9" t="str">
            <v>A</v>
          </cell>
        </row>
      </sheetData>
      <sheetData sheetId="31754">
        <row r="9">
          <cell r="A9" t="str">
            <v>A</v>
          </cell>
        </row>
      </sheetData>
      <sheetData sheetId="31755">
        <row r="9">
          <cell r="A9" t="str">
            <v>A</v>
          </cell>
        </row>
      </sheetData>
      <sheetData sheetId="31756">
        <row r="9">
          <cell r="A9" t="str">
            <v>A</v>
          </cell>
        </row>
      </sheetData>
      <sheetData sheetId="31757">
        <row r="9">
          <cell r="A9" t="str">
            <v>A</v>
          </cell>
        </row>
      </sheetData>
      <sheetData sheetId="31758">
        <row r="9">
          <cell r="A9" t="str">
            <v>A</v>
          </cell>
        </row>
      </sheetData>
      <sheetData sheetId="31759">
        <row r="9">
          <cell r="A9" t="str">
            <v>A</v>
          </cell>
        </row>
      </sheetData>
      <sheetData sheetId="31760">
        <row r="9">
          <cell r="A9" t="str">
            <v>A</v>
          </cell>
        </row>
      </sheetData>
      <sheetData sheetId="31761">
        <row r="9">
          <cell r="A9" t="str">
            <v>A</v>
          </cell>
        </row>
      </sheetData>
      <sheetData sheetId="31762">
        <row r="9">
          <cell r="A9" t="str">
            <v>A</v>
          </cell>
        </row>
      </sheetData>
      <sheetData sheetId="31763" refreshError="1"/>
      <sheetData sheetId="31764">
        <row r="9">
          <cell r="A9" t="str">
            <v>A</v>
          </cell>
        </row>
      </sheetData>
      <sheetData sheetId="31765">
        <row r="9">
          <cell r="A9" t="str">
            <v>A</v>
          </cell>
        </row>
      </sheetData>
      <sheetData sheetId="31766">
        <row r="9">
          <cell r="A9" t="str">
            <v>A</v>
          </cell>
        </row>
      </sheetData>
      <sheetData sheetId="31767">
        <row r="9">
          <cell r="A9" t="str">
            <v>A</v>
          </cell>
        </row>
      </sheetData>
      <sheetData sheetId="31768">
        <row r="9">
          <cell r="A9" t="str">
            <v>A</v>
          </cell>
        </row>
      </sheetData>
      <sheetData sheetId="31769">
        <row r="9">
          <cell r="A9" t="str">
            <v>A</v>
          </cell>
        </row>
      </sheetData>
      <sheetData sheetId="31770">
        <row r="9">
          <cell r="A9" t="str">
            <v>A</v>
          </cell>
        </row>
      </sheetData>
      <sheetData sheetId="31771">
        <row r="9">
          <cell r="A9" t="str">
            <v>A</v>
          </cell>
        </row>
      </sheetData>
      <sheetData sheetId="31772">
        <row r="9">
          <cell r="A9" t="str">
            <v>A</v>
          </cell>
        </row>
      </sheetData>
      <sheetData sheetId="31773">
        <row r="9">
          <cell r="A9" t="str">
            <v>A</v>
          </cell>
        </row>
      </sheetData>
      <sheetData sheetId="31774">
        <row r="9">
          <cell r="A9" t="str">
            <v>A</v>
          </cell>
        </row>
      </sheetData>
      <sheetData sheetId="31775">
        <row r="9">
          <cell r="A9" t="str">
            <v>A</v>
          </cell>
        </row>
      </sheetData>
      <sheetData sheetId="31776">
        <row r="9">
          <cell r="A9" t="str">
            <v>A</v>
          </cell>
        </row>
      </sheetData>
      <sheetData sheetId="31777">
        <row r="9">
          <cell r="A9" t="str">
            <v>A</v>
          </cell>
        </row>
      </sheetData>
      <sheetData sheetId="31778">
        <row r="9">
          <cell r="A9" t="str">
            <v>A</v>
          </cell>
        </row>
      </sheetData>
      <sheetData sheetId="31779">
        <row r="9">
          <cell r="A9" t="str">
            <v>A</v>
          </cell>
        </row>
      </sheetData>
      <sheetData sheetId="31780">
        <row r="9">
          <cell r="A9" t="str">
            <v>A</v>
          </cell>
        </row>
      </sheetData>
      <sheetData sheetId="31781">
        <row r="9">
          <cell r="A9" t="str">
            <v>A</v>
          </cell>
        </row>
      </sheetData>
      <sheetData sheetId="31782">
        <row r="9">
          <cell r="A9" t="str">
            <v>A</v>
          </cell>
        </row>
      </sheetData>
      <sheetData sheetId="31783">
        <row r="9">
          <cell r="A9" t="str">
            <v>A</v>
          </cell>
        </row>
      </sheetData>
      <sheetData sheetId="31784">
        <row r="9">
          <cell r="A9" t="str">
            <v>A</v>
          </cell>
        </row>
      </sheetData>
      <sheetData sheetId="31785">
        <row r="9">
          <cell r="A9" t="str">
            <v>A</v>
          </cell>
        </row>
      </sheetData>
      <sheetData sheetId="31786">
        <row r="9">
          <cell r="A9" t="str">
            <v>A</v>
          </cell>
        </row>
      </sheetData>
      <sheetData sheetId="31787">
        <row r="9">
          <cell r="A9" t="str">
            <v>A</v>
          </cell>
        </row>
      </sheetData>
      <sheetData sheetId="31788">
        <row r="9">
          <cell r="A9" t="str">
            <v>A</v>
          </cell>
        </row>
      </sheetData>
      <sheetData sheetId="31789">
        <row r="9">
          <cell r="A9" t="str">
            <v>A</v>
          </cell>
        </row>
      </sheetData>
      <sheetData sheetId="31790">
        <row r="9">
          <cell r="A9" t="str">
            <v>A</v>
          </cell>
        </row>
      </sheetData>
      <sheetData sheetId="31791">
        <row r="9">
          <cell r="A9" t="str">
            <v>A</v>
          </cell>
        </row>
      </sheetData>
      <sheetData sheetId="31792">
        <row r="9">
          <cell r="A9" t="str">
            <v>A</v>
          </cell>
        </row>
      </sheetData>
      <sheetData sheetId="31793">
        <row r="9">
          <cell r="A9" t="str">
            <v>A</v>
          </cell>
        </row>
      </sheetData>
      <sheetData sheetId="31794">
        <row r="9">
          <cell r="A9" t="str">
            <v>A</v>
          </cell>
        </row>
      </sheetData>
      <sheetData sheetId="31795">
        <row r="9">
          <cell r="A9" t="str">
            <v>A</v>
          </cell>
        </row>
      </sheetData>
      <sheetData sheetId="31796">
        <row r="9">
          <cell r="A9" t="str">
            <v>A</v>
          </cell>
        </row>
      </sheetData>
      <sheetData sheetId="31797">
        <row r="9">
          <cell r="A9" t="str">
            <v>A</v>
          </cell>
        </row>
      </sheetData>
      <sheetData sheetId="31798">
        <row r="9">
          <cell r="A9" t="str">
            <v>A</v>
          </cell>
        </row>
      </sheetData>
      <sheetData sheetId="31799">
        <row r="9">
          <cell r="A9" t="str">
            <v>A</v>
          </cell>
        </row>
      </sheetData>
      <sheetData sheetId="31800">
        <row r="9">
          <cell r="A9" t="str">
            <v>A</v>
          </cell>
        </row>
      </sheetData>
      <sheetData sheetId="31801">
        <row r="9">
          <cell r="A9" t="str">
            <v>A</v>
          </cell>
        </row>
      </sheetData>
      <sheetData sheetId="31802">
        <row r="9">
          <cell r="A9" t="str">
            <v>A</v>
          </cell>
        </row>
      </sheetData>
      <sheetData sheetId="31803">
        <row r="9">
          <cell r="A9" t="str">
            <v>A</v>
          </cell>
        </row>
      </sheetData>
      <sheetData sheetId="31804">
        <row r="9">
          <cell r="A9" t="str">
            <v>A</v>
          </cell>
        </row>
      </sheetData>
      <sheetData sheetId="31805">
        <row r="9">
          <cell r="A9" t="str">
            <v>A</v>
          </cell>
        </row>
      </sheetData>
      <sheetData sheetId="31806">
        <row r="9">
          <cell r="A9" t="str">
            <v>A</v>
          </cell>
        </row>
      </sheetData>
      <sheetData sheetId="31807">
        <row r="9">
          <cell r="A9" t="str">
            <v>A</v>
          </cell>
        </row>
      </sheetData>
      <sheetData sheetId="31808">
        <row r="9">
          <cell r="A9" t="str">
            <v>A</v>
          </cell>
        </row>
      </sheetData>
      <sheetData sheetId="31809">
        <row r="9">
          <cell r="A9" t="str">
            <v>A</v>
          </cell>
        </row>
      </sheetData>
      <sheetData sheetId="31810">
        <row r="9">
          <cell r="A9" t="str">
            <v>A</v>
          </cell>
        </row>
      </sheetData>
      <sheetData sheetId="31811">
        <row r="9">
          <cell r="A9" t="str">
            <v>A</v>
          </cell>
        </row>
      </sheetData>
      <sheetData sheetId="31812">
        <row r="9">
          <cell r="A9" t="str">
            <v>A</v>
          </cell>
        </row>
      </sheetData>
      <sheetData sheetId="31813">
        <row r="9">
          <cell r="A9" t="str">
            <v>A</v>
          </cell>
        </row>
      </sheetData>
      <sheetData sheetId="31814">
        <row r="9">
          <cell r="A9" t="str">
            <v>A</v>
          </cell>
        </row>
      </sheetData>
      <sheetData sheetId="31815">
        <row r="9">
          <cell r="A9" t="str">
            <v>A</v>
          </cell>
        </row>
      </sheetData>
      <sheetData sheetId="31816">
        <row r="9">
          <cell r="A9" t="str">
            <v>A</v>
          </cell>
        </row>
      </sheetData>
      <sheetData sheetId="31817">
        <row r="9">
          <cell r="A9" t="str">
            <v>A</v>
          </cell>
        </row>
      </sheetData>
      <sheetData sheetId="31818">
        <row r="9">
          <cell r="A9" t="str">
            <v>A</v>
          </cell>
        </row>
      </sheetData>
      <sheetData sheetId="31819">
        <row r="9">
          <cell r="A9" t="str">
            <v>A</v>
          </cell>
        </row>
      </sheetData>
      <sheetData sheetId="31820">
        <row r="9">
          <cell r="A9" t="str">
            <v>A</v>
          </cell>
        </row>
      </sheetData>
      <sheetData sheetId="31821">
        <row r="9">
          <cell r="A9" t="str">
            <v>A</v>
          </cell>
        </row>
      </sheetData>
      <sheetData sheetId="31822">
        <row r="9">
          <cell r="A9" t="str">
            <v>A</v>
          </cell>
        </row>
      </sheetData>
      <sheetData sheetId="31823">
        <row r="9">
          <cell r="A9" t="str">
            <v>A</v>
          </cell>
        </row>
      </sheetData>
      <sheetData sheetId="31824" refreshError="1"/>
      <sheetData sheetId="31825">
        <row r="9">
          <cell r="A9" t="str">
            <v>A</v>
          </cell>
        </row>
      </sheetData>
      <sheetData sheetId="31826" refreshError="1"/>
      <sheetData sheetId="31827" refreshError="1"/>
      <sheetData sheetId="31828" refreshError="1"/>
      <sheetData sheetId="31829" refreshError="1"/>
      <sheetData sheetId="31830" refreshError="1"/>
      <sheetData sheetId="31831" refreshError="1"/>
      <sheetData sheetId="31832" refreshError="1"/>
      <sheetData sheetId="31833" refreshError="1"/>
      <sheetData sheetId="31834" refreshError="1"/>
      <sheetData sheetId="31835" refreshError="1"/>
      <sheetData sheetId="31836" refreshError="1"/>
      <sheetData sheetId="31837" refreshError="1"/>
      <sheetData sheetId="31838" refreshError="1"/>
      <sheetData sheetId="31839" refreshError="1"/>
      <sheetData sheetId="31840" refreshError="1"/>
      <sheetData sheetId="31841" refreshError="1"/>
      <sheetData sheetId="31842" refreshError="1"/>
      <sheetData sheetId="31843" refreshError="1"/>
      <sheetData sheetId="31844" refreshError="1"/>
      <sheetData sheetId="31845" refreshError="1"/>
      <sheetData sheetId="31846" refreshError="1"/>
      <sheetData sheetId="31847" refreshError="1"/>
      <sheetData sheetId="31848" refreshError="1"/>
      <sheetData sheetId="31849" refreshError="1"/>
      <sheetData sheetId="31850" refreshError="1"/>
      <sheetData sheetId="31851">
        <row r="9">
          <cell r="A9" t="str">
            <v>A</v>
          </cell>
        </row>
      </sheetData>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row r="9">
          <cell r="A9" t="str">
            <v>A</v>
          </cell>
        </row>
      </sheetData>
      <sheetData sheetId="31857">
        <row r="9">
          <cell r="A9" t="str">
            <v>A</v>
          </cell>
        </row>
      </sheetData>
      <sheetData sheetId="31858">
        <row r="9">
          <cell r="A9" t="str">
            <v>A</v>
          </cell>
        </row>
      </sheetData>
      <sheetData sheetId="31859">
        <row r="9">
          <cell r="A9" t="str">
            <v>A</v>
          </cell>
        </row>
      </sheetData>
      <sheetData sheetId="31860">
        <row r="9">
          <cell r="A9" t="str">
            <v>A</v>
          </cell>
        </row>
      </sheetData>
      <sheetData sheetId="31861">
        <row r="9">
          <cell r="A9" t="str">
            <v>A</v>
          </cell>
        </row>
      </sheetData>
      <sheetData sheetId="31862">
        <row r="9">
          <cell r="A9" t="str">
            <v>A</v>
          </cell>
        </row>
      </sheetData>
      <sheetData sheetId="31863">
        <row r="9">
          <cell r="A9" t="str">
            <v>A</v>
          </cell>
        </row>
      </sheetData>
      <sheetData sheetId="31864">
        <row r="9">
          <cell r="A9" t="str">
            <v>A</v>
          </cell>
        </row>
      </sheetData>
      <sheetData sheetId="31865">
        <row r="9">
          <cell r="A9" t="str">
            <v>A</v>
          </cell>
        </row>
      </sheetData>
      <sheetData sheetId="31866">
        <row r="9">
          <cell r="A9" t="str">
            <v>A</v>
          </cell>
        </row>
      </sheetData>
      <sheetData sheetId="31867">
        <row r="9">
          <cell r="A9" t="str">
            <v>A</v>
          </cell>
        </row>
      </sheetData>
      <sheetData sheetId="31868">
        <row r="9">
          <cell r="A9" t="str">
            <v>A</v>
          </cell>
        </row>
      </sheetData>
      <sheetData sheetId="31869">
        <row r="9">
          <cell r="A9" t="str">
            <v>A</v>
          </cell>
        </row>
      </sheetData>
      <sheetData sheetId="31870">
        <row r="9">
          <cell r="A9" t="str">
            <v>A</v>
          </cell>
        </row>
      </sheetData>
      <sheetData sheetId="31871">
        <row r="9">
          <cell r="A9" t="str">
            <v>A</v>
          </cell>
        </row>
      </sheetData>
      <sheetData sheetId="31872">
        <row r="9">
          <cell r="A9" t="str">
            <v>A</v>
          </cell>
        </row>
      </sheetData>
      <sheetData sheetId="31873">
        <row r="9">
          <cell r="A9" t="str">
            <v>A</v>
          </cell>
        </row>
      </sheetData>
      <sheetData sheetId="31874">
        <row r="9">
          <cell r="A9" t="str">
            <v>A</v>
          </cell>
        </row>
      </sheetData>
      <sheetData sheetId="31875">
        <row r="9">
          <cell r="A9" t="str">
            <v>A</v>
          </cell>
        </row>
      </sheetData>
      <sheetData sheetId="31876">
        <row r="9">
          <cell r="A9" t="str">
            <v>A</v>
          </cell>
        </row>
      </sheetData>
      <sheetData sheetId="31877">
        <row r="9">
          <cell r="A9" t="str">
            <v>A</v>
          </cell>
        </row>
      </sheetData>
      <sheetData sheetId="31878">
        <row r="9">
          <cell r="A9" t="str">
            <v>A</v>
          </cell>
        </row>
      </sheetData>
      <sheetData sheetId="31879">
        <row r="9">
          <cell r="A9" t="str">
            <v>A</v>
          </cell>
        </row>
      </sheetData>
      <sheetData sheetId="31880" refreshError="1"/>
      <sheetData sheetId="31881" refreshError="1"/>
      <sheetData sheetId="31882" refreshError="1"/>
      <sheetData sheetId="31883" refreshError="1"/>
      <sheetData sheetId="31884">
        <row r="9">
          <cell r="A9" t="str">
            <v>A</v>
          </cell>
        </row>
      </sheetData>
      <sheetData sheetId="31885">
        <row r="9">
          <cell r="A9" t="str">
            <v>A</v>
          </cell>
        </row>
      </sheetData>
      <sheetData sheetId="31886">
        <row r="9">
          <cell r="A9" t="str">
            <v>A</v>
          </cell>
        </row>
      </sheetData>
      <sheetData sheetId="31887">
        <row r="9">
          <cell r="A9" t="str">
            <v>A</v>
          </cell>
        </row>
      </sheetData>
      <sheetData sheetId="31888">
        <row r="9">
          <cell r="A9" t="str">
            <v>A</v>
          </cell>
        </row>
      </sheetData>
      <sheetData sheetId="31889">
        <row r="9">
          <cell r="A9" t="str">
            <v>A</v>
          </cell>
        </row>
      </sheetData>
      <sheetData sheetId="31890">
        <row r="9">
          <cell r="A9" t="str">
            <v>A</v>
          </cell>
        </row>
      </sheetData>
      <sheetData sheetId="31891">
        <row r="9">
          <cell r="A9" t="str">
            <v>A</v>
          </cell>
        </row>
      </sheetData>
      <sheetData sheetId="31892">
        <row r="9">
          <cell r="A9" t="str">
            <v>A</v>
          </cell>
        </row>
      </sheetData>
      <sheetData sheetId="31893">
        <row r="9">
          <cell r="A9" t="str">
            <v>A</v>
          </cell>
        </row>
      </sheetData>
      <sheetData sheetId="31894">
        <row r="9">
          <cell r="A9" t="str">
            <v>A</v>
          </cell>
        </row>
      </sheetData>
      <sheetData sheetId="31895">
        <row r="9">
          <cell r="A9" t="str">
            <v>A</v>
          </cell>
        </row>
      </sheetData>
      <sheetData sheetId="31896">
        <row r="9">
          <cell r="A9" t="str">
            <v>A</v>
          </cell>
        </row>
      </sheetData>
      <sheetData sheetId="31897">
        <row r="9">
          <cell r="A9" t="str">
            <v>A</v>
          </cell>
        </row>
      </sheetData>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ow r="9">
          <cell r="A9" t="str">
            <v>A</v>
          </cell>
        </row>
      </sheetData>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ow r="9">
          <cell r="A9" t="str">
            <v>A</v>
          </cell>
        </row>
      </sheetData>
      <sheetData sheetId="31911">
        <row r="9">
          <cell r="A9" t="str">
            <v>A</v>
          </cell>
        </row>
      </sheetData>
      <sheetData sheetId="31912">
        <row r="9">
          <cell r="A9" t="str">
            <v>A</v>
          </cell>
        </row>
      </sheetData>
      <sheetData sheetId="31913">
        <row r="9">
          <cell r="A9" t="str">
            <v>A</v>
          </cell>
        </row>
      </sheetData>
      <sheetData sheetId="31914">
        <row r="9">
          <cell r="A9" t="str">
            <v>A</v>
          </cell>
        </row>
      </sheetData>
      <sheetData sheetId="31915">
        <row r="9">
          <cell r="A9" t="str">
            <v>A</v>
          </cell>
        </row>
      </sheetData>
      <sheetData sheetId="31916">
        <row r="9">
          <cell r="A9" t="str">
            <v>A</v>
          </cell>
        </row>
      </sheetData>
      <sheetData sheetId="31917">
        <row r="9">
          <cell r="A9" t="str">
            <v>A</v>
          </cell>
        </row>
      </sheetData>
      <sheetData sheetId="31918">
        <row r="9">
          <cell r="A9" t="str">
            <v>A</v>
          </cell>
        </row>
      </sheetData>
      <sheetData sheetId="31919">
        <row r="9">
          <cell r="A9" t="str">
            <v>A</v>
          </cell>
        </row>
      </sheetData>
      <sheetData sheetId="31920">
        <row r="9">
          <cell r="A9" t="str">
            <v>A</v>
          </cell>
        </row>
      </sheetData>
      <sheetData sheetId="31921">
        <row r="9">
          <cell r="A9" t="str">
            <v>A</v>
          </cell>
        </row>
      </sheetData>
      <sheetData sheetId="31922">
        <row r="9">
          <cell r="A9" t="str">
            <v>A</v>
          </cell>
        </row>
      </sheetData>
      <sheetData sheetId="31923">
        <row r="9">
          <cell r="A9" t="str">
            <v>A</v>
          </cell>
        </row>
      </sheetData>
      <sheetData sheetId="31924">
        <row r="9">
          <cell r="A9" t="str">
            <v>A</v>
          </cell>
        </row>
      </sheetData>
      <sheetData sheetId="31925">
        <row r="9">
          <cell r="A9" t="str">
            <v>A</v>
          </cell>
        </row>
      </sheetData>
      <sheetData sheetId="31926">
        <row r="9">
          <cell r="A9" t="str">
            <v>A</v>
          </cell>
        </row>
      </sheetData>
      <sheetData sheetId="31927">
        <row r="9">
          <cell r="A9" t="str">
            <v>A</v>
          </cell>
        </row>
      </sheetData>
      <sheetData sheetId="31928">
        <row r="9">
          <cell r="A9" t="str">
            <v>A</v>
          </cell>
        </row>
      </sheetData>
      <sheetData sheetId="31929">
        <row r="9">
          <cell r="A9" t="str">
            <v>A</v>
          </cell>
        </row>
      </sheetData>
      <sheetData sheetId="31930">
        <row r="9">
          <cell r="A9" t="str">
            <v>A</v>
          </cell>
        </row>
      </sheetData>
      <sheetData sheetId="31931">
        <row r="9">
          <cell r="A9" t="str">
            <v>A</v>
          </cell>
        </row>
      </sheetData>
      <sheetData sheetId="31932">
        <row r="9">
          <cell r="A9" t="str">
            <v>A</v>
          </cell>
        </row>
      </sheetData>
      <sheetData sheetId="31933">
        <row r="9">
          <cell r="A9" t="str">
            <v>A</v>
          </cell>
        </row>
      </sheetData>
      <sheetData sheetId="31934">
        <row r="9">
          <cell r="A9" t="str">
            <v>A</v>
          </cell>
        </row>
      </sheetData>
      <sheetData sheetId="31935">
        <row r="9">
          <cell r="A9" t="str">
            <v>A</v>
          </cell>
        </row>
      </sheetData>
      <sheetData sheetId="31936">
        <row r="9">
          <cell r="A9" t="str">
            <v>A</v>
          </cell>
        </row>
      </sheetData>
      <sheetData sheetId="31937">
        <row r="9">
          <cell r="A9" t="str">
            <v>A</v>
          </cell>
        </row>
      </sheetData>
      <sheetData sheetId="31938">
        <row r="9">
          <cell r="A9" t="str">
            <v>A</v>
          </cell>
        </row>
      </sheetData>
      <sheetData sheetId="31939">
        <row r="9">
          <cell r="A9" t="str">
            <v>A</v>
          </cell>
        </row>
      </sheetData>
      <sheetData sheetId="31940">
        <row r="9">
          <cell r="A9" t="str">
            <v>A</v>
          </cell>
        </row>
      </sheetData>
      <sheetData sheetId="31941">
        <row r="9">
          <cell r="A9" t="str">
            <v>A</v>
          </cell>
        </row>
      </sheetData>
      <sheetData sheetId="31942">
        <row r="9">
          <cell r="A9" t="str">
            <v>A</v>
          </cell>
        </row>
      </sheetData>
      <sheetData sheetId="31943">
        <row r="9">
          <cell r="A9" t="str">
            <v>A</v>
          </cell>
        </row>
      </sheetData>
      <sheetData sheetId="31944">
        <row r="9">
          <cell r="A9" t="str">
            <v>A</v>
          </cell>
        </row>
      </sheetData>
      <sheetData sheetId="31945">
        <row r="9">
          <cell r="A9" t="str">
            <v>A</v>
          </cell>
        </row>
      </sheetData>
      <sheetData sheetId="31946">
        <row r="9">
          <cell r="A9" t="str">
            <v>A</v>
          </cell>
        </row>
      </sheetData>
      <sheetData sheetId="31947">
        <row r="9">
          <cell r="A9" t="str">
            <v>A</v>
          </cell>
        </row>
      </sheetData>
      <sheetData sheetId="31948">
        <row r="9">
          <cell r="A9" t="str">
            <v>A</v>
          </cell>
        </row>
      </sheetData>
      <sheetData sheetId="31949">
        <row r="9">
          <cell r="A9" t="str">
            <v>A</v>
          </cell>
        </row>
      </sheetData>
      <sheetData sheetId="31950">
        <row r="9">
          <cell r="A9" t="str">
            <v>A</v>
          </cell>
        </row>
      </sheetData>
      <sheetData sheetId="31951">
        <row r="9">
          <cell r="A9" t="str">
            <v>A</v>
          </cell>
        </row>
      </sheetData>
      <sheetData sheetId="31952">
        <row r="9">
          <cell r="A9" t="str">
            <v>A</v>
          </cell>
        </row>
      </sheetData>
      <sheetData sheetId="31953">
        <row r="9">
          <cell r="A9" t="str">
            <v>A</v>
          </cell>
        </row>
      </sheetData>
      <sheetData sheetId="31954">
        <row r="9">
          <cell r="A9" t="str">
            <v>A</v>
          </cell>
        </row>
      </sheetData>
      <sheetData sheetId="31955">
        <row r="9">
          <cell r="A9" t="str">
            <v>A</v>
          </cell>
        </row>
      </sheetData>
      <sheetData sheetId="31956">
        <row r="9">
          <cell r="A9" t="str">
            <v>A</v>
          </cell>
        </row>
      </sheetData>
      <sheetData sheetId="31957" refreshError="1"/>
      <sheetData sheetId="31958" refreshError="1"/>
      <sheetData sheetId="31959">
        <row r="9">
          <cell r="A9" t="str">
            <v>A</v>
          </cell>
        </row>
      </sheetData>
      <sheetData sheetId="31960">
        <row r="9">
          <cell r="A9" t="str">
            <v>A</v>
          </cell>
        </row>
      </sheetData>
      <sheetData sheetId="31961">
        <row r="9">
          <cell r="A9" t="str">
            <v>A</v>
          </cell>
        </row>
      </sheetData>
      <sheetData sheetId="31962">
        <row r="9">
          <cell r="A9" t="str">
            <v>A</v>
          </cell>
        </row>
      </sheetData>
      <sheetData sheetId="31963">
        <row r="9">
          <cell r="A9" t="str">
            <v>A</v>
          </cell>
        </row>
      </sheetData>
      <sheetData sheetId="31964">
        <row r="9">
          <cell r="A9" t="str">
            <v>A</v>
          </cell>
        </row>
      </sheetData>
      <sheetData sheetId="31965">
        <row r="9">
          <cell r="A9" t="str">
            <v>A</v>
          </cell>
        </row>
      </sheetData>
      <sheetData sheetId="31966">
        <row r="9">
          <cell r="A9" t="str">
            <v>A</v>
          </cell>
        </row>
      </sheetData>
      <sheetData sheetId="31967">
        <row r="9">
          <cell r="A9" t="str">
            <v>A</v>
          </cell>
        </row>
      </sheetData>
      <sheetData sheetId="31968">
        <row r="9">
          <cell r="A9" t="str">
            <v>A</v>
          </cell>
        </row>
      </sheetData>
      <sheetData sheetId="31969">
        <row r="9">
          <cell r="A9" t="str">
            <v>A</v>
          </cell>
        </row>
      </sheetData>
      <sheetData sheetId="31970">
        <row r="9">
          <cell r="A9" t="str">
            <v>A</v>
          </cell>
        </row>
      </sheetData>
      <sheetData sheetId="31971">
        <row r="9">
          <cell r="A9" t="str">
            <v>A</v>
          </cell>
        </row>
      </sheetData>
      <sheetData sheetId="31972">
        <row r="9">
          <cell r="A9" t="str">
            <v>A</v>
          </cell>
        </row>
      </sheetData>
      <sheetData sheetId="31973">
        <row r="9">
          <cell r="A9" t="str">
            <v>A</v>
          </cell>
        </row>
      </sheetData>
      <sheetData sheetId="31974">
        <row r="9">
          <cell r="A9" t="str">
            <v>A</v>
          </cell>
        </row>
      </sheetData>
      <sheetData sheetId="31975">
        <row r="9">
          <cell r="A9" t="str">
            <v>A</v>
          </cell>
        </row>
      </sheetData>
      <sheetData sheetId="31976">
        <row r="9">
          <cell r="A9" t="str">
            <v>A</v>
          </cell>
        </row>
      </sheetData>
      <sheetData sheetId="31977">
        <row r="9">
          <cell r="A9" t="str">
            <v>A</v>
          </cell>
        </row>
      </sheetData>
      <sheetData sheetId="31978">
        <row r="9">
          <cell r="A9" t="str">
            <v>A</v>
          </cell>
        </row>
      </sheetData>
      <sheetData sheetId="31979">
        <row r="9">
          <cell r="A9" t="str">
            <v>A</v>
          </cell>
        </row>
      </sheetData>
      <sheetData sheetId="31980">
        <row r="9">
          <cell r="A9" t="str">
            <v>A</v>
          </cell>
        </row>
      </sheetData>
      <sheetData sheetId="31981">
        <row r="9">
          <cell r="A9" t="str">
            <v>A</v>
          </cell>
        </row>
      </sheetData>
      <sheetData sheetId="31982">
        <row r="9">
          <cell r="A9" t="str">
            <v>A</v>
          </cell>
        </row>
      </sheetData>
      <sheetData sheetId="31983">
        <row r="9">
          <cell r="A9" t="str">
            <v>A</v>
          </cell>
        </row>
      </sheetData>
      <sheetData sheetId="31984">
        <row r="9">
          <cell r="A9" t="str">
            <v>A</v>
          </cell>
        </row>
      </sheetData>
      <sheetData sheetId="31985">
        <row r="9">
          <cell r="A9" t="str">
            <v>A</v>
          </cell>
        </row>
      </sheetData>
      <sheetData sheetId="31986">
        <row r="9">
          <cell r="A9" t="str">
            <v>A</v>
          </cell>
        </row>
      </sheetData>
      <sheetData sheetId="31987">
        <row r="9">
          <cell r="A9" t="str">
            <v>A</v>
          </cell>
        </row>
      </sheetData>
      <sheetData sheetId="31988">
        <row r="9">
          <cell r="A9" t="str">
            <v>A</v>
          </cell>
        </row>
      </sheetData>
      <sheetData sheetId="31989">
        <row r="9">
          <cell r="A9" t="str">
            <v>A</v>
          </cell>
        </row>
      </sheetData>
      <sheetData sheetId="31990">
        <row r="9">
          <cell r="A9" t="str">
            <v>A</v>
          </cell>
        </row>
      </sheetData>
      <sheetData sheetId="31991">
        <row r="9">
          <cell r="A9" t="str">
            <v>A</v>
          </cell>
        </row>
      </sheetData>
      <sheetData sheetId="31992">
        <row r="9">
          <cell r="A9" t="str">
            <v>A</v>
          </cell>
        </row>
      </sheetData>
      <sheetData sheetId="31993">
        <row r="9">
          <cell r="A9" t="str">
            <v>A</v>
          </cell>
        </row>
      </sheetData>
      <sheetData sheetId="31994">
        <row r="9">
          <cell r="A9" t="str">
            <v>A</v>
          </cell>
        </row>
      </sheetData>
      <sheetData sheetId="31995">
        <row r="9">
          <cell r="A9" t="str">
            <v>A</v>
          </cell>
        </row>
      </sheetData>
      <sheetData sheetId="31996">
        <row r="9">
          <cell r="A9" t="str">
            <v>A</v>
          </cell>
        </row>
      </sheetData>
      <sheetData sheetId="31997">
        <row r="9">
          <cell r="A9" t="str">
            <v>A</v>
          </cell>
        </row>
      </sheetData>
      <sheetData sheetId="31998">
        <row r="9">
          <cell r="A9" t="str">
            <v>A</v>
          </cell>
        </row>
      </sheetData>
      <sheetData sheetId="31999">
        <row r="9">
          <cell r="A9" t="str">
            <v>A</v>
          </cell>
        </row>
      </sheetData>
      <sheetData sheetId="32000">
        <row r="9">
          <cell r="A9" t="str">
            <v>A</v>
          </cell>
        </row>
      </sheetData>
      <sheetData sheetId="32001">
        <row r="9">
          <cell r="A9" t="str">
            <v>A</v>
          </cell>
        </row>
      </sheetData>
      <sheetData sheetId="32002">
        <row r="9">
          <cell r="A9" t="str">
            <v>A</v>
          </cell>
        </row>
      </sheetData>
      <sheetData sheetId="32003">
        <row r="9">
          <cell r="A9" t="str">
            <v>A</v>
          </cell>
        </row>
      </sheetData>
      <sheetData sheetId="32004">
        <row r="9">
          <cell r="A9" t="str">
            <v>A</v>
          </cell>
        </row>
      </sheetData>
      <sheetData sheetId="32005">
        <row r="9">
          <cell r="A9" t="str">
            <v>A</v>
          </cell>
        </row>
      </sheetData>
      <sheetData sheetId="32006">
        <row r="9">
          <cell r="A9" t="str">
            <v>A</v>
          </cell>
        </row>
      </sheetData>
      <sheetData sheetId="32007">
        <row r="9">
          <cell r="A9" t="str">
            <v>A</v>
          </cell>
        </row>
      </sheetData>
      <sheetData sheetId="32008">
        <row r="9">
          <cell r="A9" t="str">
            <v>A</v>
          </cell>
        </row>
      </sheetData>
      <sheetData sheetId="32009">
        <row r="9">
          <cell r="A9" t="str">
            <v>A</v>
          </cell>
        </row>
      </sheetData>
      <sheetData sheetId="32010">
        <row r="9">
          <cell r="A9" t="str">
            <v>A</v>
          </cell>
        </row>
      </sheetData>
      <sheetData sheetId="32011">
        <row r="9">
          <cell r="A9" t="str">
            <v>A</v>
          </cell>
        </row>
      </sheetData>
      <sheetData sheetId="32012">
        <row r="9">
          <cell r="A9" t="str">
            <v>A</v>
          </cell>
        </row>
      </sheetData>
      <sheetData sheetId="32013">
        <row r="9">
          <cell r="A9" t="str">
            <v>A</v>
          </cell>
        </row>
      </sheetData>
      <sheetData sheetId="32014">
        <row r="9">
          <cell r="A9" t="str">
            <v>A</v>
          </cell>
        </row>
      </sheetData>
      <sheetData sheetId="32015">
        <row r="9">
          <cell r="A9" t="str">
            <v>A</v>
          </cell>
        </row>
      </sheetData>
      <sheetData sheetId="32016">
        <row r="9">
          <cell r="A9" t="str">
            <v>A</v>
          </cell>
        </row>
      </sheetData>
      <sheetData sheetId="32017">
        <row r="9">
          <cell r="A9" t="str">
            <v>A</v>
          </cell>
        </row>
      </sheetData>
      <sheetData sheetId="32018">
        <row r="9">
          <cell r="A9" t="str">
            <v>A</v>
          </cell>
        </row>
      </sheetData>
      <sheetData sheetId="32019">
        <row r="9">
          <cell r="A9" t="str">
            <v>A</v>
          </cell>
        </row>
      </sheetData>
      <sheetData sheetId="32020">
        <row r="9">
          <cell r="A9" t="str">
            <v>A</v>
          </cell>
        </row>
      </sheetData>
      <sheetData sheetId="32021">
        <row r="9">
          <cell r="A9" t="str">
            <v>A</v>
          </cell>
        </row>
      </sheetData>
      <sheetData sheetId="32022">
        <row r="9">
          <cell r="A9" t="str">
            <v>A</v>
          </cell>
        </row>
      </sheetData>
      <sheetData sheetId="32023">
        <row r="9">
          <cell r="A9" t="str">
            <v>A</v>
          </cell>
        </row>
      </sheetData>
      <sheetData sheetId="32024">
        <row r="9">
          <cell r="A9" t="str">
            <v>A</v>
          </cell>
        </row>
      </sheetData>
      <sheetData sheetId="32025">
        <row r="9">
          <cell r="A9" t="str">
            <v>A</v>
          </cell>
        </row>
      </sheetData>
      <sheetData sheetId="32026">
        <row r="9">
          <cell r="A9" t="str">
            <v>A</v>
          </cell>
        </row>
      </sheetData>
      <sheetData sheetId="32027">
        <row r="9">
          <cell r="A9" t="str">
            <v>A</v>
          </cell>
        </row>
      </sheetData>
      <sheetData sheetId="32028">
        <row r="9">
          <cell r="A9" t="str">
            <v>A</v>
          </cell>
        </row>
      </sheetData>
      <sheetData sheetId="32029">
        <row r="9">
          <cell r="A9" t="str">
            <v>A</v>
          </cell>
        </row>
      </sheetData>
      <sheetData sheetId="32030">
        <row r="9">
          <cell r="A9" t="str">
            <v>A</v>
          </cell>
        </row>
      </sheetData>
      <sheetData sheetId="32031">
        <row r="9">
          <cell r="A9" t="str">
            <v>A</v>
          </cell>
        </row>
      </sheetData>
      <sheetData sheetId="32032">
        <row r="9">
          <cell r="A9" t="str">
            <v>A</v>
          </cell>
        </row>
      </sheetData>
      <sheetData sheetId="32033">
        <row r="9">
          <cell r="A9" t="str">
            <v>A</v>
          </cell>
        </row>
      </sheetData>
      <sheetData sheetId="32034">
        <row r="9">
          <cell r="A9" t="str">
            <v>A</v>
          </cell>
        </row>
      </sheetData>
      <sheetData sheetId="32035">
        <row r="9">
          <cell r="A9" t="str">
            <v>A</v>
          </cell>
        </row>
      </sheetData>
      <sheetData sheetId="32036">
        <row r="9">
          <cell r="A9" t="str">
            <v>A</v>
          </cell>
        </row>
      </sheetData>
      <sheetData sheetId="32037">
        <row r="9">
          <cell r="A9" t="str">
            <v>A</v>
          </cell>
        </row>
      </sheetData>
      <sheetData sheetId="32038">
        <row r="9">
          <cell r="A9" t="str">
            <v>A</v>
          </cell>
        </row>
      </sheetData>
      <sheetData sheetId="32039">
        <row r="9">
          <cell r="A9" t="str">
            <v>A</v>
          </cell>
        </row>
      </sheetData>
      <sheetData sheetId="32040">
        <row r="9">
          <cell r="A9" t="str">
            <v>A</v>
          </cell>
        </row>
      </sheetData>
      <sheetData sheetId="32041">
        <row r="9">
          <cell r="A9" t="str">
            <v>A</v>
          </cell>
        </row>
      </sheetData>
      <sheetData sheetId="32042">
        <row r="9">
          <cell r="A9" t="str">
            <v>A</v>
          </cell>
        </row>
      </sheetData>
      <sheetData sheetId="32043">
        <row r="9">
          <cell r="A9" t="str">
            <v>A</v>
          </cell>
        </row>
      </sheetData>
      <sheetData sheetId="32044" refreshError="1"/>
      <sheetData sheetId="32045" refreshError="1"/>
      <sheetData sheetId="32046" refreshError="1"/>
      <sheetData sheetId="32047" refreshError="1"/>
      <sheetData sheetId="32048" refreshError="1"/>
      <sheetData sheetId="32049">
        <row r="9">
          <cell r="A9" t="str">
            <v>A</v>
          </cell>
        </row>
      </sheetData>
      <sheetData sheetId="32050" refreshError="1"/>
      <sheetData sheetId="32051">
        <row r="9">
          <cell r="A9" t="str">
            <v>A</v>
          </cell>
        </row>
      </sheetData>
      <sheetData sheetId="32052" refreshError="1"/>
      <sheetData sheetId="32053" refreshError="1"/>
      <sheetData sheetId="32054">
        <row r="9">
          <cell r="A9" t="str">
            <v>A</v>
          </cell>
        </row>
      </sheetData>
      <sheetData sheetId="32055">
        <row r="9">
          <cell r="A9" t="str">
            <v>A</v>
          </cell>
        </row>
      </sheetData>
      <sheetData sheetId="32056">
        <row r="9">
          <cell r="A9" t="str">
            <v>A</v>
          </cell>
        </row>
      </sheetData>
      <sheetData sheetId="32057">
        <row r="9">
          <cell r="A9" t="str">
            <v>A</v>
          </cell>
        </row>
      </sheetData>
      <sheetData sheetId="32058">
        <row r="9">
          <cell r="A9" t="str">
            <v>A</v>
          </cell>
        </row>
      </sheetData>
      <sheetData sheetId="32059">
        <row r="9">
          <cell r="A9" t="str">
            <v>A</v>
          </cell>
        </row>
      </sheetData>
      <sheetData sheetId="32060">
        <row r="9">
          <cell r="A9" t="str">
            <v>A</v>
          </cell>
        </row>
      </sheetData>
      <sheetData sheetId="32061">
        <row r="9">
          <cell r="A9" t="str">
            <v>A</v>
          </cell>
        </row>
      </sheetData>
      <sheetData sheetId="32062">
        <row r="9">
          <cell r="A9" t="str">
            <v>A</v>
          </cell>
        </row>
      </sheetData>
      <sheetData sheetId="32063">
        <row r="9">
          <cell r="A9" t="str">
            <v>A</v>
          </cell>
        </row>
      </sheetData>
      <sheetData sheetId="32064" refreshError="1"/>
      <sheetData sheetId="32065" refreshError="1"/>
      <sheetData sheetId="32066" refreshError="1"/>
      <sheetData sheetId="32067" refreshError="1"/>
      <sheetData sheetId="32068" refreshError="1"/>
      <sheetData sheetId="32069" refreshError="1"/>
      <sheetData sheetId="32070" refreshError="1"/>
      <sheetData sheetId="32071" refreshError="1"/>
      <sheetData sheetId="32072" refreshError="1"/>
      <sheetData sheetId="32073" refreshError="1"/>
      <sheetData sheetId="32074" refreshError="1"/>
      <sheetData sheetId="32075" refreshError="1"/>
      <sheetData sheetId="32076" refreshError="1"/>
      <sheetData sheetId="32077" refreshError="1"/>
      <sheetData sheetId="32078" refreshError="1"/>
      <sheetData sheetId="32079" refreshError="1"/>
      <sheetData sheetId="32080" refreshError="1"/>
      <sheetData sheetId="32081" refreshError="1"/>
      <sheetData sheetId="32082" refreshError="1"/>
      <sheetData sheetId="32083" refreshError="1"/>
      <sheetData sheetId="32084" refreshError="1"/>
      <sheetData sheetId="32085" refreshError="1"/>
      <sheetData sheetId="32086" refreshError="1"/>
      <sheetData sheetId="32087" refreshError="1"/>
      <sheetData sheetId="32088" refreshError="1"/>
      <sheetData sheetId="32089" refreshError="1"/>
      <sheetData sheetId="32090" refreshError="1"/>
      <sheetData sheetId="32091" refreshError="1"/>
      <sheetData sheetId="32092" refreshError="1"/>
      <sheetData sheetId="32093" refreshError="1"/>
      <sheetData sheetId="32094" refreshError="1"/>
      <sheetData sheetId="32095" refreshError="1"/>
      <sheetData sheetId="32096" refreshError="1"/>
      <sheetData sheetId="32097" refreshError="1"/>
      <sheetData sheetId="32098" refreshError="1"/>
      <sheetData sheetId="32099" refreshError="1"/>
      <sheetData sheetId="32100" refreshError="1"/>
      <sheetData sheetId="32101" refreshError="1"/>
      <sheetData sheetId="32102" refreshError="1"/>
      <sheetData sheetId="32103">
        <row r="9">
          <cell r="A9" t="str">
            <v>A</v>
          </cell>
        </row>
      </sheetData>
      <sheetData sheetId="32104">
        <row r="9">
          <cell r="A9" t="str">
            <v>A</v>
          </cell>
        </row>
      </sheetData>
      <sheetData sheetId="32105">
        <row r="9">
          <cell r="A9" t="str">
            <v>A</v>
          </cell>
        </row>
      </sheetData>
      <sheetData sheetId="32106">
        <row r="9">
          <cell r="A9" t="str">
            <v>A</v>
          </cell>
        </row>
      </sheetData>
      <sheetData sheetId="32107">
        <row r="9">
          <cell r="A9" t="str">
            <v>A</v>
          </cell>
        </row>
      </sheetData>
      <sheetData sheetId="32108">
        <row r="9">
          <cell r="A9" t="str">
            <v>A</v>
          </cell>
        </row>
      </sheetData>
      <sheetData sheetId="32109">
        <row r="9">
          <cell r="A9" t="str">
            <v>A</v>
          </cell>
        </row>
      </sheetData>
      <sheetData sheetId="32110">
        <row r="9">
          <cell r="A9" t="str">
            <v>A</v>
          </cell>
        </row>
      </sheetData>
      <sheetData sheetId="32111">
        <row r="9">
          <cell r="A9" t="str">
            <v>A</v>
          </cell>
        </row>
      </sheetData>
      <sheetData sheetId="32112">
        <row r="9">
          <cell r="A9" t="str">
            <v>A</v>
          </cell>
        </row>
      </sheetData>
      <sheetData sheetId="32113">
        <row r="9">
          <cell r="A9" t="str">
            <v>A</v>
          </cell>
        </row>
      </sheetData>
      <sheetData sheetId="32114">
        <row r="9">
          <cell r="A9" t="str">
            <v>A</v>
          </cell>
        </row>
      </sheetData>
      <sheetData sheetId="32115">
        <row r="9">
          <cell r="A9" t="str">
            <v>A</v>
          </cell>
        </row>
      </sheetData>
      <sheetData sheetId="32116">
        <row r="9">
          <cell r="A9" t="str">
            <v>A</v>
          </cell>
        </row>
      </sheetData>
      <sheetData sheetId="32117">
        <row r="9">
          <cell r="A9" t="str">
            <v>A</v>
          </cell>
        </row>
      </sheetData>
      <sheetData sheetId="32118">
        <row r="9">
          <cell r="A9" t="str">
            <v>A</v>
          </cell>
        </row>
      </sheetData>
      <sheetData sheetId="32119">
        <row r="9">
          <cell r="A9" t="str">
            <v>A</v>
          </cell>
        </row>
      </sheetData>
      <sheetData sheetId="32120">
        <row r="9">
          <cell r="A9" t="str">
            <v>A</v>
          </cell>
        </row>
      </sheetData>
      <sheetData sheetId="32121">
        <row r="9">
          <cell r="A9" t="str">
            <v>A</v>
          </cell>
        </row>
      </sheetData>
      <sheetData sheetId="32122">
        <row r="9">
          <cell r="A9" t="str">
            <v>A</v>
          </cell>
        </row>
      </sheetData>
      <sheetData sheetId="32123">
        <row r="9">
          <cell r="A9" t="str">
            <v>A</v>
          </cell>
        </row>
      </sheetData>
      <sheetData sheetId="32124">
        <row r="9">
          <cell r="A9" t="str">
            <v>A</v>
          </cell>
        </row>
      </sheetData>
      <sheetData sheetId="32125">
        <row r="9">
          <cell r="A9" t="str">
            <v>A</v>
          </cell>
        </row>
      </sheetData>
      <sheetData sheetId="32126">
        <row r="9">
          <cell r="A9" t="str">
            <v>A</v>
          </cell>
        </row>
      </sheetData>
      <sheetData sheetId="32127">
        <row r="9">
          <cell r="A9" t="str">
            <v>A</v>
          </cell>
        </row>
      </sheetData>
      <sheetData sheetId="32128">
        <row r="9">
          <cell r="A9" t="str">
            <v>A</v>
          </cell>
        </row>
      </sheetData>
      <sheetData sheetId="32129">
        <row r="9">
          <cell r="A9" t="str">
            <v>A</v>
          </cell>
        </row>
      </sheetData>
      <sheetData sheetId="32130">
        <row r="9">
          <cell r="A9" t="str">
            <v>A</v>
          </cell>
        </row>
      </sheetData>
      <sheetData sheetId="32131">
        <row r="9">
          <cell r="A9" t="str">
            <v>A</v>
          </cell>
        </row>
      </sheetData>
      <sheetData sheetId="32132">
        <row r="9">
          <cell r="A9" t="str">
            <v>A</v>
          </cell>
        </row>
      </sheetData>
      <sheetData sheetId="32133">
        <row r="9">
          <cell r="A9" t="str">
            <v>A</v>
          </cell>
        </row>
      </sheetData>
      <sheetData sheetId="32134">
        <row r="9">
          <cell r="A9" t="str">
            <v>A</v>
          </cell>
        </row>
      </sheetData>
      <sheetData sheetId="32135">
        <row r="9">
          <cell r="A9" t="str">
            <v>A</v>
          </cell>
        </row>
      </sheetData>
      <sheetData sheetId="32136">
        <row r="9">
          <cell r="A9" t="str">
            <v>A</v>
          </cell>
        </row>
      </sheetData>
      <sheetData sheetId="32137">
        <row r="9">
          <cell r="A9" t="str">
            <v>A</v>
          </cell>
        </row>
      </sheetData>
      <sheetData sheetId="32138">
        <row r="9">
          <cell r="A9" t="str">
            <v>A</v>
          </cell>
        </row>
      </sheetData>
      <sheetData sheetId="32139">
        <row r="9">
          <cell r="A9" t="str">
            <v>A</v>
          </cell>
        </row>
      </sheetData>
      <sheetData sheetId="32140">
        <row r="9">
          <cell r="A9" t="str">
            <v>A</v>
          </cell>
        </row>
      </sheetData>
      <sheetData sheetId="32141">
        <row r="9">
          <cell r="A9" t="str">
            <v>A</v>
          </cell>
        </row>
      </sheetData>
      <sheetData sheetId="32142">
        <row r="9">
          <cell r="A9" t="str">
            <v>A</v>
          </cell>
        </row>
      </sheetData>
      <sheetData sheetId="32143">
        <row r="9">
          <cell r="A9" t="str">
            <v>A</v>
          </cell>
        </row>
      </sheetData>
      <sheetData sheetId="32144">
        <row r="9">
          <cell r="A9" t="str">
            <v>A</v>
          </cell>
        </row>
      </sheetData>
      <sheetData sheetId="32145">
        <row r="9">
          <cell r="A9" t="str">
            <v>A</v>
          </cell>
        </row>
      </sheetData>
      <sheetData sheetId="32146">
        <row r="9">
          <cell r="A9" t="str">
            <v>A</v>
          </cell>
        </row>
      </sheetData>
      <sheetData sheetId="32147">
        <row r="9">
          <cell r="A9" t="str">
            <v>A</v>
          </cell>
        </row>
      </sheetData>
      <sheetData sheetId="32148">
        <row r="9">
          <cell r="A9" t="str">
            <v>A</v>
          </cell>
        </row>
      </sheetData>
      <sheetData sheetId="32149">
        <row r="9">
          <cell r="A9" t="str">
            <v>A</v>
          </cell>
        </row>
      </sheetData>
      <sheetData sheetId="32150">
        <row r="9">
          <cell r="A9" t="str">
            <v>A</v>
          </cell>
        </row>
      </sheetData>
      <sheetData sheetId="32151">
        <row r="9">
          <cell r="A9" t="str">
            <v>A</v>
          </cell>
        </row>
      </sheetData>
      <sheetData sheetId="32152">
        <row r="9">
          <cell r="A9" t="str">
            <v>A</v>
          </cell>
        </row>
      </sheetData>
      <sheetData sheetId="32153">
        <row r="9">
          <cell r="A9" t="str">
            <v>A</v>
          </cell>
        </row>
      </sheetData>
      <sheetData sheetId="32154">
        <row r="9">
          <cell r="A9" t="str">
            <v>A</v>
          </cell>
        </row>
      </sheetData>
      <sheetData sheetId="32155">
        <row r="9">
          <cell r="A9" t="str">
            <v>A</v>
          </cell>
        </row>
      </sheetData>
      <sheetData sheetId="32156">
        <row r="9">
          <cell r="A9" t="str">
            <v>A</v>
          </cell>
        </row>
      </sheetData>
      <sheetData sheetId="32157">
        <row r="9">
          <cell r="A9" t="str">
            <v>A</v>
          </cell>
        </row>
      </sheetData>
      <sheetData sheetId="32158">
        <row r="9">
          <cell r="A9" t="str">
            <v>A</v>
          </cell>
        </row>
      </sheetData>
      <sheetData sheetId="32159">
        <row r="9">
          <cell r="A9" t="str">
            <v>A</v>
          </cell>
        </row>
      </sheetData>
      <sheetData sheetId="32160">
        <row r="9">
          <cell r="A9" t="str">
            <v>A</v>
          </cell>
        </row>
      </sheetData>
      <sheetData sheetId="32161">
        <row r="9">
          <cell r="A9" t="str">
            <v>A</v>
          </cell>
        </row>
      </sheetData>
      <sheetData sheetId="32162">
        <row r="9">
          <cell r="A9" t="str">
            <v>A</v>
          </cell>
        </row>
      </sheetData>
      <sheetData sheetId="32163">
        <row r="9">
          <cell r="A9" t="str">
            <v>A</v>
          </cell>
        </row>
      </sheetData>
      <sheetData sheetId="32164">
        <row r="9">
          <cell r="A9" t="str">
            <v>A</v>
          </cell>
        </row>
      </sheetData>
      <sheetData sheetId="32165">
        <row r="9">
          <cell r="A9" t="str">
            <v>A</v>
          </cell>
        </row>
      </sheetData>
      <sheetData sheetId="32166">
        <row r="9">
          <cell r="A9" t="str">
            <v>A</v>
          </cell>
        </row>
      </sheetData>
      <sheetData sheetId="32167">
        <row r="9">
          <cell r="A9" t="str">
            <v>A</v>
          </cell>
        </row>
      </sheetData>
      <sheetData sheetId="32168">
        <row r="9">
          <cell r="A9" t="str">
            <v>A</v>
          </cell>
        </row>
      </sheetData>
      <sheetData sheetId="32169">
        <row r="9">
          <cell r="A9" t="str">
            <v>A</v>
          </cell>
        </row>
      </sheetData>
      <sheetData sheetId="32170">
        <row r="9">
          <cell r="A9" t="str">
            <v>A</v>
          </cell>
        </row>
      </sheetData>
      <sheetData sheetId="32171">
        <row r="9">
          <cell r="A9" t="str">
            <v>A</v>
          </cell>
        </row>
      </sheetData>
      <sheetData sheetId="32172">
        <row r="9">
          <cell r="A9" t="str">
            <v>A</v>
          </cell>
        </row>
      </sheetData>
      <sheetData sheetId="32173">
        <row r="9">
          <cell r="A9" t="str">
            <v>A</v>
          </cell>
        </row>
      </sheetData>
      <sheetData sheetId="32174">
        <row r="9">
          <cell r="A9" t="str">
            <v>A</v>
          </cell>
        </row>
      </sheetData>
      <sheetData sheetId="32175">
        <row r="9">
          <cell r="A9" t="str">
            <v>A</v>
          </cell>
        </row>
      </sheetData>
      <sheetData sheetId="32176">
        <row r="9">
          <cell r="A9" t="str">
            <v>A</v>
          </cell>
        </row>
      </sheetData>
      <sheetData sheetId="32177">
        <row r="9">
          <cell r="A9" t="str">
            <v>A</v>
          </cell>
        </row>
      </sheetData>
      <sheetData sheetId="32178">
        <row r="9">
          <cell r="A9" t="str">
            <v>A</v>
          </cell>
        </row>
      </sheetData>
      <sheetData sheetId="32179">
        <row r="9">
          <cell r="A9" t="str">
            <v>A</v>
          </cell>
        </row>
      </sheetData>
      <sheetData sheetId="32180">
        <row r="9">
          <cell r="A9" t="str">
            <v>A</v>
          </cell>
        </row>
      </sheetData>
      <sheetData sheetId="32181">
        <row r="9">
          <cell r="A9" t="str">
            <v>A</v>
          </cell>
        </row>
      </sheetData>
      <sheetData sheetId="32182">
        <row r="9">
          <cell r="A9" t="str">
            <v>A</v>
          </cell>
        </row>
      </sheetData>
      <sheetData sheetId="32183">
        <row r="9">
          <cell r="A9" t="str">
            <v>A</v>
          </cell>
        </row>
      </sheetData>
      <sheetData sheetId="32184">
        <row r="9">
          <cell r="A9" t="str">
            <v>A</v>
          </cell>
        </row>
      </sheetData>
      <sheetData sheetId="32185">
        <row r="9">
          <cell r="A9" t="str">
            <v>A</v>
          </cell>
        </row>
      </sheetData>
      <sheetData sheetId="32186">
        <row r="9">
          <cell r="A9" t="str">
            <v>A</v>
          </cell>
        </row>
      </sheetData>
      <sheetData sheetId="32187">
        <row r="9">
          <cell r="A9" t="str">
            <v>A</v>
          </cell>
        </row>
      </sheetData>
      <sheetData sheetId="32188">
        <row r="9">
          <cell r="A9" t="str">
            <v>A</v>
          </cell>
        </row>
      </sheetData>
      <sheetData sheetId="32189">
        <row r="9">
          <cell r="A9" t="str">
            <v>A</v>
          </cell>
        </row>
      </sheetData>
      <sheetData sheetId="32190">
        <row r="9">
          <cell r="A9" t="str">
            <v>A</v>
          </cell>
        </row>
      </sheetData>
      <sheetData sheetId="32191">
        <row r="9">
          <cell r="A9" t="str">
            <v>A</v>
          </cell>
        </row>
      </sheetData>
      <sheetData sheetId="32192">
        <row r="9">
          <cell r="A9" t="str">
            <v>A</v>
          </cell>
        </row>
      </sheetData>
      <sheetData sheetId="32193">
        <row r="9">
          <cell r="A9" t="str">
            <v>A</v>
          </cell>
        </row>
      </sheetData>
      <sheetData sheetId="32194">
        <row r="9">
          <cell r="A9" t="str">
            <v>A</v>
          </cell>
        </row>
      </sheetData>
      <sheetData sheetId="32195">
        <row r="9">
          <cell r="A9" t="str">
            <v>A</v>
          </cell>
        </row>
      </sheetData>
      <sheetData sheetId="32196">
        <row r="9">
          <cell r="A9" t="str">
            <v>A</v>
          </cell>
        </row>
      </sheetData>
      <sheetData sheetId="32197">
        <row r="9">
          <cell r="A9" t="str">
            <v>A</v>
          </cell>
        </row>
      </sheetData>
      <sheetData sheetId="32198">
        <row r="9">
          <cell r="A9" t="str">
            <v>A</v>
          </cell>
        </row>
      </sheetData>
      <sheetData sheetId="32199">
        <row r="9">
          <cell r="A9" t="str">
            <v>A</v>
          </cell>
        </row>
      </sheetData>
      <sheetData sheetId="32200">
        <row r="9">
          <cell r="A9" t="str">
            <v>A</v>
          </cell>
        </row>
      </sheetData>
      <sheetData sheetId="32201">
        <row r="9">
          <cell r="A9" t="str">
            <v>A</v>
          </cell>
        </row>
      </sheetData>
      <sheetData sheetId="32202">
        <row r="9">
          <cell r="A9" t="str">
            <v>A</v>
          </cell>
        </row>
      </sheetData>
      <sheetData sheetId="32203">
        <row r="9">
          <cell r="A9" t="str">
            <v>A</v>
          </cell>
        </row>
      </sheetData>
      <sheetData sheetId="32204">
        <row r="9">
          <cell r="A9" t="str">
            <v>A</v>
          </cell>
        </row>
      </sheetData>
      <sheetData sheetId="32205">
        <row r="9">
          <cell r="A9" t="str">
            <v>A</v>
          </cell>
        </row>
      </sheetData>
      <sheetData sheetId="32206">
        <row r="9">
          <cell r="A9" t="str">
            <v>A</v>
          </cell>
        </row>
      </sheetData>
      <sheetData sheetId="32207">
        <row r="9">
          <cell r="A9" t="str">
            <v>A</v>
          </cell>
        </row>
      </sheetData>
      <sheetData sheetId="32208">
        <row r="9">
          <cell r="A9" t="str">
            <v>A</v>
          </cell>
        </row>
      </sheetData>
      <sheetData sheetId="32209">
        <row r="9">
          <cell r="A9" t="str">
            <v>A</v>
          </cell>
        </row>
      </sheetData>
      <sheetData sheetId="32210">
        <row r="9">
          <cell r="A9" t="str">
            <v>A</v>
          </cell>
        </row>
      </sheetData>
      <sheetData sheetId="32211">
        <row r="9">
          <cell r="A9" t="str">
            <v>A</v>
          </cell>
        </row>
      </sheetData>
      <sheetData sheetId="32212">
        <row r="9">
          <cell r="A9" t="str">
            <v>A</v>
          </cell>
        </row>
      </sheetData>
      <sheetData sheetId="32213">
        <row r="9">
          <cell r="A9" t="str">
            <v>A</v>
          </cell>
        </row>
      </sheetData>
      <sheetData sheetId="32214">
        <row r="9">
          <cell r="A9" t="str">
            <v>A</v>
          </cell>
        </row>
      </sheetData>
      <sheetData sheetId="32215">
        <row r="9">
          <cell r="A9" t="str">
            <v>A</v>
          </cell>
        </row>
      </sheetData>
      <sheetData sheetId="32216">
        <row r="9">
          <cell r="A9" t="str">
            <v>A</v>
          </cell>
        </row>
      </sheetData>
      <sheetData sheetId="32217">
        <row r="9">
          <cell r="A9" t="str">
            <v>A</v>
          </cell>
        </row>
      </sheetData>
      <sheetData sheetId="32218">
        <row r="9">
          <cell r="A9" t="str">
            <v>A</v>
          </cell>
        </row>
      </sheetData>
      <sheetData sheetId="32219">
        <row r="9">
          <cell r="A9" t="str">
            <v>A</v>
          </cell>
        </row>
      </sheetData>
      <sheetData sheetId="32220">
        <row r="9">
          <cell r="A9" t="str">
            <v>A</v>
          </cell>
        </row>
      </sheetData>
      <sheetData sheetId="32221">
        <row r="9">
          <cell r="A9" t="str">
            <v>A</v>
          </cell>
        </row>
      </sheetData>
      <sheetData sheetId="32222">
        <row r="9">
          <cell r="A9" t="str">
            <v>A</v>
          </cell>
        </row>
      </sheetData>
      <sheetData sheetId="32223">
        <row r="9">
          <cell r="A9" t="str">
            <v>A</v>
          </cell>
        </row>
      </sheetData>
      <sheetData sheetId="32224">
        <row r="9">
          <cell r="A9" t="str">
            <v>A</v>
          </cell>
        </row>
      </sheetData>
      <sheetData sheetId="32225">
        <row r="9">
          <cell r="A9" t="str">
            <v>A</v>
          </cell>
        </row>
      </sheetData>
      <sheetData sheetId="32226">
        <row r="9">
          <cell r="A9" t="str">
            <v>A</v>
          </cell>
        </row>
      </sheetData>
      <sheetData sheetId="32227">
        <row r="9">
          <cell r="A9" t="str">
            <v>A</v>
          </cell>
        </row>
      </sheetData>
      <sheetData sheetId="32228">
        <row r="9">
          <cell r="A9" t="str">
            <v>A</v>
          </cell>
        </row>
      </sheetData>
      <sheetData sheetId="32229">
        <row r="9">
          <cell r="A9" t="str">
            <v>A</v>
          </cell>
        </row>
      </sheetData>
      <sheetData sheetId="32230">
        <row r="9">
          <cell r="A9" t="str">
            <v>A</v>
          </cell>
        </row>
      </sheetData>
      <sheetData sheetId="32231">
        <row r="9">
          <cell r="A9" t="str">
            <v>A</v>
          </cell>
        </row>
      </sheetData>
      <sheetData sheetId="32232">
        <row r="9">
          <cell r="A9" t="str">
            <v>A</v>
          </cell>
        </row>
      </sheetData>
      <sheetData sheetId="32233">
        <row r="9">
          <cell r="A9" t="str">
            <v>A</v>
          </cell>
        </row>
      </sheetData>
      <sheetData sheetId="32234">
        <row r="9">
          <cell r="A9" t="str">
            <v>A</v>
          </cell>
        </row>
      </sheetData>
      <sheetData sheetId="32235">
        <row r="9">
          <cell r="A9" t="str">
            <v>A</v>
          </cell>
        </row>
      </sheetData>
      <sheetData sheetId="32236">
        <row r="9">
          <cell r="A9" t="str">
            <v>A</v>
          </cell>
        </row>
      </sheetData>
      <sheetData sheetId="32237">
        <row r="9">
          <cell r="A9" t="str">
            <v>A</v>
          </cell>
        </row>
      </sheetData>
      <sheetData sheetId="32238">
        <row r="9">
          <cell r="A9" t="str">
            <v>A</v>
          </cell>
        </row>
      </sheetData>
      <sheetData sheetId="32239">
        <row r="9">
          <cell r="A9" t="str">
            <v>A</v>
          </cell>
        </row>
      </sheetData>
      <sheetData sheetId="32240">
        <row r="9">
          <cell r="A9" t="str">
            <v>A</v>
          </cell>
        </row>
      </sheetData>
      <sheetData sheetId="32241">
        <row r="9">
          <cell r="A9" t="str">
            <v>A</v>
          </cell>
        </row>
      </sheetData>
      <sheetData sheetId="32242" refreshError="1"/>
      <sheetData sheetId="32243" refreshError="1"/>
      <sheetData sheetId="32244">
        <row r="9">
          <cell r="A9" t="str">
            <v>A</v>
          </cell>
        </row>
      </sheetData>
      <sheetData sheetId="32245">
        <row r="9">
          <cell r="A9" t="str">
            <v>A</v>
          </cell>
        </row>
      </sheetData>
      <sheetData sheetId="32246" refreshError="1"/>
      <sheetData sheetId="32247" refreshError="1"/>
      <sheetData sheetId="32248" refreshError="1"/>
      <sheetData sheetId="32249">
        <row r="9">
          <cell r="A9" t="str">
            <v>A</v>
          </cell>
        </row>
      </sheetData>
      <sheetData sheetId="32250">
        <row r="9">
          <cell r="A9" t="str">
            <v>A</v>
          </cell>
        </row>
      </sheetData>
      <sheetData sheetId="32251">
        <row r="9">
          <cell r="A9" t="str">
            <v>A</v>
          </cell>
        </row>
      </sheetData>
      <sheetData sheetId="32252" refreshError="1"/>
      <sheetData sheetId="32253">
        <row r="9">
          <cell r="A9" t="str">
            <v>A</v>
          </cell>
        </row>
      </sheetData>
      <sheetData sheetId="32254">
        <row r="9">
          <cell r="A9" t="str">
            <v>A</v>
          </cell>
        </row>
      </sheetData>
      <sheetData sheetId="32255" refreshError="1"/>
      <sheetData sheetId="32256" refreshError="1"/>
      <sheetData sheetId="32257" refreshError="1"/>
      <sheetData sheetId="32258" refreshError="1"/>
      <sheetData sheetId="32259">
        <row r="9">
          <cell r="A9" t="str">
            <v>A</v>
          </cell>
        </row>
      </sheetData>
      <sheetData sheetId="32260">
        <row r="9">
          <cell r="A9" t="str">
            <v>A</v>
          </cell>
        </row>
      </sheetData>
      <sheetData sheetId="32261">
        <row r="9">
          <cell r="A9" t="str">
            <v>A</v>
          </cell>
        </row>
      </sheetData>
      <sheetData sheetId="32262">
        <row r="9">
          <cell r="A9" t="str">
            <v>A</v>
          </cell>
        </row>
      </sheetData>
      <sheetData sheetId="32263">
        <row r="9">
          <cell r="A9" t="str">
            <v>A</v>
          </cell>
        </row>
      </sheetData>
      <sheetData sheetId="32264">
        <row r="9">
          <cell r="A9" t="str">
            <v>A</v>
          </cell>
        </row>
      </sheetData>
      <sheetData sheetId="32265">
        <row r="9">
          <cell r="A9" t="str">
            <v>A</v>
          </cell>
        </row>
      </sheetData>
      <sheetData sheetId="32266">
        <row r="9">
          <cell r="A9" t="str">
            <v>A</v>
          </cell>
        </row>
      </sheetData>
      <sheetData sheetId="32267">
        <row r="9">
          <cell r="A9" t="str">
            <v>A</v>
          </cell>
        </row>
      </sheetData>
      <sheetData sheetId="32268">
        <row r="9">
          <cell r="A9" t="str">
            <v>A</v>
          </cell>
        </row>
      </sheetData>
      <sheetData sheetId="32269">
        <row r="9">
          <cell r="A9" t="str">
            <v>A</v>
          </cell>
        </row>
      </sheetData>
      <sheetData sheetId="32270">
        <row r="9">
          <cell r="A9" t="str">
            <v>A</v>
          </cell>
        </row>
      </sheetData>
      <sheetData sheetId="32271">
        <row r="9">
          <cell r="A9" t="str">
            <v>A</v>
          </cell>
        </row>
      </sheetData>
      <sheetData sheetId="32272">
        <row r="9">
          <cell r="A9" t="str">
            <v>A</v>
          </cell>
        </row>
      </sheetData>
      <sheetData sheetId="32273">
        <row r="9">
          <cell r="A9" t="str">
            <v>A</v>
          </cell>
        </row>
      </sheetData>
      <sheetData sheetId="32274" refreshError="1"/>
      <sheetData sheetId="32275" refreshError="1"/>
      <sheetData sheetId="32276" refreshError="1"/>
      <sheetData sheetId="32277" refreshError="1"/>
      <sheetData sheetId="32278" refreshError="1"/>
      <sheetData sheetId="32279" refreshError="1"/>
      <sheetData sheetId="32280" refreshError="1"/>
      <sheetData sheetId="32281" refreshError="1"/>
      <sheetData sheetId="32282" refreshError="1"/>
      <sheetData sheetId="32283" refreshError="1"/>
      <sheetData sheetId="32284" refreshError="1"/>
      <sheetData sheetId="32285" refreshError="1"/>
      <sheetData sheetId="32286" refreshError="1"/>
      <sheetData sheetId="32287" refreshError="1"/>
      <sheetData sheetId="32288" refreshError="1"/>
      <sheetData sheetId="32289" refreshError="1"/>
      <sheetData sheetId="32290" refreshError="1"/>
      <sheetData sheetId="32291" refreshError="1"/>
      <sheetData sheetId="32292">
        <row r="9">
          <cell r="A9" t="str">
            <v>A</v>
          </cell>
        </row>
      </sheetData>
      <sheetData sheetId="32293">
        <row r="9">
          <cell r="A9" t="str">
            <v>A</v>
          </cell>
        </row>
      </sheetData>
      <sheetData sheetId="32294">
        <row r="9">
          <cell r="A9" t="str">
            <v>A</v>
          </cell>
        </row>
      </sheetData>
      <sheetData sheetId="32295">
        <row r="9">
          <cell r="A9" t="str">
            <v>A</v>
          </cell>
        </row>
      </sheetData>
      <sheetData sheetId="32296">
        <row r="9">
          <cell r="A9" t="str">
            <v>A</v>
          </cell>
        </row>
      </sheetData>
      <sheetData sheetId="32297">
        <row r="9">
          <cell r="A9" t="str">
            <v>A</v>
          </cell>
        </row>
      </sheetData>
      <sheetData sheetId="32298">
        <row r="9">
          <cell r="A9" t="str">
            <v>A</v>
          </cell>
        </row>
      </sheetData>
      <sheetData sheetId="32299">
        <row r="9">
          <cell r="A9" t="str">
            <v>A</v>
          </cell>
        </row>
      </sheetData>
      <sheetData sheetId="32300">
        <row r="9">
          <cell r="A9" t="str">
            <v>A</v>
          </cell>
        </row>
      </sheetData>
      <sheetData sheetId="32301">
        <row r="9">
          <cell r="A9" t="str">
            <v>A</v>
          </cell>
        </row>
      </sheetData>
      <sheetData sheetId="32302">
        <row r="9">
          <cell r="A9" t="str">
            <v>A</v>
          </cell>
        </row>
      </sheetData>
      <sheetData sheetId="32303">
        <row r="9">
          <cell r="A9" t="str">
            <v>A</v>
          </cell>
        </row>
      </sheetData>
      <sheetData sheetId="32304">
        <row r="9">
          <cell r="A9" t="str">
            <v>A</v>
          </cell>
        </row>
      </sheetData>
      <sheetData sheetId="32305">
        <row r="9">
          <cell r="A9" t="str">
            <v>A</v>
          </cell>
        </row>
      </sheetData>
      <sheetData sheetId="32306">
        <row r="9">
          <cell r="A9" t="str">
            <v>A</v>
          </cell>
        </row>
      </sheetData>
      <sheetData sheetId="32307">
        <row r="9">
          <cell r="A9" t="str">
            <v>A</v>
          </cell>
        </row>
      </sheetData>
      <sheetData sheetId="32308">
        <row r="9">
          <cell r="A9" t="str">
            <v>A</v>
          </cell>
        </row>
      </sheetData>
      <sheetData sheetId="32309">
        <row r="9">
          <cell r="A9" t="str">
            <v>A</v>
          </cell>
        </row>
      </sheetData>
      <sheetData sheetId="32310">
        <row r="9">
          <cell r="A9" t="str">
            <v>A</v>
          </cell>
        </row>
      </sheetData>
      <sheetData sheetId="32311">
        <row r="9">
          <cell r="A9" t="str">
            <v>A</v>
          </cell>
        </row>
      </sheetData>
      <sheetData sheetId="32312">
        <row r="9">
          <cell r="A9" t="str">
            <v>A</v>
          </cell>
        </row>
      </sheetData>
      <sheetData sheetId="32313">
        <row r="9">
          <cell r="A9" t="str">
            <v>A</v>
          </cell>
        </row>
      </sheetData>
      <sheetData sheetId="32314">
        <row r="9">
          <cell r="A9" t="str">
            <v>A</v>
          </cell>
        </row>
      </sheetData>
      <sheetData sheetId="32315">
        <row r="9">
          <cell r="A9" t="str">
            <v>A</v>
          </cell>
        </row>
      </sheetData>
      <sheetData sheetId="32316">
        <row r="9">
          <cell r="A9" t="str">
            <v>A</v>
          </cell>
        </row>
      </sheetData>
      <sheetData sheetId="32317">
        <row r="9">
          <cell r="A9" t="str">
            <v>A</v>
          </cell>
        </row>
      </sheetData>
      <sheetData sheetId="32318">
        <row r="9">
          <cell r="A9" t="str">
            <v>A</v>
          </cell>
        </row>
      </sheetData>
      <sheetData sheetId="32319">
        <row r="9">
          <cell r="A9" t="str">
            <v>A</v>
          </cell>
        </row>
      </sheetData>
      <sheetData sheetId="32320">
        <row r="9">
          <cell r="A9" t="str">
            <v>A</v>
          </cell>
        </row>
      </sheetData>
      <sheetData sheetId="32321">
        <row r="9">
          <cell r="A9" t="str">
            <v>A</v>
          </cell>
        </row>
      </sheetData>
      <sheetData sheetId="32322">
        <row r="9">
          <cell r="A9" t="str">
            <v>A</v>
          </cell>
        </row>
      </sheetData>
      <sheetData sheetId="32323">
        <row r="9">
          <cell r="A9" t="str">
            <v>A</v>
          </cell>
        </row>
      </sheetData>
      <sheetData sheetId="32324">
        <row r="9">
          <cell r="A9" t="str">
            <v>A</v>
          </cell>
        </row>
      </sheetData>
      <sheetData sheetId="32325">
        <row r="9">
          <cell r="A9" t="str">
            <v>A</v>
          </cell>
        </row>
      </sheetData>
      <sheetData sheetId="32326">
        <row r="9">
          <cell r="A9" t="str">
            <v>A</v>
          </cell>
        </row>
      </sheetData>
      <sheetData sheetId="32327">
        <row r="9">
          <cell r="A9" t="str">
            <v>A</v>
          </cell>
        </row>
      </sheetData>
      <sheetData sheetId="32328">
        <row r="9">
          <cell r="A9" t="str">
            <v>A</v>
          </cell>
        </row>
      </sheetData>
      <sheetData sheetId="32329">
        <row r="9">
          <cell r="A9" t="str">
            <v>A</v>
          </cell>
        </row>
      </sheetData>
      <sheetData sheetId="32330">
        <row r="9">
          <cell r="A9" t="str">
            <v>A</v>
          </cell>
        </row>
      </sheetData>
      <sheetData sheetId="32331">
        <row r="9">
          <cell r="A9" t="str">
            <v>A</v>
          </cell>
        </row>
      </sheetData>
      <sheetData sheetId="32332">
        <row r="9">
          <cell r="A9" t="str">
            <v>A</v>
          </cell>
        </row>
      </sheetData>
      <sheetData sheetId="32333">
        <row r="9">
          <cell r="A9" t="str">
            <v>A</v>
          </cell>
        </row>
      </sheetData>
      <sheetData sheetId="32334">
        <row r="9">
          <cell r="A9" t="str">
            <v>A</v>
          </cell>
        </row>
      </sheetData>
      <sheetData sheetId="32335">
        <row r="9">
          <cell r="A9" t="str">
            <v>A</v>
          </cell>
        </row>
      </sheetData>
      <sheetData sheetId="32336">
        <row r="9">
          <cell r="A9" t="str">
            <v>A</v>
          </cell>
        </row>
      </sheetData>
      <sheetData sheetId="32337">
        <row r="9">
          <cell r="A9" t="str">
            <v>A</v>
          </cell>
        </row>
      </sheetData>
      <sheetData sheetId="32338">
        <row r="9">
          <cell r="A9" t="str">
            <v>A</v>
          </cell>
        </row>
      </sheetData>
      <sheetData sheetId="32339">
        <row r="9">
          <cell r="A9" t="str">
            <v>A</v>
          </cell>
        </row>
      </sheetData>
      <sheetData sheetId="32340">
        <row r="9">
          <cell r="A9" t="str">
            <v>A</v>
          </cell>
        </row>
      </sheetData>
      <sheetData sheetId="32341">
        <row r="9">
          <cell r="A9" t="str">
            <v>A</v>
          </cell>
        </row>
      </sheetData>
      <sheetData sheetId="32342">
        <row r="9">
          <cell r="A9" t="str">
            <v>A</v>
          </cell>
        </row>
      </sheetData>
      <sheetData sheetId="32343">
        <row r="9">
          <cell r="A9" t="str">
            <v>A</v>
          </cell>
        </row>
      </sheetData>
      <sheetData sheetId="32344">
        <row r="9">
          <cell r="A9" t="str">
            <v>A</v>
          </cell>
        </row>
      </sheetData>
      <sheetData sheetId="32345">
        <row r="9">
          <cell r="A9" t="str">
            <v>A</v>
          </cell>
        </row>
      </sheetData>
      <sheetData sheetId="32346">
        <row r="9">
          <cell r="A9" t="str">
            <v>A</v>
          </cell>
        </row>
      </sheetData>
      <sheetData sheetId="32347">
        <row r="9">
          <cell r="A9" t="str">
            <v>A</v>
          </cell>
        </row>
      </sheetData>
      <sheetData sheetId="32348">
        <row r="9">
          <cell r="A9" t="str">
            <v>A</v>
          </cell>
        </row>
      </sheetData>
      <sheetData sheetId="32349">
        <row r="9">
          <cell r="A9" t="str">
            <v>A</v>
          </cell>
        </row>
      </sheetData>
      <sheetData sheetId="32350">
        <row r="9">
          <cell r="A9" t="str">
            <v>A</v>
          </cell>
        </row>
      </sheetData>
      <sheetData sheetId="32351">
        <row r="9">
          <cell r="A9" t="str">
            <v>A</v>
          </cell>
        </row>
      </sheetData>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efreshError="1"/>
      <sheetData sheetId="32366">
        <row r="9">
          <cell r="A9" t="str">
            <v>A</v>
          </cell>
        </row>
      </sheetData>
      <sheetData sheetId="32367" refreshError="1"/>
      <sheetData sheetId="32368">
        <row r="9">
          <cell r="A9" t="str">
            <v>A</v>
          </cell>
        </row>
      </sheetData>
      <sheetData sheetId="32369" refreshError="1"/>
      <sheetData sheetId="32370">
        <row r="9">
          <cell r="A9" t="str">
            <v>A</v>
          </cell>
        </row>
      </sheetData>
      <sheetData sheetId="32371">
        <row r="9">
          <cell r="A9" t="str">
            <v>A</v>
          </cell>
        </row>
      </sheetData>
      <sheetData sheetId="32372">
        <row r="9">
          <cell r="A9" t="str">
            <v>A</v>
          </cell>
        </row>
      </sheetData>
      <sheetData sheetId="32373">
        <row r="9">
          <cell r="A9" t="str">
            <v>A</v>
          </cell>
        </row>
      </sheetData>
      <sheetData sheetId="32374">
        <row r="9">
          <cell r="A9" t="str">
            <v>A</v>
          </cell>
        </row>
      </sheetData>
      <sheetData sheetId="32375">
        <row r="9">
          <cell r="A9" t="str">
            <v>A</v>
          </cell>
        </row>
      </sheetData>
      <sheetData sheetId="32376">
        <row r="9">
          <cell r="A9" t="str">
            <v>A</v>
          </cell>
        </row>
      </sheetData>
      <sheetData sheetId="32377">
        <row r="9">
          <cell r="A9" t="str">
            <v>A</v>
          </cell>
        </row>
      </sheetData>
      <sheetData sheetId="32378">
        <row r="9">
          <cell r="A9" t="str">
            <v>A</v>
          </cell>
        </row>
      </sheetData>
      <sheetData sheetId="32379">
        <row r="9">
          <cell r="A9" t="str">
            <v>A</v>
          </cell>
        </row>
      </sheetData>
      <sheetData sheetId="32380">
        <row r="9">
          <cell r="A9" t="str">
            <v>A</v>
          </cell>
        </row>
      </sheetData>
      <sheetData sheetId="32381">
        <row r="9">
          <cell r="A9" t="str">
            <v>A</v>
          </cell>
        </row>
      </sheetData>
      <sheetData sheetId="32382">
        <row r="9">
          <cell r="A9" t="str">
            <v>A</v>
          </cell>
        </row>
      </sheetData>
      <sheetData sheetId="32383">
        <row r="9">
          <cell r="A9" t="str">
            <v>A</v>
          </cell>
        </row>
      </sheetData>
      <sheetData sheetId="32384">
        <row r="9">
          <cell r="A9" t="str">
            <v>A</v>
          </cell>
        </row>
      </sheetData>
      <sheetData sheetId="32385">
        <row r="9">
          <cell r="A9" t="str">
            <v>A</v>
          </cell>
        </row>
      </sheetData>
      <sheetData sheetId="32386">
        <row r="9">
          <cell r="A9" t="str">
            <v>A</v>
          </cell>
        </row>
      </sheetData>
      <sheetData sheetId="32387">
        <row r="9">
          <cell r="A9" t="str">
            <v>A</v>
          </cell>
        </row>
      </sheetData>
      <sheetData sheetId="32388">
        <row r="9">
          <cell r="A9" t="str">
            <v>A</v>
          </cell>
        </row>
      </sheetData>
      <sheetData sheetId="32389">
        <row r="9">
          <cell r="A9" t="str">
            <v>A</v>
          </cell>
        </row>
      </sheetData>
      <sheetData sheetId="32390">
        <row r="9">
          <cell r="A9" t="str">
            <v>A</v>
          </cell>
        </row>
      </sheetData>
      <sheetData sheetId="32391">
        <row r="9">
          <cell r="A9" t="str">
            <v>A</v>
          </cell>
        </row>
      </sheetData>
      <sheetData sheetId="32392">
        <row r="9">
          <cell r="A9" t="str">
            <v>A</v>
          </cell>
        </row>
      </sheetData>
      <sheetData sheetId="32393">
        <row r="9">
          <cell r="A9" t="str">
            <v>A</v>
          </cell>
        </row>
      </sheetData>
      <sheetData sheetId="32394">
        <row r="9">
          <cell r="A9" t="str">
            <v>A</v>
          </cell>
        </row>
      </sheetData>
      <sheetData sheetId="32395">
        <row r="9">
          <cell r="A9" t="str">
            <v>A</v>
          </cell>
        </row>
      </sheetData>
      <sheetData sheetId="32396">
        <row r="9">
          <cell r="A9" t="str">
            <v>A</v>
          </cell>
        </row>
      </sheetData>
      <sheetData sheetId="32397">
        <row r="9">
          <cell r="A9" t="str">
            <v>A</v>
          </cell>
        </row>
      </sheetData>
      <sheetData sheetId="32398">
        <row r="9">
          <cell r="A9" t="str">
            <v>A</v>
          </cell>
        </row>
      </sheetData>
      <sheetData sheetId="32399">
        <row r="9">
          <cell r="A9" t="str">
            <v>A</v>
          </cell>
        </row>
      </sheetData>
      <sheetData sheetId="32400">
        <row r="9">
          <cell r="A9" t="str">
            <v>A</v>
          </cell>
        </row>
      </sheetData>
      <sheetData sheetId="32401">
        <row r="9">
          <cell r="A9" t="str">
            <v>A</v>
          </cell>
        </row>
      </sheetData>
      <sheetData sheetId="32402">
        <row r="9">
          <cell r="A9" t="str">
            <v>A</v>
          </cell>
        </row>
      </sheetData>
      <sheetData sheetId="32403">
        <row r="9">
          <cell r="A9" t="str">
            <v>A</v>
          </cell>
        </row>
      </sheetData>
      <sheetData sheetId="32404">
        <row r="9">
          <cell r="A9" t="str">
            <v>A</v>
          </cell>
        </row>
      </sheetData>
      <sheetData sheetId="32405">
        <row r="9">
          <cell r="A9" t="str">
            <v>A</v>
          </cell>
        </row>
      </sheetData>
      <sheetData sheetId="32406">
        <row r="9">
          <cell r="A9" t="str">
            <v>A</v>
          </cell>
        </row>
      </sheetData>
      <sheetData sheetId="32407">
        <row r="9">
          <cell r="A9" t="str">
            <v>A</v>
          </cell>
        </row>
      </sheetData>
      <sheetData sheetId="32408">
        <row r="9">
          <cell r="A9" t="str">
            <v>A</v>
          </cell>
        </row>
      </sheetData>
      <sheetData sheetId="32409">
        <row r="9">
          <cell r="A9" t="str">
            <v>A</v>
          </cell>
        </row>
      </sheetData>
      <sheetData sheetId="32410">
        <row r="9">
          <cell r="A9" t="str">
            <v>A</v>
          </cell>
        </row>
      </sheetData>
      <sheetData sheetId="32411">
        <row r="9">
          <cell r="A9" t="str">
            <v>A</v>
          </cell>
        </row>
      </sheetData>
      <sheetData sheetId="32412">
        <row r="9">
          <cell r="A9" t="str">
            <v>A</v>
          </cell>
        </row>
      </sheetData>
      <sheetData sheetId="32413">
        <row r="9">
          <cell r="A9" t="str">
            <v>A</v>
          </cell>
        </row>
      </sheetData>
      <sheetData sheetId="32414">
        <row r="9">
          <cell r="A9" t="str">
            <v>A</v>
          </cell>
        </row>
      </sheetData>
      <sheetData sheetId="32415">
        <row r="9">
          <cell r="A9" t="str">
            <v>A</v>
          </cell>
        </row>
      </sheetData>
      <sheetData sheetId="32416">
        <row r="9">
          <cell r="A9" t="str">
            <v>A</v>
          </cell>
        </row>
      </sheetData>
      <sheetData sheetId="32417">
        <row r="9">
          <cell r="A9" t="str">
            <v>A</v>
          </cell>
        </row>
      </sheetData>
      <sheetData sheetId="32418">
        <row r="9">
          <cell r="A9" t="str">
            <v>A</v>
          </cell>
        </row>
      </sheetData>
      <sheetData sheetId="32419">
        <row r="9">
          <cell r="A9" t="str">
            <v>A</v>
          </cell>
        </row>
      </sheetData>
      <sheetData sheetId="32420">
        <row r="9">
          <cell r="A9" t="str">
            <v>A</v>
          </cell>
        </row>
      </sheetData>
      <sheetData sheetId="32421">
        <row r="9">
          <cell r="A9" t="str">
            <v>A</v>
          </cell>
        </row>
      </sheetData>
      <sheetData sheetId="32422">
        <row r="9">
          <cell r="A9" t="str">
            <v>A</v>
          </cell>
        </row>
      </sheetData>
      <sheetData sheetId="32423">
        <row r="9">
          <cell r="A9" t="str">
            <v>A</v>
          </cell>
        </row>
      </sheetData>
      <sheetData sheetId="32424">
        <row r="9">
          <cell r="A9" t="str">
            <v>A</v>
          </cell>
        </row>
      </sheetData>
      <sheetData sheetId="32425">
        <row r="9">
          <cell r="A9" t="str">
            <v>A</v>
          </cell>
        </row>
      </sheetData>
      <sheetData sheetId="32426">
        <row r="9">
          <cell r="A9" t="str">
            <v>A</v>
          </cell>
        </row>
      </sheetData>
      <sheetData sheetId="32427">
        <row r="9">
          <cell r="A9" t="str">
            <v>A</v>
          </cell>
        </row>
      </sheetData>
      <sheetData sheetId="32428">
        <row r="9">
          <cell r="A9" t="str">
            <v>A</v>
          </cell>
        </row>
      </sheetData>
      <sheetData sheetId="32429">
        <row r="9">
          <cell r="A9" t="str">
            <v>A</v>
          </cell>
        </row>
      </sheetData>
      <sheetData sheetId="32430">
        <row r="9">
          <cell r="A9" t="str">
            <v>A</v>
          </cell>
        </row>
      </sheetData>
      <sheetData sheetId="32431">
        <row r="9">
          <cell r="A9" t="str">
            <v>A</v>
          </cell>
        </row>
      </sheetData>
      <sheetData sheetId="32432">
        <row r="9">
          <cell r="A9" t="str">
            <v>A</v>
          </cell>
        </row>
      </sheetData>
      <sheetData sheetId="32433">
        <row r="9">
          <cell r="A9" t="str">
            <v>A</v>
          </cell>
        </row>
      </sheetData>
      <sheetData sheetId="32434">
        <row r="9">
          <cell r="A9" t="str">
            <v>A</v>
          </cell>
        </row>
      </sheetData>
      <sheetData sheetId="32435">
        <row r="9">
          <cell r="A9" t="str">
            <v>A</v>
          </cell>
        </row>
      </sheetData>
      <sheetData sheetId="32436">
        <row r="9">
          <cell r="A9" t="str">
            <v>A</v>
          </cell>
        </row>
      </sheetData>
      <sheetData sheetId="32437">
        <row r="9">
          <cell r="A9" t="str">
            <v>A</v>
          </cell>
        </row>
      </sheetData>
      <sheetData sheetId="32438">
        <row r="9">
          <cell r="A9" t="str">
            <v>A</v>
          </cell>
        </row>
      </sheetData>
      <sheetData sheetId="32439">
        <row r="9">
          <cell r="A9" t="str">
            <v>A</v>
          </cell>
        </row>
      </sheetData>
      <sheetData sheetId="32440">
        <row r="9">
          <cell r="A9" t="str">
            <v>A</v>
          </cell>
        </row>
      </sheetData>
      <sheetData sheetId="32441">
        <row r="9">
          <cell r="A9" t="str">
            <v>A</v>
          </cell>
        </row>
      </sheetData>
      <sheetData sheetId="32442">
        <row r="9">
          <cell r="A9" t="str">
            <v>A</v>
          </cell>
        </row>
      </sheetData>
      <sheetData sheetId="32443">
        <row r="9">
          <cell r="A9" t="str">
            <v>A</v>
          </cell>
        </row>
      </sheetData>
      <sheetData sheetId="32444">
        <row r="9">
          <cell r="A9" t="str">
            <v>A</v>
          </cell>
        </row>
      </sheetData>
      <sheetData sheetId="32445">
        <row r="9">
          <cell r="A9" t="str">
            <v>A</v>
          </cell>
        </row>
      </sheetData>
      <sheetData sheetId="32446">
        <row r="9">
          <cell r="A9" t="str">
            <v>A</v>
          </cell>
        </row>
      </sheetData>
      <sheetData sheetId="32447">
        <row r="9">
          <cell r="A9" t="str">
            <v>A</v>
          </cell>
        </row>
      </sheetData>
      <sheetData sheetId="32448">
        <row r="9">
          <cell r="A9" t="str">
            <v>A</v>
          </cell>
        </row>
      </sheetData>
      <sheetData sheetId="32449">
        <row r="9">
          <cell r="A9" t="str">
            <v>A</v>
          </cell>
        </row>
      </sheetData>
      <sheetData sheetId="32450">
        <row r="9">
          <cell r="A9" t="str">
            <v>A</v>
          </cell>
        </row>
      </sheetData>
      <sheetData sheetId="32451">
        <row r="9">
          <cell r="A9" t="str">
            <v>A</v>
          </cell>
        </row>
      </sheetData>
      <sheetData sheetId="32452">
        <row r="9">
          <cell r="A9" t="str">
            <v>A</v>
          </cell>
        </row>
      </sheetData>
      <sheetData sheetId="32453">
        <row r="9">
          <cell r="A9" t="str">
            <v>A</v>
          </cell>
        </row>
      </sheetData>
      <sheetData sheetId="32454">
        <row r="9">
          <cell r="A9" t="str">
            <v>A</v>
          </cell>
        </row>
      </sheetData>
      <sheetData sheetId="32455" refreshError="1"/>
      <sheetData sheetId="32456">
        <row r="9">
          <cell r="A9" t="str">
            <v>A</v>
          </cell>
        </row>
      </sheetData>
      <sheetData sheetId="32457">
        <row r="9">
          <cell r="A9" t="str">
            <v>A</v>
          </cell>
        </row>
      </sheetData>
      <sheetData sheetId="32458">
        <row r="9">
          <cell r="A9" t="str">
            <v>A</v>
          </cell>
        </row>
      </sheetData>
      <sheetData sheetId="32459">
        <row r="9">
          <cell r="A9" t="str">
            <v>A</v>
          </cell>
        </row>
      </sheetData>
      <sheetData sheetId="32460">
        <row r="9">
          <cell r="A9" t="str">
            <v>A</v>
          </cell>
        </row>
      </sheetData>
      <sheetData sheetId="32461">
        <row r="9">
          <cell r="A9" t="str">
            <v>A</v>
          </cell>
        </row>
      </sheetData>
      <sheetData sheetId="32462">
        <row r="9">
          <cell r="A9" t="str">
            <v>A</v>
          </cell>
        </row>
      </sheetData>
      <sheetData sheetId="32463">
        <row r="9">
          <cell r="A9" t="str">
            <v>A</v>
          </cell>
        </row>
      </sheetData>
      <sheetData sheetId="32464">
        <row r="9">
          <cell r="A9" t="str">
            <v>A</v>
          </cell>
        </row>
      </sheetData>
      <sheetData sheetId="32465">
        <row r="9">
          <cell r="A9" t="str">
            <v>A</v>
          </cell>
        </row>
      </sheetData>
      <sheetData sheetId="32466">
        <row r="9">
          <cell r="A9" t="str">
            <v>A</v>
          </cell>
        </row>
      </sheetData>
      <sheetData sheetId="32467">
        <row r="9">
          <cell r="A9" t="str">
            <v>A</v>
          </cell>
        </row>
      </sheetData>
      <sheetData sheetId="32468">
        <row r="9">
          <cell r="A9" t="str">
            <v>A</v>
          </cell>
        </row>
      </sheetData>
      <sheetData sheetId="32469">
        <row r="9">
          <cell r="A9" t="str">
            <v>A</v>
          </cell>
        </row>
      </sheetData>
      <sheetData sheetId="32470">
        <row r="9">
          <cell r="A9" t="str">
            <v>A</v>
          </cell>
        </row>
      </sheetData>
      <sheetData sheetId="32471">
        <row r="9">
          <cell r="A9" t="str">
            <v>A</v>
          </cell>
        </row>
      </sheetData>
      <sheetData sheetId="32472">
        <row r="9">
          <cell r="A9" t="str">
            <v>A</v>
          </cell>
        </row>
      </sheetData>
      <sheetData sheetId="32473">
        <row r="9">
          <cell r="A9" t="str">
            <v>A</v>
          </cell>
        </row>
      </sheetData>
      <sheetData sheetId="32474">
        <row r="9">
          <cell r="A9" t="str">
            <v>A</v>
          </cell>
        </row>
      </sheetData>
      <sheetData sheetId="32475">
        <row r="9">
          <cell r="A9" t="str">
            <v>A</v>
          </cell>
        </row>
      </sheetData>
      <sheetData sheetId="32476">
        <row r="9">
          <cell r="A9" t="str">
            <v>A</v>
          </cell>
        </row>
      </sheetData>
      <sheetData sheetId="32477">
        <row r="9">
          <cell r="A9" t="str">
            <v>A</v>
          </cell>
        </row>
      </sheetData>
      <sheetData sheetId="32478">
        <row r="9">
          <cell r="A9" t="str">
            <v>A</v>
          </cell>
        </row>
      </sheetData>
      <sheetData sheetId="32479">
        <row r="9">
          <cell r="A9" t="str">
            <v>A</v>
          </cell>
        </row>
      </sheetData>
      <sheetData sheetId="32480">
        <row r="9">
          <cell r="A9" t="str">
            <v>A</v>
          </cell>
        </row>
      </sheetData>
      <sheetData sheetId="32481">
        <row r="9">
          <cell r="A9" t="str">
            <v>A</v>
          </cell>
        </row>
      </sheetData>
      <sheetData sheetId="32482">
        <row r="9">
          <cell r="A9" t="str">
            <v>A</v>
          </cell>
        </row>
      </sheetData>
      <sheetData sheetId="32483">
        <row r="9">
          <cell r="A9" t="str">
            <v>A</v>
          </cell>
        </row>
      </sheetData>
      <sheetData sheetId="32484">
        <row r="9">
          <cell r="A9" t="str">
            <v>A</v>
          </cell>
        </row>
      </sheetData>
      <sheetData sheetId="32485">
        <row r="9">
          <cell r="A9" t="str">
            <v>A</v>
          </cell>
        </row>
      </sheetData>
      <sheetData sheetId="32486" refreshError="1"/>
      <sheetData sheetId="32487" refreshError="1"/>
      <sheetData sheetId="32488">
        <row r="9">
          <cell r="A9" t="str">
            <v>A</v>
          </cell>
        </row>
      </sheetData>
      <sheetData sheetId="32489" refreshError="1"/>
      <sheetData sheetId="32490" refreshError="1"/>
      <sheetData sheetId="32491" refreshError="1"/>
      <sheetData sheetId="32492" refreshError="1"/>
      <sheetData sheetId="32493" refreshError="1"/>
      <sheetData sheetId="32494" refreshError="1"/>
      <sheetData sheetId="32495" refreshError="1"/>
      <sheetData sheetId="32496" refreshError="1"/>
      <sheetData sheetId="32497" refreshError="1"/>
      <sheetData sheetId="32498" refreshError="1"/>
      <sheetData sheetId="32499" refreshError="1"/>
      <sheetData sheetId="32500" refreshError="1"/>
      <sheetData sheetId="32501" refreshError="1"/>
      <sheetData sheetId="32502" refreshError="1"/>
      <sheetData sheetId="32503">
        <row r="9">
          <cell r="A9" t="str">
            <v>A</v>
          </cell>
        </row>
      </sheetData>
      <sheetData sheetId="32504">
        <row r="9">
          <cell r="A9" t="str">
            <v>A</v>
          </cell>
        </row>
      </sheetData>
      <sheetData sheetId="32505">
        <row r="9">
          <cell r="A9" t="str">
            <v>A</v>
          </cell>
        </row>
      </sheetData>
      <sheetData sheetId="32506">
        <row r="9">
          <cell r="A9" t="str">
            <v>A</v>
          </cell>
        </row>
      </sheetData>
      <sheetData sheetId="32507">
        <row r="9">
          <cell r="A9" t="str">
            <v>A</v>
          </cell>
        </row>
      </sheetData>
      <sheetData sheetId="32508">
        <row r="9">
          <cell r="A9" t="str">
            <v>A</v>
          </cell>
        </row>
      </sheetData>
      <sheetData sheetId="32509">
        <row r="9">
          <cell r="A9" t="str">
            <v>A</v>
          </cell>
        </row>
      </sheetData>
      <sheetData sheetId="32510">
        <row r="9">
          <cell r="A9" t="str">
            <v>A</v>
          </cell>
        </row>
      </sheetData>
      <sheetData sheetId="32511">
        <row r="9">
          <cell r="A9" t="str">
            <v>A</v>
          </cell>
        </row>
      </sheetData>
      <sheetData sheetId="32512">
        <row r="9">
          <cell r="A9" t="str">
            <v>A</v>
          </cell>
        </row>
      </sheetData>
      <sheetData sheetId="32513">
        <row r="9">
          <cell r="A9" t="str">
            <v>A</v>
          </cell>
        </row>
      </sheetData>
      <sheetData sheetId="32514">
        <row r="9">
          <cell r="A9" t="str">
            <v>A</v>
          </cell>
        </row>
      </sheetData>
      <sheetData sheetId="32515">
        <row r="9">
          <cell r="A9" t="str">
            <v>A</v>
          </cell>
        </row>
      </sheetData>
      <sheetData sheetId="32516">
        <row r="9">
          <cell r="A9" t="str">
            <v>A</v>
          </cell>
        </row>
      </sheetData>
      <sheetData sheetId="32517">
        <row r="9">
          <cell r="A9" t="str">
            <v>A</v>
          </cell>
        </row>
      </sheetData>
      <sheetData sheetId="32518">
        <row r="9">
          <cell r="A9" t="str">
            <v>A</v>
          </cell>
        </row>
      </sheetData>
      <sheetData sheetId="32519">
        <row r="9">
          <cell r="A9" t="str">
            <v>A</v>
          </cell>
        </row>
      </sheetData>
      <sheetData sheetId="32520">
        <row r="9">
          <cell r="A9" t="str">
            <v>A</v>
          </cell>
        </row>
      </sheetData>
      <sheetData sheetId="32521">
        <row r="9">
          <cell r="A9" t="str">
            <v>A</v>
          </cell>
        </row>
      </sheetData>
      <sheetData sheetId="32522">
        <row r="9">
          <cell r="A9" t="str">
            <v>A</v>
          </cell>
        </row>
      </sheetData>
      <sheetData sheetId="32523">
        <row r="9">
          <cell r="A9" t="str">
            <v>A</v>
          </cell>
        </row>
      </sheetData>
      <sheetData sheetId="32524">
        <row r="9">
          <cell r="A9" t="str">
            <v>A</v>
          </cell>
        </row>
      </sheetData>
      <sheetData sheetId="32525">
        <row r="9">
          <cell r="A9" t="str">
            <v>A</v>
          </cell>
        </row>
      </sheetData>
      <sheetData sheetId="32526">
        <row r="9">
          <cell r="A9" t="str">
            <v>A</v>
          </cell>
        </row>
      </sheetData>
      <sheetData sheetId="32527">
        <row r="9">
          <cell r="A9" t="str">
            <v>A</v>
          </cell>
        </row>
      </sheetData>
      <sheetData sheetId="32528">
        <row r="9">
          <cell r="A9" t="str">
            <v>A</v>
          </cell>
        </row>
      </sheetData>
      <sheetData sheetId="32529">
        <row r="9">
          <cell r="A9" t="str">
            <v>A</v>
          </cell>
        </row>
      </sheetData>
      <sheetData sheetId="32530" refreshError="1"/>
      <sheetData sheetId="32531">
        <row r="9">
          <cell r="A9" t="str">
            <v>A</v>
          </cell>
        </row>
      </sheetData>
      <sheetData sheetId="32532">
        <row r="9">
          <cell r="A9" t="str">
            <v>A</v>
          </cell>
        </row>
      </sheetData>
      <sheetData sheetId="32533" refreshError="1"/>
      <sheetData sheetId="32534" refreshError="1"/>
      <sheetData sheetId="32535" refreshError="1"/>
      <sheetData sheetId="32536" refreshError="1"/>
      <sheetData sheetId="32537" refreshError="1"/>
      <sheetData sheetId="32538" refreshError="1"/>
      <sheetData sheetId="32539" refreshError="1"/>
      <sheetData sheetId="32540" refreshError="1"/>
      <sheetData sheetId="32541" refreshError="1"/>
      <sheetData sheetId="32542" refreshError="1"/>
      <sheetData sheetId="32543" refreshError="1"/>
      <sheetData sheetId="32544" refreshError="1"/>
      <sheetData sheetId="32545" refreshError="1"/>
      <sheetData sheetId="32546" refreshError="1"/>
      <sheetData sheetId="32547" refreshError="1"/>
      <sheetData sheetId="32548" refreshError="1"/>
      <sheetData sheetId="32549" refreshError="1"/>
      <sheetData sheetId="32550" refreshError="1"/>
      <sheetData sheetId="32551" refreshError="1"/>
      <sheetData sheetId="32552" refreshError="1"/>
      <sheetData sheetId="32553" refreshError="1"/>
      <sheetData sheetId="32554" refreshError="1"/>
      <sheetData sheetId="32555" refreshError="1"/>
      <sheetData sheetId="32556" refreshError="1"/>
      <sheetData sheetId="32557" refreshError="1"/>
      <sheetData sheetId="32558">
        <row r="9">
          <cell r="A9" t="str">
            <v>A</v>
          </cell>
        </row>
      </sheetData>
      <sheetData sheetId="32559">
        <row r="9">
          <cell r="A9" t="str">
            <v>A</v>
          </cell>
        </row>
      </sheetData>
      <sheetData sheetId="32560">
        <row r="9">
          <cell r="A9" t="str">
            <v>A</v>
          </cell>
        </row>
      </sheetData>
      <sheetData sheetId="32561">
        <row r="9">
          <cell r="A9" t="str">
            <v>A</v>
          </cell>
        </row>
      </sheetData>
      <sheetData sheetId="32562">
        <row r="9">
          <cell r="A9" t="str">
            <v>A</v>
          </cell>
        </row>
      </sheetData>
      <sheetData sheetId="32563">
        <row r="9">
          <cell r="A9" t="str">
            <v>A</v>
          </cell>
        </row>
      </sheetData>
      <sheetData sheetId="32564">
        <row r="9">
          <cell r="A9" t="str">
            <v>A</v>
          </cell>
        </row>
      </sheetData>
      <sheetData sheetId="32565">
        <row r="9">
          <cell r="A9" t="str">
            <v>A</v>
          </cell>
        </row>
      </sheetData>
      <sheetData sheetId="32566">
        <row r="9">
          <cell r="A9" t="str">
            <v>A</v>
          </cell>
        </row>
      </sheetData>
      <sheetData sheetId="32567">
        <row r="9">
          <cell r="A9" t="str">
            <v>A</v>
          </cell>
        </row>
      </sheetData>
      <sheetData sheetId="32568">
        <row r="9">
          <cell r="A9" t="str">
            <v>A</v>
          </cell>
        </row>
      </sheetData>
      <sheetData sheetId="32569" refreshError="1"/>
      <sheetData sheetId="32570">
        <row r="9">
          <cell r="A9" t="str">
            <v>A</v>
          </cell>
        </row>
      </sheetData>
      <sheetData sheetId="32571" refreshError="1"/>
      <sheetData sheetId="32572">
        <row r="9">
          <cell r="A9" t="str">
            <v>A</v>
          </cell>
        </row>
      </sheetData>
      <sheetData sheetId="32573">
        <row r="9">
          <cell r="A9" t="str">
            <v>A</v>
          </cell>
        </row>
      </sheetData>
      <sheetData sheetId="32574" refreshError="1"/>
      <sheetData sheetId="32575">
        <row r="9">
          <cell r="A9" t="str">
            <v>A</v>
          </cell>
        </row>
      </sheetData>
      <sheetData sheetId="32576">
        <row r="9">
          <cell r="A9" t="str">
            <v>A</v>
          </cell>
        </row>
      </sheetData>
      <sheetData sheetId="32577">
        <row r="9">
          <cell r="A9" t="str">
            <v>A</v>
          </cell>
        </row>
      </sheetData>
      <sheetData sheetId="32578" refreshError="1"/>
      <sheetData sheetId="32579">
        <row r="9">
          <cell r="A9" t="str">
            <v>A</v>
          </cell>
        </row>
      </sheetData>
      <sheetData sheetId="32580">
        <row r="9">
          <cell r="A9" t="str">
            <v>A</v>
          </cell>
        </row>
      </sheetData>
      <sheetData sheetId="32581">
        <row r="9">
          <cell r="A9" t="str">
            <v>A</v>
          </cell>
        </row>
      </sheetData>
      <sheetData sheetId="32582" refreshError="1"/>
      <sheetData sheetId="32583" refreshError="1"/>
      <sheetData sheetId="32584">
        <row r="9">
          <cell r="A9" t="str">
            <v>A</v>
          </cell>
        </row>
      </sheetData>
      <sheetData sheetId="32585" refreshError="1"/>
      <sheetData sheetId="32586">
        <row r="9">
          <cell r="A9" t="str">
            <v>A</v>
          </cell>
        </row>
      </sheetData>
      <sheetData sheetId="32587">
        <row r="9">
          <cell r="A9" t="str">
            <v>A</v>
          </cell>
        </row>
      </sheetData>
      <sheetData sheetId="32588">
        <row r="9">
          <cell r="A9" t="str">
            <v>A</v>
          </cell>
        </row>
      </sheetData>
      <sheetData sheetId="32589">
        <row r="9">
          <cell r="A9" t="str">
            <v>A</v>
          </cell>
        </row>
      </sheetData>
      <sheetData sheetId="32590">
        <row r="9">
          <cell r="A9" t="str">
            <v>A</v>
          </cell>
        </row>
      </sheetData>
      <sheetData sheetId="32591">
        <row r="9">
          <cell r="A9" t="str">
            <v>A</v>
          </cell>
        </row>
      </sheetData>
      <sheetData sheetId="32592">
        <row r="9">
          <cell r="A9" t="str">
            <v>A</v>
          </cell>
        </row>
      </sheetData>
      <sheetData sheetId="32593">
        <row r="9">
          <cell r="A9" t="str">
            <v>A</v>
          </cell>
        </row>
      </sheetData>
      <sheetData sheetId="32594">
        <row r="9">
          <cell r="A9" t="str">
            <v>A</v>
          </cell>
        </row>
      </sheetData>
      <sheetData sheetId="32595" refreshError="1"/>
      <sheetData sheetId="32596" refreshError="1"/>
      <sheetData sheetId="32597" refreshError="1"/>
      <sheetData sheetId="32598" refreshError="1"/>
      <sheetData sheetId="32599" refreshError="1"/>
      <sheetData sheetId="32600" refreshError="1"/>
      <sheetData sheetId="32601" refreshError="1"/>
      <sheetData sheetId="32602" refreshError="1"/>
      <sheetData sheetId="32603" refreshError="1"/>
      <sheetData sheetId="32604" refreshError="1"/>
      <sheetData sheetId="32605" refreshError="1"/>
      <sheetData sheetId="32606" refreshError="1"/>
      <sheetData sheetId="32607" refreshError="1"/>
      <sheetData sheetId="32608" refreshError="1"/>
      <sheetData sheetId="32609" refreshError="1"/>
      <sheetData sheetId="32610" refreshError="1"/>
      <sheetData sheetId="32611" refreshError="1"/>
      <sheetData sheetId="32612" refreshError="1"/>
      <sheetData sheetId="32613" refreshError="1"/>
      <sheetData sheetId="32614" refreshError="1"/>
      <sheetData sheetId="32615" refreshError="1"/>
      <sheetData sheetId="32616" refreshError="1"/>
      <sheetData sheetId="32617" refreshError="1"/>
      <sheetData sheetId="32618" refreshError="1"/>
      <sheetData sheetId="32619" refreshError="1"/>
      <sheetData sheetId="32620" refreshError="1"/>
      <sheetData sheetId="32621" refreshError="1"/>
      <sheetData sheetId="32622" refreshError="1"/>
      <sheetData sheetId="32623" refreshError="1"/>
      <sheetData sheetId="32624" refreshError="1"/>
      <sheetData sheetId="32625" refreshError="1"/>
      <sheetData sheetId="32626" refreshError="1"/>
      <sheetData sheetId="32627" refreshError="1"/>
      <sheetData sheetId="32628" refreshError="1"/>
      <sheetData sheetId="32629" refreshError="1"/>
      <sheetData sheetId="32630" refreshError="1"/>
      <sheetData sheetId="32631">
        <row r="9">
          <cell r="A9" t="str">
            <v>A</v>
          </cell>
        </row>
      </sheetData>
      <sheetData sheetId="32632" refreshError="1"/>
      <sheetData sheetId="32633" refreshError="1"/>
      <sheetData sheetId="32634" refreshError="1"/>
      <sheetData sheetId="32635">
        <row r="9">
          <cell r="A9" t="str">
            <v>A</v>
          </cell>
        </row>
      </sheetData>
      <sheetData sheetId="32636">
        <row r="9">
          <cell r="A9" t="str">
            <v>A</v>
          </cell>
        </row>
      </sheetData>
      <sheetData sheetId="32637">
        <row r="9">
          <cell r="A9" t="str">
            <v>A</v>
          </cell>
        </row>
      </sheetData>
      <sheetData sheetId="32638">
        <row r="9">
          <cell r="A9" t="str">
            <v>A</v>
          </cell>
        </row>
      </sheetData>
      <sheetData sheetId="32639">
        <row r="9">
          <cell r="A9" t="str">
            <v>A</v>
          </cell>
        </row>
      </sheetData>
      <sheetData sheetId="32640">
        <row r="9">
          <cell r="A9" t="str">
            <v>A</v>
          </cell>
        </row>
      </sheetData>
      <sheetData sheetId="32641">
        <row r="9">
          <cell r="A9" t="str">
            <v>A</v>
          </cell>
        </row>
      </sheetData>
      <sheetData sheetId="32642">
        <row r="9">
          <cell r="A9" t="str">
            <v>A</v>
          </cell>
        </row>
      </sheetData>
      <sheetData sheetId="32643">
        <row r="9">
          <cell r="A9" t="str">
            <v>A</v>
          </cell>
        </row>
      </sheetData>
      <sheetData sheetId="32644">
        <row r="9">
          <cell r="A9" t="str">
            <v>A</v>
          </cell>
        </row>
      </sheetData>
      <sheetData sheetId="32645">
        <row r="9">
          <cell r="A9" t="str">
            <v>A</v>
          </cell>
        </row>
      </sheetData>
      <sheetData sheetId="32646">
        <row r="9">
          <cell r="A9" t="str">
            <v>A</v>
          </cell>
        </row>
      </sheetData>
      <sheetData sheetId="32647">
        <row r="9">
          <cell r="A9" t="str">
            <v>A</v>
          </cell>
        </row>
      </sheetData>
      <sheetData sheetId="32648">
        <row r="9">
          <cell r="A9" t="str">
            <v>A</v>
          </cell>
        </row>
      </sheetData>
      <sheetData sheetId="32649">
        <row r="9">
          <cell r="A9" t="str">
            <v>A</v>
          </cell>
        </row>
      </sheetData>
      <sheetData sheetId="32650">
        <row r="9">
          <cell r="A9" t="str">
            <v>A</v>
          </cell>
        </row>
      </sheetData>
      <sheetData sheetId="32651">
        <row r="9">
          <cell r="A9" t="str">
            <v>A</v>
          </cell>
        </row>
      </sheetData>
      <sheetData sheetId="32652">
        <row r="9">
          <cell r="A9" t="str">
            <v>A</v>
          </cell>
        </row>
      </sheetData>
      <sheetData sheetId="32653">
        <row r="9">
          <cell r="A9" t="str">
            <v>A</v>
          </cell>
        </row>
      </sheetData>
      <sheetData sheetId="32654">
        <row r="9">
          <cell r="A9" t="str">
            <v>A</v>
          </cell>
        </row>
      </sheetData>
      <sheetData sheetId="32655">
        <row r="9">
          <cell r="A9" t="str">
            <v>A</v>
          </cell>
        </row>
      </sheetData>
      <sheetData sheetId="32656">
        <row r="9">
          <cell r="A9" t="str">
            <v>A</v>
          </cell>
        </row>
      </sheetData>
      <sheetData sheetId="32657">
        <row r="9">
          <cell r="A9" t="str">
            <v>A</v>
          </cell>
        </row>
      </sheetData>
      <sheetData sheetId="32658">
        <row r="9">
          <cell r="A9" t="str">
            <v>A</v>
          </cell>
        </row>
      </sheetData>
      <sheetData sheetId="32659">
        <row r="9">
          <cell r="A9" t="str">
            <v>A</v>
          </cell>
        </row>
      </sheetData>
      <sheetData sheetId="32660">
        <row r="9">
          <cell r="A9" t="str">
            <v>A</v>
          </cell>
        </row>
      </sheetData>
      <sheetData sheetId="32661">
        <row r="9">
          <cell r="A9" t="str">
            <v>A</v>
          </cell>
        </row>
      </sheetData>
      <sheetData sheetId="32662">
        <row r="9">
          <cell r="A9" t="str">
            <v>A</v>
          </cell>
        </row>
      </sheetData>
      <sheetData sheetId="32663">
        <row r="9">
          <cell r="A9" t="str">
            <v>A</v>
          </cell>
        </row>
      </sheetData>
      <sheetData sheetId="32664">
        <row r="9">
          <cell r="A9" t="str">
            <v>A</v>
          </cell>
        </row>
      </sheetData>
      <sheetData sheetId="32665">
        <row r="9">
          <cell r="A9" t="str">
            <v>A</v>
          </cell>
        </row>
      </sheetData>
      <sheetData sheetId="32666">
        <row r="9">
          <cell r="A9" t="str">
            <v>A</v>
          </cell>
        </row>
      </sheetData>
      <sheetData sheetId="32667">
        <row r="9">
          <cell r="A9" t="str">
            <v>A</v>
          </cell>
        </row>
      </sheetData>
      <sheetData sheetId="32668">
        <row r="9">
          <cell r="A9" t="str">
            <v>A</v>
          </cell>
        </row>
      </sheetData>
      <sheetData sheetId="32669">
        <row r="9">
          <cell r="A9" t="str">
            <v>A</v>
          </cell>
        </row>
      </sheetData>
      <sheetData sheetId="32670">
        <row r="9">
          <cell r="A9" t="str">
            <v>A</v>
          </cell>
        </row>
      </sheetData>
      <sheetData sheetId="32671">
        <row r="9">
          <cell r="A9" t="str">
            <v>A</v>
          </cell>
        </row>
      </sheetData>
      <sheetData sheetId="32672">
        <row r="9">
          <cell r="A9" t="str">
            <v>A</v>
          </cell>
        </row>
      </sheetData>
      <sheetData sheetId="32673">
        <row r="9">
          <cell r="A9" t="str">
            <v>A</v>
          </cell>
        </row>
      </sheetData>
      <sheetData sheetId="32674">
        <row r="9">
          <cell r="A9" t="str">
            <v>A</v>
          </cell>
        </row>
      </sheetData>
      <sheetData sheetId="32675">
        <row r="9">
          <cell r="A9" t="str">
            <v>A</v>
          </cell>
        </row>
      </sheetData>
      <sheetData sheetId="32676">
        <row r="9">
          <cell r="A9" t="str">
            <v>A</v>
          </cell>
        </row>
      </sheetData>
      <sheetData sheetId="32677">
        <row r="9">
          <cell r="A9" t="str">
            <v>A</v>
          </cell>
        </row>
      </sheetData>
      <sheetData sheetId="32678">
        <row r="9">
          <cell r="A9" t="str">
            <v>A</v>
          </cell>
        </row>
      </sheetData>
      <sheetData sheetId="32679">
        <row r="9">
          <cell r="A9" t="str">
            <v>A</v>
          </cell>
        </row>
      </sheetData>
      <sheetData sheetId="32680">
        <row r="9">
          <cell r="A9" t="str">
            <v>A</v>
          </cell>
        </row>
      </sheetData>
      <sheetData sheetId="32681">
        <row r="9">
          <cell r="A9" t="str">
            <v>A</v>
          </cell>
        </row>
      </sheetData>
      <sheetData sheetId="32682">
        <row r="9">
          <cell r="A9" t="str">
            <v>A</v>
          </cell>
        </row>
      </sheetData>
      <sheetData sheetId="32683">
        <row r="9">
          <cell r="A9" t="str">
            <v>A</v>
          </cell>
        </row>
      </sheetData>
      <sheetData sheetId="32684">
        <row r="9">
          <cell r="A9" t="str">
            <v>A</v>
          </cell>
        </row>
      </sheetData>
      <sheetData sheetId="32685">
        <row r="9">
          <cell r="A9" t="str">
            <v>A</v>
          </cell>
        </row>
      </sheetData>
      <sheetData sheetId="32686">
        <row r="9">
          <cell r="A9" t="str">
            <v>A</v>
          </cell>
        </row>
      </sheetData>
      <sheetData sheetId="32687">
        <row r="9">
          <cell r="A9" t="str">
            <v>A</v>
          </cell>
        </row>
      </sheetData>
      <sheetData sheetId="32688">
        <row r="9">
          <cell r="A9" t="str">
            <v>A</v>
          </cell>
        </row>
      </sheetData>
      <sheetData sheetId="32689">
        <row r="9">
          <cell r="A9" t="str">
            <v>A</v>
          </cell>
        </row>
      </sheetData>
      <sheetData sheetId="32690">
        <row r="9">
          <cell r="A9" t="str">
            <v>A</v>
          </cell>
        </row>
      </sheetData>
      <sheetData sheetId="32691">
        <row r="9">
          <cell r="A9" t="str">
            <v>A</v>
          </cell>
        </row>
      </sheetData>
      <sheetData sheetId="32692">
        <row r="9">
          <cell r="A9" t="str">
            <v>A</v>
          </cell>
        </row>
      </sheetData>
      <sheetData sheetId="32693">
        <row r="9">
          <cell r="A9" t="str">
            <v>A</v>
          </cell>
        </row>
      </sheetData>
      <sheetData sheetId="32694">
        <row r="9">
          <cell r="A9" t="str">
            <v>A</v>
          </cell>
        </row>
      </sheetData>
      <sheetData sheetId="32695">
        <row r="9">
          <cell r="A9" t="str">
            <v>A</v>
          </cell>
        </row>
      </sheetData>
      <sheetData sheetId="32696">
        <row r="9">
          <cell r="A9" t="str">
            <v>A</v>
          </cell>
        </row>
      </sheetData>
      <sheetData sheetId="32697">
        <row r="9">
          <cell r="A9" t="str">
            <v>A</v>
          </cell>
        </row>
      </sheetData>
      <sheetData sheetId="32698" refreshError="1"/>
      <sheetData sheetId="32699">
        <row r="9">
          <cell r="A9" t="str">
            <v>A</v>
          </cell>
        </row>
      </sheetData>
      <sheetData sheetId="32700" refreshError="1"/>
      <sheetData sheetId="32701">
        <row r="9">
          <cell r="A9" t="str">
            <v>A</v>
          </cell>
        </row>
      </sheetData>
      <sheetData sheetId="32702" refreshError="1"/>
      <sheetData sheetId="32703">
        <row r="9">
          <cell r="A9" t="str">
            <v>A</v>
          </cell>
        </row>
      </sheetData>
      <sheetData sheetId="32704" refreshError="1"/>
      <sheetData sheetId="32705" refreshError="1"/>
      <sheetData sheetId="32706" refreshError="1"/>
      <sheetData sheetId="32707" refreshError="1"/>
      <sheetData sheetId="32708" refreshError="1"/>
      <sheetData sheetId="32709" refreshError="1"/>
      <sheetData sheetId="32710"/>
      <sheetData sheetId="32711"/>
      <sheetData sheetId="32712"/>
      <sheetData sheetId="32713"/>
      <sheetData sheetId="32714"/>
      <sheetData sheetId="32715"/>
      <sheetData sheetId="32716">
        <row r="9">
          <cell r="A9" t="str">
            <v>A</v>
          </cell>
        </row>
      </sheetData>
      <sheetData sheetId="32717">
        <row r="9">
          <cell r="A9" t="str">
            <v>A</v>
          </cell>
        </row>
      </sheetData>
      <sheetData sheetId="32718">
        <row r="9">
          <cell r="A9" t="str">
            <v>A</v>
          </cell>
        </row>
      </sheetData>
      <sheetData sheetId="32719">
        <row r="9">
          <cell r="A9" t="str">
            <v>A</v>
          </cell>
        </row>
      </sheetData>
      <sheetData sheetId="32720"/>
      <sheetData sheetId="32721"/>
      <sheetData sheetId="32722"/>
      <sheetData sheetId="32723"/>
      <sheetData sheetId="32724"/>
      <sheetData sheetId="32725"/>
      <sheetData sheetId="32726"/>
      <sheetData sheetId="32727"/>
      <sheetData sheetId="32728"/>
      <sheetData sheetId="32729"/>
      <sheetData sheetId="32730">
        <row r="9">
          <cell r="A9" t="str">
            <v>A</v>
          </cell>
        </row>
      </sheetData>
      <sheetData sheetId="32731"/>
      <sheetData sheetId="32732"/>
      <sheetData sheetId="32733"/>
      <sheetData sheetId="32734"/>
      <sheetData sheetId="32735"/>
      <sheetData sheetId="32736"/>
      <sheetData sheetId="32737"/>
      <sheetData sheetId="32738"/>
      <sheetData sheetId="32739"/>
      <sheetData sheetId="32740"/>
      <sheetData sheetId="32741"/>
      <sheetData sheetId="32742"/>
      <sheetData sheetId="32743"/>
      <sheetData sheetId="32744"/>
      <sheetData sheetId="32745"/>
      <sheetData sheetId="32746"/>
      <sheetData sheetId="32747"/>
      <sheetData sheetId="32748"/>
      <sheetData sheetId="32749"/>
      <sheetData sheetId="32750"/>
      <sheetData sheetId="32751"/>
      <sheetData sheetId="32752"/>
      <sheetData sheetId="32753"/>
      <sheetData sheetId="32754"/>
      <sheetData sheetId="32755"/>
      <sheetData sheetId="32756"/>
      <sheetData sheetId="32757"/>
      <sheetData sheetId="32758"/>
      <sheetData sheetId="32759"/>
      <sheetData sheetId="32760"/>
      <sheetData sheetId="32761"/>
      <sheetData sheetId="32762"/>
      <sheetData sheetId="32763"/>
      <sheetData sheetId="32764"/>
      <sheetData sheetId="32765"/>
      <sheetData sheetId="32766"/>
      <sheetData sheetId="32767"/>
      <sheetData sheetId="32768"/>
      <sheetData sheetId="32769"/>
      <sheetData sheetId="32770"/>
      <sheetData sheetId="32771"/>
      <sheetData sheetId="32772"/>
      <sheetData sheetId="32773"/>
      <sheetData sheetId="32774"/>
      <sheetData sheetId="32775"/>
      <sheetData sheetId="32776"/>
      <sheetData sheetId="32777"/>
      <sheetData sheetId="32778"/>
      <sheetData sheetId="32779"/>
      <sheetData sheetId="32780"/>
      <sheetData sheetId="32781"/>
      <sheetData sheetId="32782"/>
      <sheetData sheetId="32783"/>
      <sheetData sheetId="32784"/>
      <sheetData sheetId="32785"/>
      <sheetData sheetId="32786">
        <row r="9">
          <cell r="A9" t="str">
            <v>A</v>
          </cell>
        </row>
      </sheetData>
      <sheetData sheetId="32787"/>
      <sheetData sheetId="32788">
        <row r="9">
          <cell r="A9" t="str">
            <v>A</v>
          </cell>
        </row>
      </sheetData>
      <sheetData sheetId="32789">
        <row r="9">
          <cell r="A9" t="str">
            <v>A</v>
          </cell>
        </row>
      </sheetData>
      <sheetData sheetId="32790">
        <row r="9">
          <cell r="A9" t="str">
            <v>A</v>
          </cell>
        </row>
      </sheetData>
      <sheetData sheetId="32791">
        <row r="9">
          <cell r="A9" t="str">
            <v>A</v>
          </cell>
        </row>
      </sheetData>
      <sheetData sheetId="32792">
        <row r="9">
          <cell r="A9" t="str">
            <v>A</v>
          </cell>
        </row>
      </sheetData>
      <sheetData sheetId="32793">
        <row r="9">
          <cell r="A9" t="str">
            <v>A</v>
          </cell>
        </row>
      </sheetData>
      <sheetData sheetId="32794">
        <row r="9">
          <cell r="A9" t="str">
            <v>A</v>
          </cell>
        </row>
      </sheetData>
      <sheetData sheetId="32795">
        <row r="9">
          <cell r="A9" t="str">
            <v>A</v>
          </cell>
        </row>
      </sheetData>
      <sheetData sheetId="32796">
        <row r="9">
          <cell r="A9" t="str">
            <v>A</v>
          </cell>
        </row>
      </sheetData>
      <sheetData sheetId="32797">
        <row r="9">
          <cell r="A9" t="str">
            <v>A</v>
          </cell>
        </row>
      </sheetData>
      <sheetData sheetId="32798">
        <row r="9">
          <cell r="A9" t="str">
            <v>A</v>
          </cell>
        </row>
      </sheetData>
      <sheetData sheetId="32799">
        <row r="9">
          <cell r="A9" t="str">
            <v>A</v>
          </cell>
        </row>
      </sheetData>
      <sheetData sheetId="32800"/>
      <sheetData sheetId="32801"/>
      <sheetData sheetId="32802"/>
      <sheetData sheetId="32803"/>
      <sheetData sheetId="32804"/>
      <sheetData sheetId="32805"/>
      <sheetData sheetId="32806"/>
      <sheetData sheetId="32807"/>
      <sheetData sheetId="32808"/>
      <sheetData sheetId="32809"/>
      <sheetData sheetId="32810"/>
      <sheetData sheetId="32811"/>
      <sheetData sheetId="32812"/>
      <sheetData sheetId="32813"/>
      <sheetData sheetId="32814"/>
      <sheetData sheetId="32815"/>
      <sheetData sheetId="32816">
        <row r="9">
          <cell r="A9" t="str">
            <v>A</v>
          </cell>
        </row>
      </sheetData>
      <sheetData sheetId="32817">
        <row r="9">
          <cell r="A9" t="str">
            <v>A</v>
          </cell>
        </row>
      </sheetData>
      <sheetData sheetId="32818">
        <row r="9">
          <cell r="A9" t="str">
            <v>A</v>
          </cell>
        </row>
      </sheetData>
      <sheetData sheetId="32819">
        <row r="9">
          <cell r="A9" t="str">
            <v>A</v>
          </cell>
        </row>
      </sheetData>
      <sheetData sheetId="32820">
        <row r="9">
          <cell r="A9" t="str">
            <v>A</v>
          </cell>
        </row>
      </sheetData>
      <sheetData sheetId="32821">
        <row r="9">
          <cell r="A9" t="str">
            <v>A</v>
          </cell>
        </row>
      </sheetData>
      <sheetData sheetId="32822">
        <row r="9">
          <cell r="A9" t="str">
            <v>A</v>
          </cell>
        </row>
      </sheetData>
      <sheetData sheetId="32823">
        <row r="9">
          <cell r="A9" t="str">
            <v>A</v>
          </cell>
        </row>
      </sheetData>
      <sheetData sheetId="32824">
        <row r="9">
          <cell r="A9" t="str">
            <v>A</v>
          </cell>
        </row>
      </sheetData>
      <sheetData sheetId="32825">
        <row r="9">
          <cell r="A9" t="str">
            <v>A</v>
          </cell>
        </row>
      </sheetData>
      <sheetData sheetId="32826">
        <row r="9">
          <cell r="A9" t="str">
            <v>A</v>
          </cell>
        </row>
      </sheetData>
      <sheetData sheetId="32827">
        <row r="9">
          <cell r="A9" t="str">
            <v>A</v>
          </cell>
        </row>
      </sheetData>
      <sheetData sheetId="32828">
        <row r="9">
          <cell r="A9" t="str">
            <v>A</v>
          </cell>
        </row>
      </sheetData>
      <sheetData sheetId="32829">
        <row r="9">
          <cell r="A9" t="str">
            <v>A</v>
          </cell>
        </row>
      </sheetData>
      <sheetData sheetId="32830">
        <row r="9">
          <cell r="A9" t="str">
            <v>A</v>
          </cell>
        </row>
      </sheetData>
      <sheetData sheetId="32831">
        <row r="9">
          <cell r="A9" t="str">
            <v>A</v>
          </cell>
        </row>
      </sheetData>
      <sheetData sheetId="32832">
        <row r="9">
          <cell r="A9" t="str">
            <v>A</v>
          </cell>
        </row>
      </sheetData>
      <sheetData sheetId="32833">
        <row r="9">
          <cell r="A9" t="str">
            <v>A</v>
          </cell>
        </row>
      </sheetData>
      <sheetData sheetId="32834">
        <row r="9">
          <cell r="A9" t="str">
            <v>A</v>
          </cell>
        </row>
      </sheetData>
      <sheetData sheetId="32835">
        <row r="9">
          <cell r="A9" t="str">
            <v>A</v>
          </cell>
        </row>
      </sheetData>
      <sheetData sheetId="32836">
        <row r="9">
          <cell r="A9" t="str">
            <v>A</v>
          </cell>
        </row>
      </sheetData>
      <sheetData sheetId="32837">
        <row r="9">
          <cell r="A9" t="str">
            <v>A</v>
          </cell>
        </row>
      </sheetData>
      <sheetData sheetId="32838">
        <row r="9">
          <cell r="A9" t="str">
            <v>A</v>
          </cell>
        </row>
      </sheetData>
      <sheetData sheetId="32839">
        <row r="9">
          <cell r="A9" t="str">
            <v>A</v>
          </cell>
        </row>
      </sheetData>
      <sheetData sheetId="32840">
        <row r="9">
          <cell r="A9" t="str">
            <v>A</v>
          </cell>
        </row>
      </sheetData>
      <sheetData sheetId="32841">
        <row r="9">
          <cell r="A9" t="str">
            <v>A</v>
          </cell>
        </row>
      </sheetData>
      <sheetData sheetId="32842">
        <row r="9">
          <cell r="A9" t="str">
            <v>A</v>
          </cell>
        </row>
      </sheetData>
      <sheetData sheetId="32843">
        <row r="9">
          <cell r="A9" t="str">
            <v>A</v>
          </cell>
        </row>
      </sheetData>
      <sheetData sheetId="32844">
        <row r="9">
          <cell r="A9" t="str">
            <v>A</v>
          </cell>
        </row>
      </sheetData>
      <sheetData sheetId="32845">
        <row r="9">
          <cell r="A9" t="str">
            <v>A</v>
          </cell>
        </row>
      </sheetData>
      <sheetData sheetId="32846">
        <row r="9">
          <cell r="A9" t="str">
            <v>A</v>
          </cell>
        </row>
      </sheetData>
      <sheetData sheetId="32847">
        <row r="9">
          <cell r="A9" t="str">
            <v>A</v>
          </cell>
        </row>
      </sheetData>
      <sheetData sheetId="32848">
        <row r="9">
          <cell r="A9" t="str">
            <v>A</v>
          </cell>
        </row>
      </sheetData>
      <sheetData sheetId="32849">
        <row r="9">
          <cell r="A9" t="str">
            <v>A</v>
          </cell>
        </row>
      </sheetData>
      <sheetData sheetId="32850"/>
      <sheetData sheetId="32851"/>
      <sheetData sheetId="32852">
        <row r="9">
          <cell r="A9" t="str">
            <v>A</v>
          </cell>
        </row>
      </sheetData>
      <sheetData sheetId="32853">
        <row r="9">
          <cell r="A9" t="str">
            <v>A</v>
          </cell>
        </row>
      </sheetData>
      <sheetData sheetId="32854">
        <row r="9">
          <cell r="A9" t="str">
            <v>A</v>
          </cell>
        </row>
      </sheetData>
      <sheetData sheetId="32855">
        <row r="9">
          <cell r="A9" t="str">
            <v>A</v>
          </cell>
        </row>
      </sheetData>
      <sheetData sheetId="32856"/>
      <sheetData sheetId="32857"/>
      <sheetData sheetId="32858"/>
      <sheetData sheetId="32859"/>
      <sheetData sheetId="32860"/>
      <sheetData sheetId="32861"/>
      <sheetData sheetId="32862"/>
      <sheetData sheetId="32863"/>
      <sheetData sheetId="32864"/>
      <sheetData sheetId="32865"/>
      <sheetData sheetId="32866"/>
      <sheetData sheetId="32867"/>
      <sheetData sheetId="32868"/>
      <sheetData sheetId="32869"/>
      <sheetData sheetId="32870"/>
      <sheetData sheetId="32871"/>
      <sheetData sheetId="32872"/>
      <sheetData sheetId="32873"/>
      <sheetData sheetId="32874"/>
      <sheetData sheetId="32875"/>
      <sheetData sheetId="32876"/>
      <sheetData sheetId="32877"/>
      <sheetData sheetId="32878"/>
      <sheetData sheetId="32879"/>
      <sheetData sheetId="32880"/>
      <sheetData sheetId="32881"/>
      <sheetData sheetId="32882"/>
      <sheetData sheetId="32883"/>
      <sheetData sheetId="32884"/>
      <sheetData sheetId="32885"/>
      <sheetData sheetId="32886"/>
      <sheetData sheetId="32887"/>
      <sheetData sheetId="32888"/>
      <sheetData sheetId="32889"/>
      <sheetData sheetId="32890"/>
      <sheetData sheetId="32891"/>
      <sheetData sheetId="32892"/>
      <sheetData sheetId="32893"/>
      <sheetData sheetId="32894"/>
      <sheetData sheetId="32895"/>
      <sheetData sheetId="32896"/>
      <sheetData sheetId="32897"/>
      <sheetData sheetId="32898"/>
      <sheetData sheetId="32899"/>
      <sheetData sheetId="32900"/>
      <sheetData sheetId="32901"/>
      <sheetData sheetId="32902"/>
      <sheetData sheetId="32903"/>
      <sheetData sheetId="32904"/>
      <sheetData sheetId="32905"/>
      <sheetData sheetId="32906"/>
      <sheetData sheetId="32907"/>
      <sheetData sheetId="32908"/>
      <sheetData sheetId="32909"/>
      <sheetData sheetId="32910"/>
      <sheetData sheetId="32911"/>
      <sheetData sheetId="32912"/>
      <sheetData sheetId="32913">
        <row r="9">
          <cell r="A9" t="str">
            <v>A</v>
          </cell>
        </row>
      </sheetData>
      <sheetData sheetId="32914"/>
      <sheetData sheetId="32915">
        <row r="9">
          <cell r="A9" t="str">
            <v>A</v>
          </cell>
        </row>
      </sheetData>
      <sheetData sheetId="32916"/>
      <sheetData sheetId="32917">
        <row r="9">
          <cell r="A9" t="str">
            <v>A</v>
          </cell>
        </row>
      </sheetData>
      <sheetData sheetId="32918">
        <row r="9">
          <cell r="A9" t="str">
            <v>A</v>
          </cell>
        </row>
      </sheetData>
      <sheetData sheetId="32919">
        <row r="9">
          <cell r="A9" t="str">
            <v>A</v>
          </cell>
        </row>
      </sheetData>
      <sheetData sheetId="32920">
        <row r="9">
          <cell r="A9" t="str">
            <v>A</v>
          </cell>
        </row>
      </sheetData>
      <sheetData sheetId="32921">
        <row r="9">
          <cell r="A9" t="str">
            <v>A</v>
          </cell>
        </row>
      </sheetData>
      <sheetData sheetId="32922">
        <row r="9">
          <cell r="A9" t="str">
            <v>A</v>
          </cell>
        </row>
      </sheetData>
      <sheetData sheetId="32923">
        <row r="9">
          <cell r="A9" t="str">
            <v>A</v>
          </cell>
        </row>
      </sheetData>
      <sheetData sheetId="32924">
        <row r="9">
          <cell r="A9" t="str">
            <v>A</v>
          </cell>
        </row>
      </sheetData>
      <sheetData sheetId="32925">
        <row r="9">
          <cell r="A9" t="str">
            <v>A</v>
          </cell>
        </row>
      </sheetData>
      <sheetData sheetId="32926">
        <row r="9">
          <cell r="A9" t="str">
            <v>A</v>
          </cell>
        </row>
      </sheetData>
      <sheetData sheetId="32927">
        <row r="9">
          <cell r="A9" t="str">
            <v>A</v>
          </cell>
        </row>
      </sheetData>
      <sheetData sheetId="32928">
        <row r="9">
          <cell r="A9" t="str">
            <v>A</v>
          </cell>
        </row>
      </sheetData>
      <sheetData sheetId="32929"/>
      <sheetData sheetId="32930">
        <row r="9">
          <cell r="A9" t="str">
            <v>A</v>
          </cell>
        </row>
      </sheetData>
      <sheetData sheetId="32931">
        <row r="9">
          <cell r="A9" t="str">
            <v>A</v>
          </cell>
        </row>
      </sheetData>
      <sheetData sheetId="32932">
        <row r="9">
          <cell r="A9" t="str">
            <v>A</v>
          </cell>
        </row>
      </sheetData>
      <sheetData sheetId="32933">
        <row r="9">
          <cell r="A9" t="str">
            <v>A</v>
          </cell>
        </row>
      </sheetData>
      <sheetData sheetId="32934">
        <row r="9">
          <cell r="A9" t="str">
            <v>A</v>
          </cell>
        </row>
      </sheetData>
      <sheetData sheetId="32935">
        <row r="9">
          <cell r="A9" t="str">
            <v>A</v>
          </cell>
        </row>
      </sheetData>
      <sheetData sheetId="32936">
        <row r="9">
          <cell r="A9" t="str">
            <v>A</v>
          </cell>
        </row>
      </sheetData>
      <sheetData sheetId="32937">
        <row r="9">
          <cell r="A9" t="str">
            <v>A</v>
          </cell>
        </row>
      </sheetData>
      <sheetData sheetId="32938">
        <row r="9">
          <cell r="A9" t="str">
            <v>A</v>
          </cell>
        </row>
      </sheetData>
      <sheetData sheetId="32939">
        <row r="9">
          <cell r="A9" t="str">
            <v>A</v>
          </cell>
        </row>
      </sheetData>
      <sheetData sheetId="32940">
        <row r="9">
          <cell r="A9" t="str">
            <v>A</v>
          </cell>
        </row>
      </sheetData>
      <sheetData sheetId="32941">
        <row r="9">
          <cell r="A9" t="str">
            <v>A</v>
          </cell>
        </row>
      </sheetData>
      <sheetData sheetId="32942">
        <row r="9">
          <cell r="A9" t="str">
            <v>A</v>
          </cell>
        </row>
      </sheetData>
      <sheetData sheetId="32943">
        <row r="9">
          <cell r="A9" t="str">
            <v>A</v>
          </cell>
        </row>
      </sheetData>
      <sheetData sheetId="32944">
        <row r="9">
          <cell r="A9" t="str">
            <v>A</v>
          </cell>
        </row>
      </sheetData>
      <sheetData sheetId="32945">
        <row r="9">
          <cell r="A9" t="str">
            <v>A</v>
          </cell>
        </row>
      </sheetData>
      <sheetData sheetId="32946">
        <row r="9">
          <cell r="A9" t="str">
            <v>A</v>
          </cell>
        </row>
      </sheetData>
      <sheetData sheetId="32947"/>
      <sheetData sheetId="32948"/>
      <sheetData sheetId="32949">
        <row r="9">
          <cell r="A9" t="str">
            <v>A</v>
          </cell>
        </row>
      </sheetData>
      <sheetData sheetId="32950">
        <row r="9">
          <cell r="A9" t="str">
            <v>A</v>
          </cell>
        </row>
      </sheetData>
      <sheetData sheetId="32951">
        <row r="9">
          <cell r="A9" t="str">
            <v>A</v>
          </cell>
        </row>
      </sheetData>
      <sheetData sheetId="32952">
        <row r="9">
          <cell r="A9" t="str">
            <v>A</v>
          </cell>
        </row>
      </sheetData>
      <sheetData sheetId="32953">
        <row r="9">
          <cell r="A9" t="str">
            <v>A</v>
          </cell>
        </row>
      </sheetData>
      <sheetData sheetId="32954">
        <row r="9">
          <cell r="A9" t="str">
            <v>A</v>
          </cell>
        </row>
      </sheetData>
      <sheetData sheetId="32955">
        <row r="9">
          <cell r="A9" t="str">
            <v>A</v>
          </cell>
        </row>
      </sheetData>
      <sheetData sheetId="32956">
        <row r="9">
          <cell r="A9" t="str">
            <v>A</v>
          </cell>
        </row>
      </sheetData>
      <sheetData sheetId="32957">
        <row r="9">
          <cell r="A9" t="str">
            <v>A</v>
          </cell>
        </row>
      </sheetData>
      <sheetData sheetId="32958">
        <row r="9">
          <cell r="A9" t="str">
            <v>A</v>
          </cell>
        </row>
      </sheetData>
      <sheetData sheetId="32959">
        <row r="9">
          <cell r="A9" t="str">
            <v>A</v>
          </cell>
        </row>
      </sheetData>
      <sheetData sheetId="32960">
        <row r="9">
          <cell r="A9" t="str">
            <v>A</v>
          </cell>
        </row>
      </sheetData>
      <sheetData sheetId="32961">
        <row r="9">
          <cell r="A9" t="str">
            <v>A</v>
          </cell>
        </row>
      </sheetData>
      <sheetData sheetId="32962">
        <row r="9">
          <cell r="A9" t="str">
            <v>A</v>
          </cell>
        </row>
      </sheetData>
      <sheetData sheetId="32963">
        <row r="9">
          <cell r="A9" t="str">
            <v>A</v>
          </cell>
        </row>
      </sheetData>
      <sheetData sheetId="32964">
        <row r="9">
          <cell r="A9" t="str">
            <v>A</v>
          </cell>
        </row>
      </sheetData>
      <sheetData sheetId="32965">
        <row r="9">
          <cell r="A9" t="str">
            <v>A</v>
          </cell>
        </row>
      </sheetData>
      <sheetData sheetId="32966">
        <row r="9">
          <cell r="A9" t="str">
            <v>A</v>
          </cell>
        </row>
      </sheetData>
      <sheetData sheetId="32967">
        <row r="9">
          <cell r="A9" t="str">
            <v>A</v>
          </cell>
        </row>
      </sheetData>
      <sheetData sheetId="32968">
        <row r="9">
          <cell r="A9" t="str">
            <v>A</v>
          </cell>
        </row>
      </sheetData>
      <sheetData sheetId="32969">
        <row r="9">
          <cell r="A9" t="str">
            <v>A</v>
          </cell>
        </row>
      </sheetData>
      <sheetData sheetId="32970">
        <row r="9">
          <cell r="A9" t="str">
            <v>A</v>
          </cell>
        </row>
      </sheetData>
      <sheetData sheetId="32971">
        <row r="9">
          <cell r="A9" t="str">
            <v>A</v>
          </cell>
        </row>
      </sheetData>
      <sheetData sheetId="32972">
        <row r="9">
          <cell r="A9" t="str">
            <v>A</v>
          </cell>
        </row>
      </sheetData>
      <sheetData sheetId="32973">
        <row r="9">
          <cell r="A9" t="str">
            <v>A</v>
          </cell>
        </row>
      </sheetData>
      <sheetData sheetId="32974">
        <row r="9">
          <cell r="A9" t="str">
            <v>A</v>
          </cell>
        </row>
      </sheetData>
      <sheetData sheetId="32975">
        <row r="9">
          <cell r="A9" t="str">
            <v>A</v>
          </cell>
        </row>
      </sheetData>
      <sheetData sheetId="32976">
        <row r="9">
          <cell r="A9" t="str">
            <v>A</v>
          </cell>
        </row>
      </sheetData>
      <sheetData sheetId="32977">
        <row r="9">
          <cell r="A9" t="str">
            <v>A</v>
          </cell>
        </row>
      </sheetData>
      <sheetData sheetId="32978">
        <row r="9">
          <cell r="A9" t="str">
            <v>A</v>
          </cell>
        </row>
      </sheetData>
      <sheetData sheetId="32979">
        <row r="9">
          <cell r="A9" t="str">
            <v>A</v>
          </cell>
        </row>
      </sheetData>
      <sheetData sheetId="32980">
        <row r="9">
          <cell r="A9" t="str">
            <v>A</v>
          </cell>
        </row>
      </sheetData>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row r="9">
          <cell r="A9" t="str">
            <v>A</v>
          </cell>
        </row>
      </sheetData>
      <sheetData sheetId="32992">
        <row r="9">
          <cell r="A9" t="str">
            <v>A</v>
          </cell>
        </row>
      </sheetData>
      <sheetData sheetId="32993">
        <row r="9">
          <cell r="A9" t="str">
            <v>A</v>
          </cell>
        </row>
      </sheetData>
      <sheetData sheetId="32994">
        <row r="9">
          <cell r="A9" t="str">
            <v>A</v>
          </cell>
        </row>
      </sheetData>
      <sheetData sheetId="32995">
        <row r="9">
          <cell r="A9" t="str">
            <v>A</v>
          </cell>
        </row>
      </sheetData>
      <sheetData sheetId="32996">
        <row r="9">
          <cell r="A9" t="str">
            <v>A</v>
          </cell>
        </row>
      </sheetData>
      <sheetData sheetId="32997">
        <row r="9">
          <cell r="A9" t="str">
            <v>A</v>
          </cell>
        </row>
      </sheetData>
      <sheetData sheetId="32998">
        <row r="9">
          <cell r="A9" t="str">
            <v>A</v>
          </cell>
        </row>
      </sheetData>
      <sheetData sheetId="32999">
        <row r="9">
          <cell r="A9" t="str">
            <v>A</v>
          </cell>
        </row>
      </sheetData>
      <sheetData sheetId="33000">
        <row r="9">
          <cell r="A9" t="str">
            <v>A</v>
          </cell>
        </row>
      </sheetData>
      <sheetData sheetId="33001">
        <row r="9">
          <cell r="A9" t="str">
            <v>A</v>
          </cell>
        </row>
      </sheetData>
      <sheetData sheetId="33002">
        <row r="9">
          <cell r="A9" t="str">
            <v>A</v>
          </cell>
        </row>
      </sheetData>
      <sheetData sheetId="33003">
        <row r="9">
          <cell r="A9" t="str">
            <v>A</v>
          </cell>
        </row>
      </sheetData>
      <sheetData sheetId="33004">
        <row r="9">
          <cell r="A9" t="str">
            <v>A</v>
          </cell>
        </row>
      </sheetData>
      <sheetData sheetId="33005">
        <row r="9">
          <cell r="A9" t="str">
            <v>A</v>
          </cell>
        </row>
      </sheetData>
      <sheetData sheetId="33006">
        <row r="9">
          <cell r="A9" t="str">
            <v>A</v>
          </cell>
        </row>
      </sheetData>
      <sheetData sheetId="33007">
        <row r="9">
          <cell r="A9" t="str">
            <v>A</v>
          </cell>
        </row>
      </sheetData>
      <sheetData sheetId="33008"/>
      <sheetData sheetId="33009">
        <row r="9">
          <cell r="A9" t="str">
            <v>A</v>
          </cell>
        </row>
      </sheetData>
      <sheetData sheetId="33010">
        <row r="9">
          <cell r="A9" t="str">
            <v>A</v>
          </cell>
        </row>
      </sheetData>
      <sheetData sheetId="33011">
        <row r="9">
          <cell r="A9" t="str">
            <v>A</v>
          </cell>
        </row>
      </sheetData>
      <sheetData sheetId="33012">
        <row r="9">
          <cell r="A9" t="str">
            <v>A</v>
          </cell>
        </row>
      </sheetData>
      <sheetData sheetId="33013">
        <row r="9">
          <cell r="A9" t="str">
            <v>A</v>
          </cell>
        </row>
      </sheetData>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sheetData sheetId="33023">
        <row r="9">
          <cell r="A9" t="str">
            <v>A</v>
          </cell>
        </row>
      </sheetData>
      <sheetData sheetId="33024">
        <row r="9">
          <cell r="A9" t="str">
            <v>A</v>
          </cell>
        </row>
      </sheetData>
      <sheetData sheetId="33025">
        <row r="9">
          <cell r="A9" t="str">
            <v>A</v>
          </cell>
        </row>
      </sheetData>
      <sheetData sheetId="33026"/>
      <sheetData sheetId="33027"/>
      <sheetData sheetId="33028"/>
      <sheetData sheetId="33029"/>
      <sheetData sheetId="33030"/>
      <sheetData sheetId="33031"/>
      <sheetData sheetId="33032"/>
      <sheetData sheetId="33033"/>
      <sheetData sheetId="33034"/>
      <sheetData sheetId="33035"/>
      <sheetData sheetId="33036"/>
      <sheetData sheetId="33037"/>
      <sheetData sheetId="33038"/>
      <sheetData sheetId="33039"/>
      <sheetData sheetId="33040"/>
      <sheetData sheetId="33041">
        <row r="9">
          <cell r="A9" t="str">
            <v>A</v>
          </cell>
        </row>
      </sheetData>
      <sheetData sheetId="33042">
        <row r="9">
          <cell r="A9" t="str">
            <v>A</v>
          </cell>
        </row>
      </sheetData>
      <sheetData sheetId="33043">
        <row r="9">
          <cell r="A9" t="str">
            <v>A</v>
          </cell>
        </row>
      </sheetData>
      <sheetData sheetId="33044">
        <row r="9">
          <cell r="A9" t="str">
            <v>A</v>
          </cell>
        </row>
      </sheetData>
      <sheetData sheetId="33045">
        <row r="9">
          <cell r="A9" t="str">
            <v>A</v>
          </cell>
        </row>
      </sheetData>
      <sheetData sheetId="33046"/>
      <sheetData sheetId="33047">
        <row r="9">
          <cell r="A9" t="str">
            <v>A</v>
          </cell>
        </row>
      </sheetData>
      <sheetData sheetId="33048"/>
      <sheetData sheetId="33049"/>
      <sheetData sheetId="33050"/>
      <sheetData sheetId="33051"/>
      <sheetData sheetId="33052"/>
      <sheetData sheetId="33053"/>
      <sheetData sheetId="33054"/>
      <sheetData sheetId="33055"/>
      <sheetData sheetId="33056"/>
      <sheetData sheetId="33057"/>
      <sheetData sheetId="33058"/>
      <sheetData sheetId="33059"/>
      <sheetData sheetId="33060"/>
      <sheetData sheetId="33061"/>
      <sheetData sheetId="33062"/>
      <sheetData sheetId="33063"/>
      <sheetData sheetId="33064"/>
      <sheetData sheetId="33065"/>
      <sheetData sheetId="33066"/>
      <sheetData sheetId="33067"/>
      <sheetData sheetId="33068"/>
      <sheetData sheetId="33069"/>
      <sheetData sheetId="33070"/>
      <sheetData sheetId="33071">
        <row r="9">
          <cell r="A9" t="str">
            <v>A</v>
          </cell>
        </row>
      </sheetData>
      <sheetData sheetId="33072">
        <row r="9">
          <cell r="A9" t="str">
            <v>A</v>
          </cell>
        </row>
      </sheetData>
      <sheetData sheetId="33073">
        <row r="9">
          <cell r="A9" t="str">
            <v>A</v>
          </cell>
        </row>
      </sheetData>
      <sheetData sheetId="33074">
        <row r="9">
          <cell r="A9" t="str">
            <v>A</v>
          </cell>
        </row>
      </sheetData>
      <sheetData sheetId="33075">
        <row r="9">
          <cell r="A9" t="str">
            <v>A</v>
          </cell>
        </row>
      </sheetData>
      <sheetData sheetId="33076">
        <row r="9">
          <cell r="A9" t="str">
            <v>A</v>
          </cell>
        </row>
      </sheetData>
      <sheetData sheetId="33077">
        <row r="9">
          <cell r="A9" t="str">
            <v>A</v>
          </cell>
        </row>
      </sheetData>
      <sheetData sheetId="33078">
        <row r="9">
          <cell r="A9" t="str">
            <v>A</v>
          </cell>
        </row>
      </sheetData>
      <sheetData sheetId="33079">
        <row r="9">
          <cell r="A9" t="str">
            <v>A</v>
          </cell>
        </row>
      </sheetData>
      <sheetData sheetId="33080">
        <row r="9">
          <cell r="A9" t="str">
            <v>A</v>
          </cell>
        </row>
      </sheetData>
      <sheetData sheetId="33081">
        <row r="9">
          <cell r="A9" t="str">
            <v>A</v>
          </cell>
        </row>
      </sheetData>
      <sheetData sheetId="33082">
        <row r="9">
          <cell r="A9" t="str">
            <v>A</v>
          </cell>
        </row>
      </sheetData>
      <sheetData sheetId="33083">
        <row r="9">
          <cell r="A9" t="str">
            <v>A</v>
          </cell>
        </row>
      </sheetData>
      <sheetData sheetId="33084">
        <row r="9">
          <cell r="A9" t="str">
            <v>A</v>
          </cell>
        </row>
      </sheetData>
      <sheetData sheetId="33085">
        <row r="9">
          <cell r="A9" t="str">
            <v>A</v>
          </cell>
        </row>
      </sheetData>
      <sheetData sheetId="33086">
        <row r="9">
          <cell r="A9" t="str">
            <v>A</v>
          </cell>
        </row>
      </sheetData>
      <sheetData sheetId="33087">
        <row r="9">
          <cell r="A9" t="str">
            <v>A</v>
          </cell>
        </row>
      </sheetData>
      <sheetData sheetId="33088">
        <row r="9">
          <cell r="A9" t="str">
            <v>A</v>
          </cell>
        </row>
      </sheetData>
      <sheetData sheetId="33089">
        <row r="9">
          <cell r="A9" t="str">
            <v>A</v>
          </cell>
        </row>
      </sheetData>
      <sheetData sheetId="33090">
        <row r="9">
          <cell r="A9" t="str">
            <v>A</v>
          </cell>
        </row>
      </sheetData>
      <sheetData sheetId="33091">
        <row r="9">
          <cell r="A9" t="str">
            <v>A</v>
          </cell>
        </row>
      </sheetData>
      <sheetData sheetId="33092">
        <row r="9">
          <cell r="A9" t="str">
            <v>A</v>
          </cell>
        </row>
      </sheetData>
      <sheetData sheetId="33093">
        <row r="9">
          <cell r="A9" t="str">
            <v>A</v>
          </cell>
        </row>
      </sheetData>
      <sheetData sheetId="33094">
        <row r="9">
          <cell r="A9" t="str">
            <v>A</v>
          </cell>
        </row>
      </sheetData>
      <sheetData sheetId="33095">
        <row r="9">
          <cell r="A9" t="str">
            <v>A</v>
          </cell>
        </row>
      </sheetData>
      <sheetData sheetId="33096">
        <row r="9">
          <cell r="A9" t="str">
            <v>A</v>
          </cell>
        </row>
      </sheetData>
      <sheetData sheetId="33097">
        <row r="9">
          <cell r="A9" t="str">
            <v>A</v>
          </cell>
        </row>
      </sheetData>
      <sheetData sheetId="33098">
        <row r="9">
          <cell r="A9" t="str">
            <v>A</v>
          </cell>
        </row>
      </sheetData>
      <sheetData sheetId="33099">
        <row r="9">
          <cell r="A9" t="str">
            <v>A</v>
          </cell>
        </row>
      </sheetData>
      <sheetData sheetId="33100">
        <row r="9">
          <cell r="A9" t="str">
            <v>A</v>
          </cell>
        </row>
      </sheetData>
      <sheetData sheetId="33101">
        <row r="9">
          <cell r="A9" t="str">
            <v>A</v>
          </cell>
        </row>
      </sheetData>
      <sheetData sheetId="33102">
        <row r="9">
          <cell r="A9" t="str">
            <v>A</v>
          </cell>
        </row>
      </sheetData>
      <sheetData sheetId="33103">
        <row r="9">
          <cell r="A9" t="str">
            <v>A</v>
          </cell>
        </row>
      </sheetData>
      <sheetData sheetId="33104">
        <row r="9">
          <cell r="A9" t="str">
            <v>A</v>
          </cell>
        </row>
      </sheetData>
      <sheetData sheetId="33105">
        <row r="9">
          <cell r="A9" t="str">
            <v>A</v>
          </cell>
        </row>
      </sheetData>
      <sheetData sheetId="33106">
        <row r="9">
          <cell r="A9" t="str">
            <v>A</v>
          </cell>
        </row>
      </sheetData>
      <sheetData sheetId="33107">
        <row r="9">
          <cell r="A9" t="str">
            <v>A</v>
          </cell>
        </row>
      </sheetData>
      <sheetData sheetId="33108">
        <row r="9">
          <cell r="A9" t="str">
            <v>A</v>
          </cell>
        </row>
      </sheetData>
      <sheetData sheetId="33109">
        <row r="9">
          <cell r="A9" t="str">
            <v>A</v>
          </cell>
        </row>
      </sheetData>
      <sheetData sheetId="33110">
        <row r="9">
          <cell r="A9" t="str">
            <v>A</v>
          </cell>
        </row>
      </sheetData>
      <sheetData sheetId="33111">
        <row r="9">
          <cell r="A9" t="str">
            <v>A</v>
          </cell>
        </row>
      </sheetData>
      <sheetData sheetId="33112">
        <row r="9">
          <cell r="A9" t="str">
            <v>A</v>
          </cell>
        </row>
      </sheetData>
      <sheetData sheetId="33113">
        <row r="9">
          <cell r="A9" t="str">
            <v>A</v>
          </cell>
        </row>
      </sheetData>
      <sheetData sheetId="33114">
        <row r="9">
          <cell r="A9" t="str">
            <v>A</v>
          </cell>
        </row>
      </sheetData>
      <sheetData sheetId="33115">
        <row r="9">
          <cell r="A9" t="str">
            <v>A</v>
          </cell>
        </row>
      </sheetData>
      <sheetData sheetId="33116">
        <row r="9">
          <cell r="A9" t="str">
            <v>A</v>
          </cell>
        </row>
      </sheetData>
      <sheetData sheetId="33117">
        <row r="9">
          <cell r="A9" t="str">
            <v>A</v>
          </cell>
        </row>
      </sheetData>
      <sheetData sheetId="33118">
        <row r="9">
          <cell r="A9" t="str">
            <v>A</v>
          </cell>
        </row>
      </sheetData>
      <sheetData sheetId="33119">
        <row r="9">
          <cell r="A9" t="str">
            <v>A</v>
          </cell>
        </row>
      </sheetData>
      <sheetData sheetId="33120">
        <row r="9">
          <cell r="A9" t="str">
            <v>A</v>
          </cell>
        </row>
      </sheetData>
      <sheetData sheetId="33121">
        <row r="9">
          <cell r="A9" t="str">
            <v>A</v>
          </cell>
        </row>
      </sheetData>
      <sheetData sheetId="33122">
        <row r="9">
          <cell r="A9" t="str">
            <v>A</v>
          </cell>
        </row>
      </sheetData>
      <sheetData sheetId="33123">
        <row r="9">
          <cell r="A9" t="str">
            <v>A</v>
          </cell>
        </row>
      </sheetData>
      <sheetData sheetId="33124">
        <row r="9">
          <cell r="A9" t="str">
            <v>A</v>
          </cell>
        </row>
      </sheetData>
      <sheetData sheetId="33125">
        <row r="9">
          <cell r="A9" t="str">
            <v>A</v>
          </cell>
        </row>
      </sheetData>
      <sheetData sheetId="33126">
        <row r="9">
          <cell r="A9" t="str">
            <v>A</v>
          </cell>
        </row>
      </sheetData>
      <sheetData sheetId="33127">
        <row r="9">
          <cell r="A9" t="str">
            <v>A</v>
          </cell>
        </row>
      </sheetData>
      <sheetData sheetId="33128">
        <row r="9">
          <cell r="A9" t="str">
            <v>A</v>
          </cell>
        </row>
      </sheetData>
      <sheetData sheetId="33129">
        <row r="9">
          <cell r="A9" t="str">
            <v>A</v>
          </cell>
        </row>
      </sheetData>
      <sheetData sheetId="33130">
        <row r="9">
          <cell r="A9" t="str">
            <v>A</v>
          </cell>
        </row>
      </sheetData>
      <sheetData sheetId="33131">
        <row r="9">
          <cell r="A9" t="str">
            <v>A</v>
          </cell>
        </row>
      </sheetData>
      <sheetData sheetId="33132">
        <row r="9">
          <cell r="A9" t="str">
            <v>A</v>
          </cell>
        </row>
      </sheetData>
      <sheetData sheetId="33133">
        <row r="9">
          <cell r="A9" t="str">
            <v>A</v>
          </cell>
        </row>
      </sheetData>
      <sheetData sheetId="33134">
        <row r="9">
          <cell r="A9" t="str">
            <v>A</v>
          </cell>
        </row>
      </sheetData>
      <sheetData sheetId="33135">
        <row r="9">
          <cell r="A9" t="str">
            <v>A</v>
          </cell>
        </row>
      </sheetData>
      <sheetData sheetId="33136">
        <row r="9">
          <cell r="A9" t="str">
            <v>A</v>
          </cell>
        </row>
      </sheetData>
      <sheetData sheetId="33137">
        <row r="9">
          <cell r="A9" t="str">
            <v>A</v>
          </cell>
        </row>
      </sheetData>
      <sheetData sheetId="33138">
        <row r="9">
          <cell r="A9" t="str">
            <v>A</v>
          </cell>
        </row>
      </sheetData>
      <sheetData sheetId="33139">
        <row r="9">
          <cell r="A9" t="str">
            <v>A</v>
          </cell>
        </row>
      </sheetData>
      <sheetData sheetId="33140">
        <row r="9">
          <cell r="A9" t="str">
            <v>A</v>
          </cell>
        </row>
      </sheetData>
      <sheetData sheetId="33141">
        <row r="9">
          <cell r="A9" t="str">
            <v>A</v>
          </cell>
        </row>
      </sheetData>
      <sheetData sheetId="33142"/>
      <sheetData sheetId="33143">
        <row r="9">
          <cell r="A9" t="str">
            <v>A</v>
          </cell>
        </row>
      </sheetData>
      <sheetData sheetId="33144">
        <row r="9">
          <cell r="A9" t="str">
            <v>A</v>
          </cell>
        </row>
      </sheetData>
      <sheetData sheetId="33145">
        <row r="9">
          <cell r="A9" t="str">
            <v>A</v>
          </cell>
        </row>
      </sheetData>
      <sheetData sheetId="33146">
        <row r="9">
          <cell r="A9" t="str">
            <v>A</v>
          </cell>
        </row>
      </sheetData>
      <sheetData sheetId="33147">
        <row r="9">
          <cell r="A9" t="str">
            <v>A</v>
          </cell>
        </row>
      </sheetData>
      <sheetData sheetId="33148">
        <row r="9">
          <cell r="A9" t="str">
            <v>A</v>
          </cell>
        </row>
      </sheetData>
      <sheetData sheetId="33149">
        <row r="9">
          <cell r="A9" t="str">
            <v>A</v>
          </cell>
        </row>
      </sheetData>
      <sheetData sheetId="33150">
        <row r="9">
          <cell r="A9" t="str">
            <v>A</v>
          </cell>
        </row>
      </sheetData>
      <sheetData sheetId="33151">
        <row r="9">
          <cell r="A9" t="str">
            <v>A</v>
          </cell>
        </row>
      </sheetData>
      <sheetData sheetId="33152">
        <row r="9">
          <cell r="A9" t="str">
            <v>A</v>
          </cell>
        </row>
      </sheetData>
      <sheetData sheetId="33153">
        <row r="9">
          <cell r="A9" t="str">
            <v>A</v>
          </cell>
        </row>
      </sheetData>
      <sheetData sheetId="33154">
        <row r="9">
          <cell r="A9" t="str">
            <v>A</v>
          </cell>
        </row>
      </sheetData>
      <sheetData sheetId="33155">
        <row r="9">
          <cell r="A9" t="str">
            <v>A</v>
          </cell>
        </row>
      </sheetData>
      <sheetData sheetId="33156">
        <row r="9">
          <cell r="A9" t="str">
            <v>A</v>
          </cell>
        </row>
      </sheetData>
      <sheetData sheetId="33157">
        <row r="9">
          <cell r="A9" t="str">
            <v>A</v>
          </cell>
        </row>
      </sheetData>
      <sheetData sheetId="33158">
        <row r="9">
          <cell r="A9" t="str">
            <v>A</v>
          </cell>
        </row>
      </sheetData>
      <sheetData sheetId="33159">
        <row r="9">
          <cell r="A9" t="str">
            <v>A</v>
          </cell>
        </row>
      </sheetData>
      <sheetData sheetId="33160"/>
      <sheetData sheetId="33161"/>
      <sheetData sheetId="33162"/>
      <sheetData sheetId="33163"/>
      <sheetData sheetId="33164"/>
      <sheetData sheetId="33165">
        <row r="9">
          <cell r="A9" t="str">
            <v>A</v>
          </cell>
        </row>
      </sheetData>
      <sheetData sheetId="33166">
        <row r="9">
          <cell r="A9" t="str">
            <v>A</v>
          </cell>
        </row>
      </sheetData>
      <sheetData sheetId="33167">
        <row r="9">
          <cell r="A9" t="str">
            <v>A</v>
          </cell>
        </row>
      </sheetData>
      <sheetData sheetId="33168">
        <row r="9">
          <cell r="A9" t="str">
            <v>A</v>
          </cell>
        </row>
      </sheetData>
      <sheetData sheetId="33169">
        <row r="9">
          <cell r="A9" t="str">
            <v>A</v>
          </cell>
        </row>
      </sheetData>
      <sheetData sheetId="33170">
        <row r="9">
          <cell r="A9" t="str">
            <v>A</v>
          </cell>
        </row>
      </sheetData>
      <sheetData sheetId="33171">
        <row r="9">
          <cell r="A9" t="str">
            <v>A</v>
          </cell>
        </row>
      </sheetData>
      <sheetData sheetId="33172">
        <row r="9">
          <cell r="A9" t="str">
            <v>A</v>
          </cell>
        </row>
      </sheetData>
      <sheetData sheetId="33173">
        <row r="9">
          <cell r="A9" t="str">
            <v>A</v>
          </cell>
        </row>
      </sheetData>
      <sheetData sheetId="33174">
        <row r="9">
          <cell r="A9" t="str">
            <v>A</v>
          </cell>
        </row>
      </sheetData>
      <sheetData sheetId="33175">
        <row r="9">
          <cell r="A9" t="str">
            <v>A</v>
          </cell>
        </row>
      </sheetData>
      <sheetData sheetId="33176">
        <row r="9">
          <cell r="A9" t="str">
            <v>A</v>
          </cell>
        </row>
      </sheetData>
      <sheetData sheetId="33177">
        <row r="9">
          <cell r="A9" t="str">
            <v>A</v>
          </cell>
        </row>
      </sheetData>
      <sheetData sheetId="33178">
        <row r="9">
          <cell r="A9" t="str">
            <v>A</v>
          </cell>
        </row>
      </sheetData>
      <sheetData sheetId="33179">
        <row r="9">
          <cell r="A9" t="str">
            <v>A</v>
          </cell>
        </row>
      </sheetData>
      <sheetData sheetId="33180">
        <row r="9">
          <cell r="A9" t="str">
            <v>A</v>
          </cell>
        </row>
      </sheetData>
      <sheetData sheetId="33181">
        <row r="9">
          <cell r="A9" t="str">
            <v>A</v>
          </cell>
        </row>
      </sheetData>
      <sheetData sheetId="33182">
        <row r="9">
          <cell r="A9" t="str">
            <v>A</v>
          </cell>
        </row>
      </sheetData>
      <sheetData sheetId="33183">
        <row r="9">
          <cell r="A9" t="str">
            <v>A</v>
          </cell>
        </row>
      </sheetData>
      <sheetData sheetId="33184">
        <row r="9">
          <cell r="A9" t="str">
            <v>A</v>
          </cell>
        </row>
      </sheetData>
      <sheetData sheetId="33185">
        <row r="9">
          <cell r="A9" t="str">
            <v>A</v>
          </cell>
        </row>
      </sheetData>
      <sheetData sheetId="33186">
        <row r="9">
          <cell r="A9" t="str">
            <v>A</v>
          </cell>
        </row>
      </sheetData>
      <sheetData sheetId="33187">
        <row r="9">
          <cell r="A9" t="str">
            <v>A</v>
          </cell>
        </row>
      </sheetData>
      <sheetData sheetId="33188">
        <row r="9">
          <cell r="A9" t="str">
            <v>A</v>
          </cell>
        </row>
      </sheetData>
      <sheetData sheetId="33189">
        <row r="9">
          <cell r="A9" t="str">
            <v>A</v>
          </cell>
        </row>
      </sheetData>
      <sheetData sheetId="33190">
        <row r="9">
          <cell r="A9" t="str">
            <v>A</v>
          </cell>
        </row>
      </sheetData>
      <sheetData sheetId="33191">
        <row r="9">
          <cell r="A9" t="str">
            <v>A</v>
          </cell>
        </row>
      </sheetData>
      <sheetData sheetId="33192">
        <row r="9">
          <cell r="A9" t="str">
            <v>A</v>
          </cell>
        </row>
      </sheetData>
      <sheetData sheetId="33193">
        <row r="9">
          <cell r="A9" t="str">
            <v>A</v>
          </cell>
        </row>
      </sheetData>
      <sheetData sheetId="33194">
        <row r="9">
          <cell r="A9" t="str">
            <v>A</v>
          </cell>
        </row>
      </sheetData>
      <sheetData sheetId="33195">
        <row r="9">
          <cell r="A9" t="str">
            <v>A</v>
          </cell>
        </row>
      </sheetData>
      <sheetData sheetId="33196">
        <row r="9">
          <cell r="A9" t="str">
            <v>A</v>
          </cell>
        </row>
      </sheetData>
      <sheetData sheetId="33197">
        <row r="9">
          <cell r="A9" t="str">
            <v>A</v>
          </cell>
        </row>
      </sheetData>
      <sheetData sheetId="33198">
        <row r="9">
          <cell r="A9" t="str">
            <v>A</v>
          </cell>
        </row>
      </sheetData>
      <sheetData sheetId="33199"/>
      <sheetData sheetId="33200"/>
      <sheetData sheetId="33201"/>
      <sheetData sheetId="33202">
        <row r="9">
          <cell r="A9" t="str">
            <v>A</v>
          </cell>
        </row>
      </sheetData>
      <sheetData sheetId="33203">
        <row r="9">
          <cell r="A9" t="str">
            <v>A</v>
          </cell>
        </row>
      </sheetData>
      <sheetData sheetId="33204">
        <row r="9">
          <cell r="A9" t="str">
            <v>A</v>
          </cell>
        </row>
      </sheetData>
      <sheetData sheetId="33205">
        <row r="9">
          <cell r="A9" t="str">
            <v>A</v>
          </cell>
        </row>
      </sheetData>
      <sheetData sheetId="33206">
        <row r="9">
          <cell r="A9" t="str">
            <v>A</v>
          </cell>
        </row>
      </sheetData>
      <sheetData sheetId="33207">
        <row r="9">
          <cell r="A9" t="str">
            <v>A</v>
          </cell>
        </row>
      </sheetData>
      <sheetData sheetId="33208">
        <row r="9">
          <cell r="A9" t="str">
            <v>A</v>
          </cell>
        </row>
      </sheetData>
      <sheetData sheetId="33209">
        <row r="9">
          <cell r="A9" t="str">
            <v>A</v>
          </cell>
        </row>
      </sheetData>
      <sheetData sheetId="33210">
        <row r="9">
          <cell r="A9" t="str">
            <v>A</v>
          </cell>
        </row>
      </sheetData>
      <sheetData sheetId="33211">
        <row r="9">
          <cell r="A9" t="str">
            <v>A</v>
          </cell>
        </row>
      </sheetData>
      <sheetData sheetId="33212">
        <row r="9">
          <cell r="A9" t="str">
            <v>A</v>
          </cell>
        </row>
      </sheetData>
      <sheetData sheetId="33213">
        <row r="9">
          <cell r="A9" t="str">
            <v>A</v>
          </cell>
        </row>
      </sheetData>
      <sheetData sheetId="33214">
        <row r="9">
          <cell r="A9" t="str">
            <v>A</v>
          </cell>
        </row>
      </sheetData>
      <sheetData sheetId="33215">
        <row r="9">
          <cell r="A9" t="str">
            <v>A</v>
          </cell>
        </row>
      </sheetData>
      <sheetData sheetId="33216">
        <row r="9">
          <cell r="A9" t="str">
            <v>A</v>
          </cell>
        </row>
      </sheetData>
      <sheetData sheetId="33217">
        <row r="9">
          <cell r="A9" t="str">
            <v>A</v>
          </cell>
        </row>
      </sheetData>
      <sheetData sheetId="33218">
        <row r="9">
          <cell r="A9" t="str">
            <v>A</v>
          </cell>
        </row>
      </sheetData>
      <sheetData sheetId="33219">
        <row r="9">
          <cell r="A9" t="str">
            <v>A</v>
          </cell>
        </row>
      </sheetData>
      <sheetData sheetId="33220">
        <row r="9">
          <cell r="A9" t="str">
            <v>A</v>
          </cell>
        </row>
      </sheetData>
      <sheetData sheetId="33221">
        <row r="9">
          <cell r="A9" t="str">
            <v>A</v>
          </cell>
        </row>
      </sheetData>
      <sheetData sheetId="33222">
        <row r="9">
          <cell r="A9" t="str">
            <v>A</v>
          </cell>
        </row>
      </sheetData>
      <sheetData sheetId="33223">
        <row r="9">
          <cell r="A9" t="str">
            <v>A</v>
          </cell>
        </row>
      </sheetData>
      <sheetData sheetId="33224">
        <row r="9">
          <cell r="A9" t="str">
            <v>A</v>
          </cell>
        </row>
      </sheetData>
      <sheetData sheetId="33225">
        <row r="9">
          <cell r="A9" t="str">
            <v>A</v>
          </cell>
        </row>
      </sheetData>
      <sheetData sheetId="33226">
        <row r="9">
          <cell r="A9" t="str">
            <v>A</v>
          </cell>
        </row>
      </sheetData>
      <sheetData sheetId="33227">
        <row r="9">
          <cell r="A9" t="str">
            <v>A</v>
          </cell>
        </row>
      </sheetData>
      <sheetData sheetId="33228">
        <row r="9">
          <cell r="A9" t="str">
            <v>A</v>
          </cell>
        </row>
      </sheetData>
      <sheetData sheetId="33229"/>
      <sheetData sheetId="33230"/>
      <sheetData sheetId="33231"/>
      <sheetData sheetId="33232"/>
      <sheetData sheetId="33233"/>
      <sheetData sheetId="33234"/>
      <sheetData sheetId="33235"/>
      <sheetData sheetId="33236"/>
      <sheetData sheetId="33237"/>
      <sheetData sheetId="33238"/>
      <sheetData sheetId="33239"/>
      <sheetData sheetId="33240"/>
      <sheetData sheetId="33241"/>
      <sheetData sheetId="33242"/>
      <sheetData sheetId="33243"/>
      <sheetData sheetId="33244"/>
      <sheetData sheetId="33245"/>
      <sheetData sheetId="33246"/>
      <sheetData sheetId="33247"/>
      <sheetData sheetId="33248"/>
      <sheetData sheetId="33249"/>
      <sheetData sheetId="33250"/>
      <sheetData sheetId="33251"/>
      <sheetData sheetId="33252"/>
      <sheetData sheetId="33253"/>
      <sheetData sheetId="33254"/>
      <sheetData sheetId="33255"/>
      <sheetData sheetId="33256"/>
      <sheetData sheetId="33257"/>
      <sheetData sheetId="33258"/>
      <sheetData sheetId="33259"/>
      <sheetData sheetId="33260"/>
      <sheetData sheetId="33261"/>
      <sheetData sheetId="33262"/>
      <sheetData sheetId="33263"/>
      <sheetData sheetId="33264"/>
      <sheetData sheetId="33265"/>
      <sheetData sheetId="33266"/>
      <sheetData sheetId="33267"/>
      <sheetData sheetId="33268"/>
      <sheetData sheetId="33269"/>
      <sheetData sheetId="33270"/>
      <sheetData sheetId="33271"/>
      <sheetData sheetId="33272"/>
      <sheetData sheetId="33273"/>
      <sheetData sheetId="33274"/>
      <sheetData sheetId="33275"/>
      <sheetData sheetId="33276"/>
      <sheetData sheetId="33277"/>
      <sheetData sheetId="33278"/>
      <sheetData sheetId="33279"/>
      <sheetData sheetId="33280"/>
      <sheetData sheetId="33281"/>
      <sheetData sheetId="33282"/>
      <sheetData sheetId="33283"/>
      <sheetData sheetId="33284"/>
      <sheetData sheetId="33285"/>
      <sheetData sheetId="33286"/>
      <sheetData sheetId="33287"/>
      <sheetData sheetId="33288"/>
      <sheetData sheetId="33289"/>
      <sheetData sheetId="33290"/>
      <sheetData sheetId="33291"/>
      <sheetData sheetId="33292"/>
      <sheetData sheetId="33293"/>
      <sheetData sheetId="33294"/>
      <sheetData sheetId="33295"/>
      <sheetData sheetId="33296"/>
      <sheetData sheetId="33297"/>
      <sheetData sheetId="33298"/>
      <sheetData sheetId="33299"/>
      <sheetData sheetId="33300"/>
      <sheetData sheetId="33301"/>
      <sheetData sheetId="33302"/>
      <sheetData sheetId="33303"/>
      <sheetData sheetId="33304"/>
      <sheetData sheetId="33305"/>
      <sheetData sheetId="33306"/>
      <sheetData sheetId="33307"/>
      <sheetData sheetId="33308"/>
      <sheetData sheetId="33309"/>
      <sheetData sheetId="33310"/>
      <sheetData sheetId="33311"/>
      <sheetData sheetId="33312"/>
      <sheetData sheetId="33313"/>
      <sheetData sheetId="33314"/>
      <sheetData sheetId="33315"/>
      <sheetData sheetId="33316"/>
      <sheetData sheetId="33317"/>
      <sheetData sheetId="33318"/>
      <sheetData sheetId="33319"/>
      <sheetData sheetId="33320"/>
      <sheetData sheetId="33321"/>
      <sheetData sheetId="33322"/>
      <sheetData sheetId="33323"/>
      <sheetData sheetId="33324"/>
      <sheetData sheetId="33325"/>
      <sheetData sheetId="33326"/>
      <sheetData sheetId="33327"/>
      <sheetData sheetId="33328"/>
      <sheetData sheetId="33329">
        <row r="9">
          <cell r="A9" t="str">
            <v>A</v>
          </cell>
        </row>
      </sheetData>
      <sheetData sheetId="33330">
        <row r="9">
          <cell r="A9" t="str">
            <v>A</v>
          </cell>
        </row>
      </sheetData>
      <sheetData sheetId="33331">
        <row r="9">
          <cell r="A9" t="str">
            <v>A</v>
          </cell>
        </row>
      </sheetData>
      <sheetData sheetId="33332">
        <row r="9">
          <cell r="A9" t="str">
            <v>A</v>
          </cell>
        </row>
      </sheetData>
      <sheetData sheetId="33333">
        <row r="9">
          <cell r="A9" t="str">
            <v>A</v>
          </cell>
        </row>
      </sheetData>
      <sheetData sheetId="33334">
        <row r="9">
          <cell r="A9" t="str">
            <v>A</v>
          </cell>
        </row>
      </sheetData>
      <sheetData sheetId="33335">
        <row r="9">
          <cell r="A9" t="str">
            <v>A</v>
          </cell>
        </row>
      </sheetData>
      <sheetData sheetId="33336">
        <row r="9">
          <cell r="A9" t="str">
            <v>A</v>
          </cell>
        </row>
      </sheetData>
      <sheetData sheetId="33337"/>
      <sheetData sheetId="33338"/>
      <sheetData sheetId="33339"/>
      <sheetData sheetId="33340"/>
      <sheetData sheetId="33341"/>
      <sheetData sheetId="33342"/>
      <sheetData sheetId="33343"/>
      <sheetData sheetId="33344"/>
      <sheetData sheetId="33345"/>
      <sheetData sheetId="33346"/>
      <sheetData sheetId="33347"/>
      <sheetData sheetId="33348"/>
      <sheetData sheetId="33349"/>
      <sheetData sheetId="33350"/>
      <sheetData sheetId="33351"/>
      <sheetData sheetId="33352"/>
      <sheetData sheetId="33353"/>
      <sheetData sheetId="33354"/>
      <sheetData sheetId="33355"/>
      <sheetData sheetId="33356"/>
      <sheetData sheetId="33357"/>
      <sheetData sheetId="33358"/>
      <sheetData sheetId="33359"/>
      <sheetData sheetId="33360"/>
      <sheetData sheetId="33361"/>
      <sheetData sheetId="33362"/>
      <sheetData sheetId="33363"/>
      <sheetData sheetId="33364"/>
      <sheetData sheetId="33365"/>
      <sheetData sheetId="33366"/>
      <sheetData sheetId="33367"/>
      <sheetData sheetId="33368"/>
      <sheetData sheetId="33369"/>
      <sheetData sheetId="33370"/>
      <sheetData sheetId="33371"/>
      <sheetData sheetId="33372"/>
      <sheetData sheetId="33373"/>
      <sheetData sheetId="33374"/>
      <sheetData sheetId="33375"/>
      <sheetData sheetId="33376"/>
      <sheetData sheetId="33377"/>
      <sheetData sheetId="33378"/>
      <sheetData sheetId="33379"/>
      <sheetData sheetId="33380"/>
      <sheetData sheetId="33381"/>
      <sheetData sheetId="33382" refreshError="1"/>
      <sheetData sheetId="33383" refreshError="1"/>
      <sheetData sheetId="33384" refreshError="1"/>
      <sheetData sheetId="33385" refreshError="1"/>
      <sheetData sheetId="33386" refreshError="1"/>
      <sheetData sheetId="33387" refreshError="1"/>
      <sheetData sheetId="33388" refreshError="1"/>
      <sheetData sheetId="33389" refreshError="1"/>
      <sheetData sheetId="33390" refreshError="1"/>
      <sheetData sheetId="33391" refreshError="1"/>
      <sheetData sheetId="33392" refreshError="1"/>
      <sheetData sheetId="33393" refreshError="1"/>
      <sheetData sheetId="33394" refreshError="1"/>
      <sheetData sheetId="33395" refreshError="1"/>
      <sheetData sheetId="33396" refreshError="1"/>
      <sheetData sheetId="33397" refreshError="1"/>
      <sheetData sheetId="33398" refreshError="1"/>
      <sheetData sheetId="33399"/>
      <sheetData sheetId="33400"/>
      <sheetData sheetId="33401"/>
      <sheetData sheetId="33402"/>
      <sheetData sheetId="33403"/>
      <sheetData sheetId="33404"/>
      <sheetData sheetId="33405"/>
      <sheetData sheetId="33406"/>
      <sheetData sheetId="33407"/>
      <sheetData sheetId="33408"/>
      <sheetData sheetId="33409" refreshError="1"/>
      <sheetData sheetId="33410" refreshError="1"/>
      <sheetData sheetId="33411"/>
      <sheetData sheetId="33412"/>
      <sheetData sheetId="33413"/>
      <sheetData sheetId="33414"/>
      <sheetData sheetId="33415"/>
      <sheetData sheetId="33416"/>
      <sheetData sheetId="33417" refreshError="1"/>
      <sheetData sheetId="33418" refreshError="1"/>
      <sheetData sheetId="33419">
        <row r="9">
          <cell r="A9" t="str">
            <v>A</v>
          </cell>
        </row>
      </sheetData>
      <sheetData sheetId="33420">
        <row r="9">
          <cell r="A9" t="str">
            <v>A</v>
          </cell>
        </row>
      </sheetData>
      <sheetData sheetId="33421" refreshError="1"/>
      <sheetData sheetId="33422" refreshError="1"/>
      <sheetData sheetId="33423" refreshError="1"/>
      <sheetData sheetId="33424" refreshError="1"/>
      <sheetData sheetId="33425" refreshError="1"/>
      <sheetData sheetId="33426" refreshError="1"/>
      <sheetData sheetId="33427" refreshError="1"/>
      <sheetData sheetId="33428" refreshError="1"/>
      <sheetData sheetId="33429" refreshError="1"/>
      <sheetData sheetId="33430" refreshError="1"/>
      <sheetData sheetId="33431" refreshError="1"/>
      <sheetData sheetId="33432" refreshError="1"/>
      <sheetData sheetId="33433" refreshError="1"/>
      <sheetData sheetId="33434" refreshError="1"/>
      <sheetData sheetId="33435" refreshError="1"/>
      <sheetData sheetId="33436" refreshError="1"/>
      <sheetData sheetId="33437" refreshError="1"/>
      <sheetData sheetId="33438" refreshError="1"/>
      <sheetData sheetId="33439" refreshError="1"/>
      <sheetData sheetId="33440" refreshError="1"/>
      <sheetData sheetId="33441" refreshError="1"/>
      <sheetData sheetId="33442" refreshError="1"/>
      <sheetData sheetId="33443" refreshError="1"/>
      <sheetData sheetId="33444" refreshError="1"/>
      <sheetData sheetId="33445" refreshError="1"/>
      <sheetData sheetId="33446" refreshError="1"/>
      <sheetData sheetId="33447" refreshError="1"/>
      <sheetData sheetId="33448" refreshError="1"/>
      <sheetData sheetId="33449" refreshError="1"/>
      <sheetData sheetId="33450" refreshError="1"/>
      <sheetData sheetId="33451" refreshError="1"/>
      <sheetData sheetId="33452" refreshError="1"/>
      <sheetData sheetId="33453" refreshError="1"/>
      <sheetData sheetId="33454" refreshError="1"/>
      <sheetData sheetId="33455"/>
      <sheetData sheetId="33456" refreshError="1"/>
      <sheetData sheetId="33457" refreshError="1"/>
      <sheetData sheetId="33458" refreshError="1"/>
      <sheetData sheetId="33459" refreshError="1"/>
      <sheetData sheetId="33460" refreshError="1"/>
      <sheetData sheetId="33461" refreshError="1"/>
      <sheetData sheetId="33462" refreshError="1"/>
      <sheetData sheetId="33463" refreshError="1"/>
      <sheetData sheetId="33464" refreshError="1"/>
      <sheetData sheetId="33465" refreshError="1"/>
      <sheetData sheetId="33466" refreshError="1"/>
      <sheetData sheetId="33467" refreshError="1"/>
      <sheetData sheetId="33468" refreshError="1"/>
      <sheetData sheetId="33469" refreshError="1"/>
      <sheetData sheetId="33470"/>
      <sheetData sheetId="33471"/>
      <sheetData sheetId="33472"/>
      <sheetData sheetId="33473"/>
      <sheetData sheetId="33474"/>
      <sheetData sheetId="33475"/>
      <sheetData sheetId="33476"/>
      <sheetData sheetId="33477"/>
      <sheetData sheetId="33478"/>
      <sheetData sheetId="33479"/>
      <sheetData sheetId="33480"/>
      <sheetData sheetId="33481"/>
      <sheetData sheetId="33482"/>
      <sheetData sheetId="33483"/>
      <sheetData sheetId="33484"/>
      <sheetData sheetId="33485"/>
      <sheetData sheetId="33486"/>
      <sheetData sheetId="33487"/>
      <sheetData sheetId="33488"/>
      <sheetData sheetId="33489"/>
      <sheetData sheetId="33490"/>
      <sheetData sheetId="33491"/>
      <sheetData sheetId="33492"/>
      <sheetData sheetId="33493"/>
      <sheetData sheetId="33494"/>
      <sheetData sheetId="33495"/>
      <sheetData sheetId="33496"/>
      <sheetData sheetId="33497"/>
      <sheetData sheetId="33498"/>
      <sheetData sheetId="33499"/>
      <sheetData sheetId="33500"/>
      <sheetData sheetId="33501"/>
      <sheetData sheetId="33502"/>
      <sheetData sheetId="33503"/>
      <sheetData sheetId="33504"/>
      <sheetData sheetId="33505"/>
      <sheetData sheetId="33506"/>
      <sheetData sheetId="33507"/>
      <sheetData sheetId="33508"/>
      <sheetData sheetId="33509"/>
      <sheetData sheetId="33510"/>
      <sheetData sheetId="33511"/>
      <sheetData sheetId="33512"/>
      <sheetData sheetId="33513"/>
      <sheetData sheetId="33514"/>
      <sheetData sheetId="33515" refreshError="1"/>
      <sheetData sheetId="33516" refreshError="1"/>
      <sheetData sheetId="33517" refreshError="1"/>
      <sheetData sheetId="33518" refreshError="1"/>
      <sheetData sheetId="33519" refreshError="1"/>
      <sheetData sheetId="33520" refreshError="1"/>
      <sheetData sheetId="33521" refreshError="1"/>
      <sheetData sheetId="33522" refreshError="1"/>
      <sheetData sheetId="33523" refreshError="1"/>
      <sheetData sheetId="33524" refreshError="1"/>
      <sheetData sheetId="33525" refreshError="1"/>
      <sheetData sheetId="33526" refreshError="1"/>
      <sheetData sheetId="33527" refreshError="1"/>
      <sheetData sheetId="33528" refreshError="1"/>
      <sheetData sheetId="33529" refreshError="1"/>
      <sheetData sheetId="33530" refreshError="1"/>
      <sheetData sheetId="33531" refreshError="1"/>
      <sheetData sheetId="33532" refreshError="1"/>
      <sheetData sheetId="33533" refreshError="1"/>
      <sheetData sheetId="33534" refreshError="1"/>
      <sheetData sheetId="33535" refreshError="1"/>
      <sheetData sheetId="33536" refreshError="1"/>
      <sheetData sheetId="33537" refreshError="1"/>
      <sheetData sheetId="33538" refreshError="1"/>
      <sheetData sheetId="33539" refreshError="1"/>
      <sheetData sheetId="33540" refreshError="1"/>
      <sheetData sheetId="33541" refreshError="1"/>
      <sheetData sheetId="33542" refreshError="1"/>
      <sheetData sheetId="33543" refreshError="1"/>
      <sheetData sheetId="33544" refreshError="1"/>
      <sheetData sheetId="33545" refreshError="1"/>
      <sheetData sheetId="33546" refreshError="1"/>
      <sheetData sheetId="33547" refreshError="1"/>
      <sheetData sheetId="33548" refreshError="1"/>
      <sheetData sheetId="33549" refreshError="1"/>
      <sheetData sheetId="33550" refreshError="1"/>
      <sheetData sheetId="33551" refreshError="1"/>
      <sheetData sheetId="33552" refreshError="1"/>
      <sheetData sheetId="33553" refreshError="1"/>
      <sheetData sheetId="33554">
        <row r="9">
          <cell r="A9" t="str">
            <v>A</v>
          </cell>
        </row>
      </sheetData>
      <sheetData sheetId="33555" refreshError="1"/>
      <sheetData sheetId="33556" refreshError="1"/>
      <sheetData sheetId="33557" refreshError="1"/>
      <sheetData sheetId="33558" refreshError="1"/>
      <sheetData sheetId="33559" refreshError="1"/>
      <sheetData sheetId="33560" refreshError="1"/>
      <sheetData sheetId="33561" refreshError="1"/>
      <sheetData sheetId="33562" refreshError="1"/>
      <sheetData sheetId="33563" refreshError="1"/>
      <sheetData sheetId="33564" refreshError="1"/>
      <sheetData sheetId="33565" refreshError="1"/>
      <sheetData sheetId="33566" refreshError="1"/>
      <sheetData sheetId="33567" refreshError="1"/>
      <sheetData sheetId="33568" refreshError="1"/>
      <sheetData sheetId="33569" refreshError="1"/>
      <sheetData sheetId="33570" refreshError="1"/>
      <sheetData sheetId="33571" refreshError="1"/>
      <sheetData sheetId="33572" refreshError="1"/>
      <sheetData sheetId="33573" refreshError="1"/>
      <sheetData sheetId="33574" refreshError="1"/>
      <sheetData sheetId="33575" refreshError="1"/>
      <sheetData sheetId="33576" refreshError="1"/>
      <sheetData sheetId="33577" refreshError="1"/>
      <sheetData sheetId="33578" refreshError="1"/>
      <sheetData sheetId="33579" refreshError="1"/>
      <sheetData sheetId="33580" refreshError="1"/>
      <sheetData sheetId="33581" refreshError="1"/>
      <sheetData sheetId="33582" refreshError="1"/>
      <sheetData sheetId="33583" refreshError="1"/>
      <sheetData sheetId="33584" refreshError="1"/>
      <sheetData sheetId="33585" refreshError="1"/>
      <sheetData sheetId="33586" refreshError="1"/>
      <sheetData sheetId="33587" refreshError="1"/>
      <sheetData sheetId="33588" refreshError="1"/>
      <sheetData sheetId="33589" refreshError="1"/>
      <sheetData sheetId="33590" refreshError="1"/>
      <sheetData sheetId="33591" refreshError="1"/>
      <sheetData sheetId="33592" refreshError="1"/>
      <sheetData sheetId="33593" refreshError="1"/>
      <sheetData sheetId="33594" refreshError="1"/>
      <sheetData sheetId="33595" refreshError="1"/>
      <sheetData sheetId="33596" refreshError="1"/>
      <sheetData sheetId="33597" refreshError="1"/>
      <sheetData sheetId="33598" refreshError="1"/>
      <sheetData sheetId="33599" refreshError="1"/>
      <sheetData sheetId="33600" refreshError="1"/>
      <sheetData sheetId="33601" refreshError="1"/>
      <sheetData sheetId="33602"/>
      <sheetData sheetId="33603"/>
      <sheetData sheetId="33604"/>
      <sheetData sheetId="33605"/>
      <sheetData sheetId="33606"/>
      <sheetData sheetId="33607"/>
      <sheetData sheetId="33608"/>
      <sheetData sheetId="33609"/>
      <sheetData sheetId="33610"/>
      <sheetData sheetId="33611"/>
      <sheetData sheetId="33612"/>
      <sheetData sheetId="33613"/>
      <sheetData sheetId="33614"/>
      <sheetData sheetId="33615"/>
      <sheetData sheetId="33616"/>
      <sheetData sheetId="33617"/>
      <sheetData sheetId="33618"/>
      <sheetData sheetId="33619"/>
      <sheetData sheetId="33620"/>
      <sheetData sheetId="33621"/>
      <sheetData sheetId="33622"/>
      <sheetData sheetId="33623"/>
      <sheetData sheetId="33624"/>
      <sheetData sheetId="33625"/>
      <sheetData sheetId="33626"/>
      <sheetData sheetId="33627"/>
      <sheetData sheetId="33628"/>
      <sheetData sheetId="33629"/>
      <sheetData sheetId="33630"/>
      <sheetData sheetId="33631"/>
      <sheetData sheetId="33632"/>
      <sheetData sheetId="33633"/>
      <sheetData sheetId="33634"/>
      <sheetData sheetId="33635"/>
      <sheetData sheetId="33636"/>
      <sheetData sheetId="33637"/>
      <sheetData sheetId="33638"/>
      <sheetData sheetId="33639"/>
      <sheetData sheetId="33640"/>
      <sheetData sheetId="33641"/>
      <sheetData sheetId="33642"/>
      <sheetData sheetId="33643"/>
      <sheetData sheetId="33644"/>
      <sheetData sheetId="33645"/>
      <sheetData sheetId="33646"/>
      <sheetData sheetId="33647"/>
      <sheetData sheetId="33648"/>
      <sheetData sheetId="33649"/>
      <sheetData sheetId="33650"/>
      <sheetData sheetId="33651"/>
      <sheetData sheetId="33652"/>
      <sheetData sheetId="33653"/>
      <sheetData sheetId="33654"/>
      <sheetData sheetId="33655"/>
      <sheetData sheetId="33656"/>
      <sheetData sheetId="33657"/>
      <sheetData sheetId="33658"/>
      <sheetData sheetId="33659"/>
      <sheetData sheetId="33660"/>
      <sheetData sheetId="33661"/>
      <sheetData sheetId="33662"/>
      <sheetData sheetId="33663"/>
      <sheetData sheetId="33664"/>
      <sheetData sheetId="33665"/>
      <sheetData sheetId="33666"/>
      <sheetData sheetId="33667">
        <row r="9">
          <cell r="A9" t="str">
            <v>A</v>
          </cell>
        </row>
      </sheetData>
      <sheetData sheetId="33668"/>
      <sheetData sheetId="33669"/>
      <sheetData sheetId="33670"/>
      <sheetData sheetId="33671"/>
      <sheetData sheetId="33672"/>
      <sheetData sheetId="33673"/>
      <sheetData sheetId="33674"/>
      <sheetData sheetId="33675"/>
      <sheetData sheetId="33676"/>
      <sheetData sheetId="33677"/>
      <sheetData sheetId="33678"/>
      <sheetData sheetId="33679">
        <row r="9">
          <cell r="A9" t="str">
            <v>A</v>
          </cell>
        </row>
      </sheetData>
      <sheetData sheetId="33680">
        <row r="9">
          <cell r="A9" t="str">
            <v>A</v>
          </cell>
        </row>
      </sheetData>
      <sheetData sheetId="33681">
        <row r="9">
          <cell r="A9" t="str">
            <v>A</v>
          </cell>
        </row>
      </sheetData>
      <sheetData sheetId="33682">
        <row r="9">
          <cell r="A9" t="str">
            <v>A</v>
          </cell>
        </row>
      </sheetData>
      <sheetData sheetId="33683">
        <row r="9">
          <cell r="A9" t="str">
            <v>A</v>
          </cell>
        </row>
      </sheetData>
      <sheetData sheetId="33684" refreshError="1"/>
      <sheetData sheetId="33685" refreshError="1"/>
      <sheetData sheetId="33686" refreshError="1"/>
      <sheetData sheetId="33687" refreshError="1"/>
      <sheetData sheetId="33688" refreshError="1"/>
      <sheetData sheetId="33689" refreshError="1"/>
      <sheetData sheetId="33690" refreshError="1"/>
      <sheetData sheetId="33691" refreshError="1"/>
      <sheetData sheetId="33692" refreshError="1"/>
      <sheetData sheetId="33693" refreshError="1"/>
      <sheetData sheetId="33694" refreshError="1"/>
      <sheetData sheetId="33695" refreshError="1"/>
      <sheetData sheetId="33696" refreshError="1"/>
      <sheetData sheetId="33697" refreshError="1"/>
      <sheetData sheetId="33698" refreshError="1"/>
      <sheetData sheetId="33699" refreshError="1"/>
      <sheetData sheetId="33700" refreshError="1"/>
      <sheetData sheetId="33701" refreshError="1"/>
      <sheetData sheetId="33702" refreshError="1"/>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refreshError="1"/>
      <sheetData sheetId="33714" refreshError="1"/>
      <sheetData sheetId="33715" refreshError="1"/>
      <sheetData sheetId="33716" refreshError="1"/>
      <sheetData sheetId="33717" refreshError="1"/>
      <sheetData sheetId="33718" refreshError="1"/>
      <sheetData sheetId="33719" refreshError="1"/>
      <sheetData sheetId="33720" refreshError="1"/>
      <sheetData sheetId="33721" refreshError="1"/>
      <sheetData sheetId="33722" refreshError="1"/>
      <sheetData sheetId="33723" refreshError="1"/>
      <sheetData sheetId="33724" refreshError="1"/>
      <sheetData sheetId="33725" refreshError="1"/>
      <sheetData sheetId="33726" refreshError="1"/>
      <sheetData sheetId="33727" refreshError="1"/>
      <sheetData sheetId="33728" refreshError="1"/>
      <sheetData sheetId="33729" refreshError="1"/>
      <sheetData sheetId="33730" refreshError="1"/>
      <sheetData sheetId="33731" refreshError="1"/>
      <sheetData sheetId="33732" refreshError="1"/>
      <sheetData sheetId="33733" refreshError="1"/>
      <sheetData sheetId="33734" refreshError="1"/>
      <sheetData sheetId="33735" refreshError="1"/>
      <sheetData sheetId="33736" refreshError="1"/>
      <sheetData sheetId="33737" refreshError="1"/>
      <sheetData sheetId="33738" refreshError="1"/>
      <sheetData sheetId="33739" refreshError="1"/>
      <sheetData sheetId="33740" refreshError="1"/>
      <sheetData sheetId="33741" refreshError="1"/>
      <sheetData sheetId="33742" refreshError="1"/>
      <sheetData sheetId="33743" refreshError="1"/>
      <sheetData sheetId="33744" refreshError="1"/>
      <sheetData sheetId="33745" refreshError="1"/>
      <sheetData sheetId="33746" refreshError="1"/>
      <sheetData sheetId="33747" refreshError="1"/>
      <sheetData sheetId="33748" refreshError="1"/>
      <sheetData sheetId="33749" refreshError="1"/>
      <sheetData sheetId="33750" refreshError="1"/>
      <sheetData sheetId="33751" refreshError="1"/>
      <sheetData sheetId="33752" refreshError="1"/>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refreshError="1"/>
      <sheetData sheetId="33766" refreshError="1"/>
      <sheetData sheetId="33767" refreshError="1"/>
      <sheetData sheetId="33768" refreshError="1"/>
      <sheetData sheetId="33769" refreshError="1"/>
      <sheetData sheetId="33770" refreshError="1"/>
      <sheetData sheetId="33771" refreshError="1"/>
      <sheetData sheetId="33772" refreshError="1"/>
      <sheetData sheetId="33773" refreshError="1"/>
      <sheetData sheetId="33774" refreshError="1"/>
      <sheetData sheetId="33775" refreshError="1"/>
      <sheetData sheetId="33776" refreshError="1"/>
      <sheetData sheetId="33777" refreshError="1"/>
      <sheetData sheetId="33778" refreshError="1"/>
      <sheetData sheetId="33779" refreshError="1"/>
      <sheetData sheetId="33780" refreshError="1"/>
      <sheetData sheetId="33781" refreshError="1"/>
      <sheetData sheetId="33782" refreshError="1"/>
      <sheetData sheetId="33783"/>
      <sheetData sheetId="33784"/>
      <sheetData sheetId="33785"/>
      <sheetData sheetId="33786"/>
      <sheetData sheetId="33787"/>
      <sheetData sheetId="33788"/>
      <sheetData sheetId="33789" refreshError="1"/>
      <sheetData sheetId="33790" refreshError="1"/>
      <sheetData sheetId="33791" refreshError="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refreshError="1"/>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efreshError="1"/>
      <sheetData sheetId="33836" refreshError="1"/>
      <sheetData sheetId="33837" refreshError="1"/>
      <sheetData sheetId="33838" refreshError="1"/>
      <sheetData sheetId="33839" refreshError="1"/>
      <sheetData sheetId="33840" refreshError="1"/>
      <sheetData sheetId="33841" refreshError="1"/>
      <sheetData sheetId="33842" refreshError="1"/>
      <sheetData sheetId="33843" refreshError="1"/>
      <sheetData sheetId="33844" refreshError="1"/>
      <sheetData sheetId="33845" refreshError="1"/>
      <sheetData sheetId="33846" refreshError="1"/>
      <sheetData sheetId="33847" refreshError="1"/>
      <sheetData sheetId="33848" refreshError="1"/>
      <sheetData sheetId="33849" refreshError="1"/>
      <sheetData sheetId="33850" refreshError="1"/>
      <sheetData sheetId="33851" refreshError="1"/>
      <sheetData sheetId="33852" refreshError="1"/>
      <sheetData sheetId="33853" refreshError="1"/>
      <sheetData sheetId="33854" refreshError="1"/>
      <sheetData sheetId="33855" refreshError="1"/>
      <sheetData sheetId="33856" refreshError="1"/>
      <sheetData sheetId="33857" refreshError="1"/>
      <sheetData sheetId="33858" refreshError="1"/>
      <sheetData sheetId="33859" refreshError="1"/>
      <sheetData sheetId="33860" refreshError="1"/>
      <sheetData sheetId="33861" refreshError="1"/>
      <sheetData sheetId="33862" refreshError="1"/>
      <sheetData sheetId="33863" refreshError="1"/>
      <sheetData sheetId="33864" refreshError="1"/>
      <sheetData sheetId="33865" refreshError="1"/>
      <sheetData sheetId="33866" refreshError="1"/>
      <sheetData sheetId="33867" refreshError="1"/>
      <sheetData sheetId="33868" refreshError="1"/>
      <sheetData sheetId="33869" refreshError="1"/>
      <sheetData sheetId="33870" refreshError="1"/>
      <sheetData sheetId="33871" refreshError="1"/>
      <sheetData sheetId="33872" refreshError="1"/>
      <sheetData sheetId="33873" refreshError="1"/>
      <sheetData sheetId="33874" refreshError="1"/>
      <sheetData sheetId="33875" refreshError="1"/>
      <sheetData sheetId="33876" refreshError="1"/>
      <sheetData sheetId="33877" refreshError="1"/>
      <sheetData sheetId="33878" refreshError="1"/>
      <sheetData sheetId="33879" refreshError="1"/>
      <sheetData sheetId="33880" refreshError="1"/>
      <sheetData sheetId="33881" refreshError="1"/>
      <sheetData sheetId="33882" refreshError="1"/>
      <sheetData sheetId="33883" refreshError="1"/>
      <sheetData sheetId="33884" refreshError="1"/>
      <sheetData sheetId="33885" refreshError="1"/>
      <sheetData sheetId="33886" refreshError="1"/>
      <sheetData sheetId="33887" refreshError="1"/>
      <sheetData sheetId="33888" refreshError="1"/>
      <sheetData sheetId="33889" refreshError="1"/>
      <sheetData sheetId="33890" refreshError="1"/>
      <sheetData sheetId="33891" refreshError="1"/>
      <sheetData sheetId="33892" refreshError="1"/>
      <sheetData sheetId="33893" refreshError="1"/>
      <sheetData sheetId="33894" refreshError="1"/>
      <sheetData sheetId="33895" refreshError="1"/>
      <sheetData sheetId="33896" refreshError="1"/>
      <sheetData sheetId="33897" refreshError="1"/>
      <sheetData sheetId="33898" refreshError="1"/>
      <sheetData sheetId="33899"/>
      <sheetData sheetId="33900" refreshError="1"/>
      <sheetData sheetId="33901" refreshError="1"/>
      <sheetData sheetId="33902" refreshError="1"/>
      <sheetData sheetId="33903" refreshError="1"/>
      <sheetData sheetId="33904" refreshError="1"/>
      <sheetData sheetId="33905" refreshError="1"/>
      <sheetData sheetId="33906" refreshError="1"/>
      <sheetData sheetId="33907" refreshError="1"/>
      <sheetData sheetId="33908" refreshError="1"/>
      <sheetData sheetId="33909" refreshError="1"/>
      <sheetData sheetId="33910" refreshError="1"/>
      <sheetData sheetId="33911" refreshError="1"/>
      <sheetData sheetId="33912" refreshError="1"/>
      <sheetData sheetId="33913" refreshError="1"/>
      <sheetData sheetId="33914" refreshError="1"/>
      <sheetData sheetId="33915" refreshError="1"/>
      <sheetData sheetId="33916" refreshError="1"/>
      <sheetData sheetId="33917">
        <row r="9">
          <cell r="A9" t="str">
            <v>A</v>
          </cell>
        </row>
      </sheetData>
      <sheetData sheetId="33918">
        <row r="9">
          <cell r="A9" t="str">
            <v>A</v>
          </cell>
        </row>
      </sheetData>
      <sheetData sheetId="33919"/>
      <sheetData sheetId="33920" refreshError="1"/>
      <sheetData sheetId="33921" refreshError="1"/>
      <sheetData sheetId="33922">
        <row r="9">
          <cell r="A9" t="str">
            <v>A</v>
          </cell>
        </row>
      </sheetData>
      <sheetData sheetId="33923" refreshError="1"/>
      <sheetData sheetId="33924" refreshError="1"/>
      <sheetData sheetId="33925" refreshError="1"/>
      <sheetData sheetId="33926">
        <row r="9">
          <cell r="A9" t="str">
            <v>A</v>
          </cell>
        </row>
      </sheetData>
      <sheetData sheetId="33927" refreshError="1"/>
      <sheetData sheetId="33928" refreshError="1"/>
      <sheetData sheetId="33929">
        <row r="9">
          <cell r="A9" t="str">
            <v>A</v>
          </cell>
        </row>
      </sheetData>
      <sheetData sheetId="33930">
        <row r="9">
          <cell r="A9" t="str">
            <v>A</v>
          </cell>
        </row>
      </sheetData>
      <sheetData sheetId="33931">
        <row r="9">
          <cell r="A9" t="str">
            <v>A</v>
          </cell>
        </row>
      </sheetData>
      <sheetData sheetId="33932">
        <row r="9">
          <cell r="A9" t="str">
            <v>A</v>
          </cell>
        </row>
      </sheetData>
      <sheetData sheetId="33933">
        <row r="9">
          <cell r="A9" t="str">
            <v>A</v>
          </cell>
        </row>
      </sheetData>
      <sheetData sheetId="33934">
        <row r="9">
          <cell r="A9" t="str">
            <v>A</v>
          </cell>
        </row>
      </sheetData>
      <sheetData sheetId="33935">
        <row r="9">
          <cell r="A9" t="str">
            <v>A</v>
          </cell>
        </row>
      </sheetData>
      <sheetData sheetId="33936">
        <row r="9">
          <cell r="A9" t="str">
            <v>A</v>
          </cell>
        </row>
      </sheetData>
      <sheetData sheetId="33937">
        <row r="9">
          <cell r="A9" t="str">
            <v>A</v>
          </cell>
        </row>
      </sheetData>
      <sheetData sheetId="33938">
        <row r="9">
          <cell r="A9" t="str">
            <v>A</v>
          </cell>
        </row>
      </sheetData>
      <sheetData sheetId="33939">
        <row r="9">
          <cell r="A9" t="str">
            <v>A</v>
          </cell>
        </row>
      </sheetData>
      <sheetData sheetId="33940">
        <row r="9">
          <cell r="A9" t="str">
            <v>A</v>
          </cell>
        </row>
      </sheetData>
      <sheetData sheetId="33941">
        <row r="9">
          <cell r="A9" t="str">
            <v>A</v>
          </cell>
        </row>
      </sheetData>
      <sheetData sheetId="33942">
        <row r="9">
          <cell r="A9" t="str">
            <v>A</v>
          </cell>
        </row>
      </sheetData>
      <sheetData sheetId="33943">
        <row r="9">
          <cell r="A9" t="str">
            <v>A</v>
          </cell>
        </row>
      </sheetData>
      <sheetData sheetId="33944">
        <row r="9">
          <cell r="A9" t="str">
            <v>A</v>
          </cell>
        </row>
      </sheetData>
      <sheetData sheetId="33945">
        <row r="9">
          <cell r="A9" t="str">
            <v>A</v>
          </cell>
        </row>
      </sheetData>
      <sheetData sheetId="33946">
        <row r="9">
          <cell r="A9" t="str">
            <v>A</v>
          </cell>
        </row>
      </sheetData>
      <sheetData sheetId="33947">
        <row r="9">
          <cell r="A9" t="str">
            <v>A</v>
          </cell>
        </row>
      </sheetData>
      <sheetData sheetId="33948">
        <row r="9">
          <cell r="A9" t="str">
            <v>A</v>
          </cell>
        </row>
      </sheetData>
      <sheetData sheetId="33949">
        <row r="9">
          <cell r="A9" t="str">
            <v>A</v>
          </cell>
        </row>
      </sheetData>
      <sheetData sheetId="33950" refreshError="1"/>
      <sheetData sheetId="33951" refreshError="1"/>
      <sheetData sheetId="33952">
        <row r="9">
          <cell r="A9" t="str">
            <v>A</v>
          </cell>
        </row>
      </sheetData>
      <sheetData sheetId="33953">
        <row r="9">
          <cell r="A9" t="str">
            <v>A</v>
          </cell>
        </row>
      </sheetData>
      <sheetData sheetId="33954">
        <row r="9">
          <cell r="A9" t="str">
            <v>A</v>
          </cell>
        </row>
      </sheetData>
      <sheetData sheetId="33955">
        <row r="9">
          <cell r="A9" t="str">
            <v>A</v>
          </cell>
        </row>
      </sheetData>
      <sheetData sheetId="33956">
        <row r="9">
          <cell r="A9" t="str">
            <v>A</v>
          </cell>
        </row>
      </sheetData>
      <sheetData sheetId="33957">
        <row r="9">
          <cell r="A9" t="str">
            <v>A</v>
          </cell>
        </row>
      </sheetData>
      <sheetData sheetId="33958">
        <row r="9">
          <cell r="A9" t="str">
            <v>A</v>
          </cell>
        </row>
      </sheetData>
      <sheetData sheetId="33959">
        <row r="9">
          <cell r="A9" t="str">
            <v>A</v>
          </cell>
        </row>
      </sheetData>
      <sheetData sheetId="33960">
        <row r="9">
          <cell r="A9" t="str">
            <v>A</v>
          </cell>
        </row>
      </sheetData>
      <sheetData sheetId="33961">
        <row r="9">
          <cell r="A9" t="str">
            <v>A</v>
          </cell>
        </row>
      </sheetData>
      <sheetData sheetId="33962">
        <row r="9">
          <cell r="A9" t="str">
            <v>A</v>
          </cell>
        </row>
      </sheetData>
      <sheetData sheetId="33963">
        <row r="9">
          <cell r="A9" t="str">
            <v>A</v>
          </cell>
        </row>
      </sheetData>
      <sheetData sheetId="33964">
        <row r="9">
          <cell r="A9" t="str">
            <v>A</v>
          </cell>
        </row>
      </sheetData>
      <sheetData sheetId="33965">
        <row r="9">
          <cell r="A9" t="str">
            <v>A</v>
          </cell>
        </row>
      </sheetData>
      <sheetData sheetId="33966">
        <row r="9">
          <cell r="A9" t="str">
            <v>A</v>
          </cell>
        </row>
      </sheetData>
      <sheetData sheetId="33967">
        <row r="9">
          <cell r="A9" t="str">
            <v>A</v>
          </cell>
        </row>
      </sheetData>
      <sheetData sheetId="33968">
        <row r="9">
          <cell r="A9" t="str">
            <v>A</v>
          </cell>
        </row>
      </sheetData>
      <sheetData sheetId="33969">
        <row r="9">
          <cell r="A9" t="str">
            <v>A</v>
          </cell>
        </row>
      </sheetData>
      <sheetData sheetId="33970">
        <row r="9">
          <cell r="A9" t="str">
            <v>A</v>
          </cell>
        </row>
      </sheetData>
      <sheetData sheetId="33971">
        <row r="9">
          <cell r="A9" t="str">
            <v>A</v>
          </cell>
        </row>
      </sheetData>
      <sheetData sheetId="33972">
        <row r="9">
          <cell r="A9" t="str">
            <v>A</v>
          </cell>
        </row>
      </sheetData>
      <sheetData sheetId="33973">
        <row r="9">
          <cell r="A9" t="str">
            <v>A</v>
          </cell>
        </row>
      </sheetData>
      <sheetData sheetId="33974">
        <row r="9">
          <cell r="A9" t="str">
            <v>A</v>
          </cell>
        </row>
      </sheetData>
      <sheetData sheetId="33975">
        <row r="9">
          <cell r="A9" t="str">
            <v>A</v>
          </cell>
        </row>
      </sheetData>
      <sheetData sheetId="33976">
        <row r="9">
          <cell r="A9" t="str">
            <v>A</v>
          </cell>
        </row>
      </sheetData>
      <sheetData sheetId="33977">
        <row r="9">
          <cell r="A9" t="str">
            <v>A</v>
          </cell>
        </row>
      </sheetData>
      <sheetData sheetId="33978">
        <row r="9">
          <cell r="A9" t="str">
            <v>A</v>
          </cell>
        </row>
      </sheetData>
      <sheetData sheetId="33979">
        <row r="9">
          <cell r="A9" t="str">
            <v>A</v>
          </cell>
        </row>
      </sheetData>
      <sheetData sheetId="33980">
        <row r="9">
          <cell r="A9" t="str">
            <v>A</v>
          </cell>
        </row>
      </sheetData>
      <sheetData sheetId="33981">
        <row r="9">
          <cell r="A9" t="str">
            <v>A</v>
          </cell>
        </row>
      </sheetData>
      <sheetData sheetId="33982">
        <row r="9">
          <cell r="A9" t="str">
            <v>A</v>
          </cell>
        </row>
      </sheetData>
      <sheetData sheetId="33983">
        <row r="9">
          <cell r="A9" t="str">
            <v>A</v>
          </cell>
        </row>
      </sheetData>
      <sheetData sheetId="33984">
        <row r="9">
          <cell r="A9" t="str">
            <v>A</v>
          </cell>
        </row>
      </sheetData>
      <sheetData sheetId="33985">
        <row r="9">
          <cell r="A9" t="str">
            <v>A</v>
          </cell>
        </row>
      </sheetData>
      <sheetData sheetId="33986">
        <row r="9">
          <cell r="A9" t="str">
            <v>A</v>
          </cell>
        </row>
      </sheetData>
      <sheetData sheetId="33987">
        <row r="9">
          <cell r="A9" t="str">
            <v>A</v>
          </cell>
        </row>
      </sheetData>
      <sheetData sheetId="33988">
        <row r="9">
          <cell r="A9" t="str">
            <v>A</v>
          </cell>
        </row>
      </sheetData>
      <sheetData sheetId="33989">
        <row r="9">
          <cell r="A9" t="str">
            <v>A</v>
          </cell>
        </row>
      </sheetData>
      <sheetData sheetId="33990">
        <row r="9">
          <cell r="A9" t="str">
            <v>A</v>
          </cell>
        </row>
      </sheetData>
      <sheetData sheetId="33991">
        <row r="9">
          <cell r="A9" t="str">
            <v>A</v>
          </cell>
        </row>
      </sheetData>
      <sheetData sheetId="33992">
        <row r="9">
          <cell r="A9" t="str">
            <v>A</v>
          </cell>
        </row>
      </sheetData>
      <sheetData sheetId="33993">
        <row r="9">
          <cell r="A9" t="str">
            <v>A</v>
          </cell>
        </row>
      </sheetData>
      <sheetData sheetId="33994">
        <row r="9">
          <cell r="A9" t="str">
            <v>A</v>
          </cell>
        </row>
      </sheetData>
      <sheetData sheetId="33995">
        <row r="9">
          <cell r="A9" t="str">
            <v>A</v>
          </cell>
        </row>
      </sheetData>
      <sheetData sheetId="33996">
        <row r="9">
          <cell r="A9" t="str">
            <v>A</v>
          </cell>
        </row>
      </sheetData>
      <sheetData sheetId="33997">
        <row r="9">
          <cell r="A9" t="str">
            <v>A</v>
          </cell>
        </row>
      </sheetData>
      <sheetData sheetId="33998">
        <row r="9">
          <cell r="A9" t="str">
            <v>A</v>
          </cell>
        </row>
      </sheetData>
      <sheetData sheetId="33999">
        <row r="9">
          <cell r="A9" t="str">
            <v>A</v>
          </cell>
        </row>
      </sheetData>
      <sheetData sheetId="34000">
        <row r="9">
          <cell r="A9" t="str">
            <v>A</v>
          </cell>
        </row>
      </sheetData>
      <sheetData sheetId="34001">
        <row r="9">
          <cell r="A9" t="str">
            <v>A</v>
          </cell>
        </row>
      </sheetData>
      <sheetData sheetId="34002">
        <row r="9">
          <cell r="A9" t="str">
            <v>A</v>
          </cell>
        </row>
      </sheetData>
      <sheetData sheetId="34003">
        <row r="9">
          <cell r="A9" t="str">
            <v>A</v>
          </cell>
        </row>
      </sheetData>
      <sheetData sheetId="34004">
        <row r="9">
          <cell r="A9" t="str">
            <v>A</v>
          </cell>
        </row>
      </sheetData>
      <sheetData sheetId="34005">
        <row r="9">
          <cell r="A9" t="str">
            <v>A</v>
          </cell>
        </row>
      </sheetData>
      <sheetData sheetId="34006">
        <row r="9">
          <cell r="A9" t="str">
            <v>A</v>
          </cell>
        </row>
      </sheetData>
      <sheetData sheetId="34007">
        <row r="9">
          <cell r="A9" t="str">
            <v>A</v>
          </cell>
        </row>
      </sheetData>
      <sheetData sheetId="34008">
        <row r="9">
          <cell r="A9" t="str">
            <v>A</v>
          </cell>
        </row>
      </sheetData>
      <sheetData sheetId="34009">
        <row r="9">
          <cell r="A9" t="str">
            <v>A</v>
          </cell>
        </row>
      </sheetData>
      <sheetData sheetId="34010">
        <row r="9">
          <cell r="A9" t="str">
            <v>A</v>
          </cell>
        </row>
      </sheetData>
      <sheetData sheetId="34011">
        <row r="9">
          <cell r="A9" t="str">
            <v>A</v>
          </cell>
        </row>
      </sheetData>
      <sheetData sheetId="34012">
        <row r="9">
          <cell r="A9" t="str">
            <v>A</v>
          </cell>
        </row>
      </sheetData>
      <sheetData sheetId="34013">
        <row r="9">
          <cell r="A9" t="str">
            <v>A</v>
          </cell>
        </row>
      </sheetData>
      <sheetData sheetId="34014">
        <row r="9">
          <cell r="A9" t="str">
            <v>A</v>
          </cell>
        </row>
      </sheetData>
      <sheetData sheetId="34015">
        <row r="9">
          <cell r="A9" t="str">
            <v>A</v>
          </cell>
        </row>
      </sheetData>
      <sheetData sheetId="34016">
        <row r="9">
          <cell r="A9" t="str">
            <v>A</v>
          </cell>
        </row>
      </sheetData>
      <sheetData sheetId="34017">
        <row r="9">
          <cell r="A9" t="str">
            <v>A</v>
          </cell>
        </row>
      </sheetData>
      <sheetData sheetId="34018">
        <row r="9">
          <cell r="A9" t="str">
            <v>A</v>
          </cell>
        </row>
      </sheetData>
      <sheetData sheetId="34019">
        <row r="9">
          <cell r="A9" t="str">
            <v>A</v>
          </cell>
        </row>
      </sheetData>
      <sheetData sheetId="34020">
        <row r="9">
          <cell r="A9" t="str">
            <v>A</v>
          </cell>
        </row>
      </sheetData>
      <sheetData sheetId="34021">
        <row r="9">
          <cell r="A9" t="str">
            <v>A</v>
          </cell>
        </row>
      </sheetData>
      <sheetData sheetId="34022">
        <row r="9">
          <cell r="A9" t="str">
            <v>A</v>
          </cell>
        </row>
      </sheetData>
      <sheetData sheetId="34023">
        <row r="9">
          <cell r="A9" t="str">
            <v>A</v>
          </cell>
        </row>
      </sheetData>
      <sheetData sheetId="34024">
        <row r="9">
          <cell r="A9" t="str">
            <v>A</v>
          </cell>
        </row>
      </sheetData>
      <sheetData sheetId="34025">
        <row r="9">
          <cell r="A9" t="str">
            <v>A</v>
          </cell>
        </row>
      </sheetData>
      <sheetData sheetId="34026">
        <row r="9">
          <cell r="A9" t="str">
            <v>A</v>
          </cell>
        </row>
      </sheetData>
      <sheetData sheetId="34027">
        <row r="9">
          <cell r="A9" t="str">
            <v>A</v>
          </cell>
        </row>
      </sheetData>
      <sheetData sheetId="34028">
        <row r="9">
          <cell r="A9" t="str">
            <v>A</v>
          </cell>
        </row>
      </sheetData>
      <sheetData sheetId="34029">
        <row r="9">
          <cell r="A9" t="str">
            <v>A</v>
          </cell>
        </row>
      </sheetData>
      <sheetData sheetId="34030">
        <row r="9">
          <cell r="A9" t="str">
            <v>A</v>
          </cell>
        </row>
      </sheetData>
      <sheetData sheetId="34031">
        <row r="9">
          <cell r="A9" t="str">
            <v>A</v>
          </cell>
        </row>
      </sheetData>
      <sheetData sheetId="34032">
        <row r="9">
          <cell r="A9" t="str">
            <v>A</v>
          </cell>
        </row>
      </sheetData>
      <sheetData sheetId="34033">
        <row r="9">
          <cell r="A9" t="str">
            <v>A</v>
          </cell>
        </row>
      </sheetData>
      <sheetData sheetId="34034">
        <row r="9">
          <cell r="A9" t="str">
            <v>A</v>
          </cell>
        </row>
      </sheetData>
      <sheetData sheetId="34035">
        <row r="9">
          <cell r="A9" t="str">
            <v>A</v>
          </cell>
        </row>
      </sheetData>
      <sheetData sheetId="34036">
        <row r="9">
          <cell r="A9" t="str">
            <v>A</v>
          </cell>
        </row>
      </sheetData>
      <sheetData sheetId="34037">
        <row r="9">
          <cell r="A9" t="str">
            <v>A</v>
          </cell>
        </row>
      </sheetData>
      <sheetData sheetId="34038">
        <row r="9">
          <cell r="A9" t="str">
            <v>A</v>
          </cell>
        </row>
      </sheetData>
      <sheetData sheetId="34039">
        <row r="9">
          <cell r="A9" t="str">
            <v>A</v>
          </cell>
        </row>
      </sheetData>
      <sheetData sheetId="34040" refreshError="1"/>
      <sheetData sheetId="34041" refreshError="1"/>
      <sheetData sheetId="34042" refreshError="1"/>
      <sheetData sheetId="34043" refreshError="1"/>
      <sheetData sheetId="34044" refreshError="1"/>
      <sheetData sheetId="34045">
        <row r="9">
          <cell r="A9" t="str">
            <v>A</v>
          </cell>
        </row>
      </sheetData>
      <sheetData sheetId="34046">
        <row r="9">
          <cell r="A9" t="str">
            <v>A</v>
          </cell>
        </row>
      </sheetData>
      <sheetData sheetId="34047" refreshError="1"/>
      <sheetData sheetId="34048" refreshError="1"/>
      <sheetData sheetId="34049">
        <row r="9">
          <cell r="A9" t="str">
            <v>A</v>
          </cell>
        </row>
      </sheetData>
      <sheetData sheetId="34050">
        <row r="9">
          <cell r="A9" t="str">
            <v>A</v>
          </cell>
        </row>
      </sheetData>
      <sheetData sheetId="34051">
        <row r="9">
          <cell r="A9" t="str">
            <v>A</v>
          </cell>
        </row>
      </sheetData>
      <sheetData sheetId="34052">
        <row r="9">
          <cell r="A9" t="str">
            <v>A</v>
          </cell>
        </row>
      </sheetData>
      <sheetData sheetId="34053">
        <row r="9">
          <cell r="A9" t="str">
            <v>A</v>
          </cell>
        </row>
      </sheetData>
      <sheetData sheetId="34054">
        <row r="9">
          <cell r="A9" t="str">
            <v>A</v>
          </cell>
        </row>
      </sheetData>
      <sheetData sheetId="34055">
        <row r="9">
          <cell r="A9" t="str">
            <v>A</v>
          </cell>
        </row>
      </sheetData>
      <sheetData sheetId="34056">
        <row r="9">
          <cell r="A9" t="str">
            <v>A</v>
          </cell>
        </row>
      </sheetData>
      <sheetData sheetId="34057">
        <row r="9">
          <cell r="A9" t="str">
            <v>A</v>
          </cell>
        </row>
      </sheetData>
      <sheetData sheetId="34058">
        <row r="9">
          <cell r="A9" t="str">
            <v>A</v>
          </cell>
        </row>
      </sheetData>
      <sheetData sheetId="34059">
        <row r="9">
          <cell r="A9" t="str">
            <v>A</v>
          </cell>
        </row>
      </sheetData>
      <sheetData sheetId="34060">
        <row r="9">
          <cell r="A9" t="str">
            <v>A</v>
          </cell>
        </row>
      </sheetData>
      <sheetData sheetId="34061">
        <row r="9">
          <cell r="A9" t="str">
            <v>A</v>
          </cell>
        </row>
      </sheetData>
      <sheetData sheetId="34062">
        <row r="9">
          <cell r="A9" t="str">
            <v>A</v>
          </cell>
        </row>
      </sheetData>
      <sheetData sheetId="34063">
        <row r="9">
          <cell r="A9" t="str">
            <v>A</v>
          </cell>
        </row>
      </sheetData>
      <sheetData sheetId="34064">
        <row r="9">
          <cell r="A9" t="str">
            <v>A</v>
          </cell>
        </row>
      </sheetData>
      <sheetData sheetId="34065">
        <row r="9">
          <cell r="A9" t="str">
            <v>A</v>
          </cell>
        </row>
      </sheetData>
      <sheetData sheetId="34066">
        <row r="9">
          <cell r="A9" t="str">
            <v>A</v>
          </cell>
        </row>
      </sheetData>
      <sheetData sheetId="34067">
        <row r="9">
          <cell r="A9" t="str">
            <v>A</v>
          </cell>
        </row>
      </sheetData>
      <sheetData sheetId="34068">
        <row r="9">
          <cell r="A9" t="str">
            <v>A</v>
          </cell>
        </row>
      </sheetData>
      <sheetData sheetId="34069">
        <row r="9">
          <cell r="A9" t="str">
            <v>A</v>
          </cell>
        </row>
      </sheetData>
      <sheetData sheetId="34070">
        <row r="9">
          <cell r="A9" t="str">
            <v>A</v>
          </cell>
        </row>
      </sheetData>
      <sheetData sheetId="34071">
        <row r="9">
          <cell r="A9" t="str">
            <v>A</v>
          </cell>
        </row>
      </sheetData>
      <sheetData sheetId="34072">
        <row r="9">
          <cell r="A9" t="str">
            <v>A</v>
          </cell>
        </row>
      </sheetData>
      <sheetData sheetId="34073">
        <row r="9">
          <cell r="A9" t="str">
            <v>A</v>
          </cell>
        </row>
      </sheetData>
      <sheetData sheetId="34074">
        <row r="9">
          <cell r="A9" t="str">
            <v>A</v>
          </cell>
        </row>
      </sheetData>
      <sheetData sheetId="34075">
        <row r="9">
          <cell r="A9" t="str">
            <v>A</v>
          </cell>
        </row>
      </sheetData>
      <sheetData sheetId="34076">
        <row r="9">
          <cell r="A9" t="str">
            <v>A</v>
          </cell>
        </row>
      </sheetData>
      <sheetData sheetId="34077">
        <row r="9">
          <cell r="A9" t="str">
            <v>A</v>
          </cell>
        </row>
      </sheetData>
      <sheetData sheetId="34078">
        <row r="9">
          <cell r="A9" t="str">
            <v>A</v>
          </cell>
        </row>
      </sheetData>
      <sheetData sheetId="34079">
        <row r="9">
          <cell r="A9" t="str">
            <v>A</v>
          </cell>
        </row>
      </sheetData>
      <sheetData sheetId="34080">
        <row r="9">
          <cell r="A9" t="str">
            <v>A</v>
          </cell>
        </row>
      </sheetData>
      <sheetData sheetId="34081">
        <row r="9">
          <cell r="A9" t="str">
            <v>A</v>
          </cell>
        </row>
      </sheetData>
      <sheetData sheetId="34082">
        <row r="9">
          <cell r="A9" t="str">
            <v>A</v>
          </cell>
        </row>
      </sheetData>
      <sheetData sheetId="34083">
        <row r="9">
          <cell r="A9" t="str">
            <v>A</v>
          </cell>
        </row>
      </sheetData>
      <sheetData sheetId="34084">
        <row r="9">
          <cell r="A9" t="str">
            <v>A</v>
          </cell>
        </row>
      </sheetData>
      <sheetData sheetId="34085">
        <row r="9">
          <cell r="A9" t="str">
            <v>A</v>
          </cell>
        </row>
      </sheetData>
      <sheetData sheetId="34086">
        <row r="9">
          <cell r="A9" t="str">
            <v>A</v>
          </cell>
        </row>
      </sheetData>
      <sheetData sheetId="34087">
        <row r="9">
          <cell r="A9" t="str">
            <v>A</v>
          </cell>
        </row>
      </sheetData>
      <sheetData sheetId="34088">
        <row r="9">
          <cell r="A9" t="str">
            <v>A</v>
          </cell>
        </row>
      </sheetData>
      <sheetData sheetId="34089">
        <row r="9">
          <cell r="A9" t="str">
            <v>A</v>
          </cell>
        </row>
      </sheetData>
      <sheetData sheetId="34090" refreshError="1"/>
      <sheetData sheetId="34091" refreshError="1"/>
      <sheetData sheetId="34092" refreshError="1"/>
      <sheetData sheetId="34093" refreshError="1"/>
      <sheetData sheetId="34094" refreshError="1"/>
      <sheetData sheetId="34095" refreshError="1"/>
      <sheetData sheetId="34096">
        <row r="9">
          <cell r="A9" t="str">
            <v>A</v>
          </cell>
        </row>
      </sheetData>
      <sheetData sheetId="34097">
        <row r="9">
          <cell r="A9" t="str">
            <v>A</v>
          </cell>
        </row>
      </sheetData>
      <sheetData sheetId="34098">
        <row r="9">
          <cell r="A9" t="str">
            <v>A</v>
          </cell>
        </row>
      </sheetData>
      <sheetData sheetId="34099">
        <row r="9">
          <cell r="A9" t="str">
            <v>A</v>
          </cell>
        </row>
      </sheetData>
      <sheetData sheetId="34100">
        <row r="9">
          <cell r="A9" t="str">
            <v>A</v>
          </cell>
        </row>
      </sheetData>
      <sheetData sheetId="34101">
        <row r="9">
          <cell r="A9" t="str">
            <v>A</v>
          </cell>
        </row>
      </sheetData>
      <sheetData sheetId="34102">
        <row r="9">
          <cell r="A9" t="str">
            <v>A</v>
          </cell>
        </row>
      </sheetData>
      <sheetData sheetId="34103">
        <row r="9">
          <cell r="A9" t="str">
            <v>A</v>
          </cell>
        </row>
      </sheetData>
      <sheetData sheetId="34104">
        <row r="9">
          <cell r="A9" t="str">
            <v>A</v>
          </cell>
        </row>
      </sheetData>
      <sheetData sheetId="34105">
        <row r="9">
          <cell r="A9" t="str">
            <v>A</v>
          </cell>
        </row>
      </sheetData>
      <sheetData sheetId="34106">
        <row r="9">
          <cell r="A9" t="str">
            <v>A</v>
          </cell>
        </row>
      </sheetData>
      <sheetData sheetId="34107">
        <row r="9">
          <cell r="A9" t="str">
            <v>A</v>
          </cell>
        </row>
      </sheetData>
      <sheetData sheetId="34108">
        <row r="9">
          <cell r="A9" t="str">
            <v>A</v>
          </cell>
        </row>
      </sheetData>
      <sheetData sheetId="34109">
        <row r="9">
          <cell r="A9" t="str">
            <v>A</v>
          </cell>
        </row>
      </sheetData>
      <sheetData sheetId="34110">
        <row r="9">
          <cell r="A9" t="str">
            <v>A</v>
          </cell>
        </row>
      </sheetData>
      <sheetData sheetId="34111">
        <row r="9">
          <cell r="A9" t="str">
            <v>A</v>
          </cell>
        </row>
      </sheetData>
      <sheetData sheetId="34112">
        <row r="9">
          <cell r="A9" t="str">
            <v>A</v>
          </cell>
        </row>
      </sheetData>
      <sheetData sheetId="34113">
        <row r="9">
          <cell r="A9" t="str">
            <v>A</v>
          </cell>
        </row>
      </sheetData>
      <sheetData sheetId="34114">
        <row r="9">
          <cell r="A9" t="str">
            <v>A</v>
          </cell>
        </row>
      </sheetData>
      <sheetData sheetId="34115">
        <row r="9">
          <cell r="A9" t="str">
            <v>A</v>
          </cell>
        </row>
      </sheetData>
      <sheetData sheetId="34116">
        <row r="9">
          <cell r="A9" t="str">
            <v>A</v>
          </cell>
        </row>
      </sheetData>
      <sheetData sheetId="34117">
        <row r="9">
          <cell r="A9" t="str">
            <v>A</v>
          </cell>
        </row>
      </sheetData>
      <sheetData sheetId="34118">
        <row r="9">
          <cell r="A9" t="str">
            <v>A</v>
          </cell>
        </row>
      </sheetData>
      <sheetData sheetId="34119">
        <row r="9">
          <cell r="A9" t="str">
            <v>A</v>
          </cell>
        </row>
      </sheetData>
      <sheetData sheetId="34120">
        <row r="9">
          <cell r="A9" t="str">
            <v>A</v>
          </cell>
        </row>
      </sheetData>
      <sheetData sheetId="34121">
        <row r="9">
          <cell r="A9" t="str">
            <v>A</v>
          </cell>
        </row>
      </sheetData>
      <sheetData sheetId="34122">
        <row r="9">
          <cell r="A9" t="str">
            <v>A</v>
          </cell>
        </row>
      </sheetData>
      <sheetData sheetId="34123">
        <row r="9">
          <cell r="A9" t="str">
            <v>A</v>
          </cell>
        </row>
      </sheetData>
      <sheetData sheetId="34124">
        <row r="9">
          <cell r="A9" t="str">
            <v>A</v>
          </cell>
        </row>
      </sheetData>
      <sheetData sheetId="34125">
        <row r="9">
          <cell r="A9" t="str">
            <v>A</v>
          </cell>
        </row>
      </sheetData>
      <sheetData sheetId="34126">
        <row r="9">
          <cell r="A9" t="str">
            <v>A</v>
          </cell>
        </row>
      </sheetData>
      <sheetData sheetId="34127">
        <row r="9">
          <cell r="A9" t="str">
            <v>A</v>
          </cell>
        </row>
      </sheetData>
      <sheetData sheetId="34128">
        <row r="9">
          <cell r="A9" t="str">
            <v>A</v>
          </cell>
        </row>
      </sheetData>
      <sheetData sheetId="34129">
        <row r="9">
          <cell r="A9" t="str">
            <v>A</v>
          </cell>
        </row>
      </sheetData>
      <sheetData sheetId="34130">
        <row r="9">
          <cell r="A9" t="str">
            <v>A</v>
          </cell>
        </row>
      </sheetData>
      <sheetData sheetId="34131">
        <row r="9">
          <cell r="A9" t="str">
            <v>A</v>
          </cell>
        </row>
      </sheetData>
      <sheetData sheetId="34132">
        <row r="9">
          <cell r="A9" t="str">
            <v>A</v>
          </cell>
        </row>
      </sheetData>
      <sheetData sheetId="34133">
        <row r="9">
          <cell r="A9" t="str">
            <v>A</v>
          </cell>
        </row>
      </sheetData>
      <sheetData sheetId="34134">
        <row r="9">
          <cell r="A9" t="str">
            <v>A</v>
          </cell>
        </row>
      </sheetData>
      <sheetData sheetId="34135">
        <row r="9">
          <cell r="A9" t="str">
            <v>A</v>
          </cell>
        </row>
      </sheetData>
      <sheetData sheetId="34136">
        <row r="9">
          <cell r="A9" t="str">
            <v>A</v>
          </cell>
        </row>
      </sheetData>
      <sheetData sheetId="34137">
        <row r="9">
          <cell r="A9" t="str">
            <v>A</v>
          </cell>
        </row>
      </sheetData>
      <sheetData sheetId="34138">
        <row r="9">
          <cell r="A9" t="str">
            <v>A</v>
          </cell>
        </row>
      </sheetData>
      <sheetData sheetId="34139">
        <row r="9">
          <cell r="A9" t="str">
            <v>A</v>
          </cell>
        </row>
      </sheetData>
      <sheetData sheetId="34140">
        <row r="9">
          <cell r="A9" t="str">
            <v>A</v>
          </cell>
        </row>
      </sheetData>
      <sheetData sheetId="34141">
        <row r="9">
          <cell r="A9" t="str">
            <v>A</v>
          </cell>
        </row>
      </sheetData>
      <sheetData sheetId="34142">
        <row r="9">
          <cell r="A9" t="str">
            <v>A</v>
          </cell>
        </row>
      </sheetData>
      <sheetData sheetId="34143">
        <row r="9">
          <cell r="A9" t="str">
            <v>A</v>
          </cell>
        </row>
      </sheetData>
      <sheetData sheetId="34144">
        <row r="9">
          <cell r="A9" t="str">
            <v>A</v>
          </cell>
        </row>
      </sheetData>
      <sheetData sheetId="34145" refreshError="1"/>
      <sheetData sheetId="34146">
        <row r="9">
          <cell r="A9" t="str">
            <v>A</v>
          </cell>
        </row>
      </sheetData>
      <sheetData sheetId="34147">
        <row r="9">
          <cell r="A9" t="str">
            <v>A</v>
          </cell>
        </row>
      </sheetData>
      <sheetData sheetId="34148">
        <row r="9">
          <cell r="A9" t="str">
            <v>A</v>
          </cell>
        </row>
      </sheetData>
      <sheetData sheetId="34149">
        <row r="9">
          <cell r="A9" t="str">
            <v>A</v>
          </cell>
        </row>
      </sheetData>
      <sheetData sheetId="34150">
        <row r="9">
          <cell r="A9" t="str">
            <v>A</v>
          </cell>
        </row>
      </sheetData>
      <sheetData sheetId="34151">
        <row r="9">
          <cell r="A9" t="str">
            <v>A</v>
          </cell>
        </row>
      </sheetData>
      <sheetData sheetId="34152">
        <row r="9">
          <cell r="A9" t="str">
            <v>A</v>
          </cell>
        </row>
      </sheetData>
      <sheetData sheetId="34153">
        <row r="9">
          <cell r="A9" t="str">
            <v>A</v>
          </cell>
        </row>
      </sheetData>
      <sheetData sheetId="34154">
        <row r="9">
          <cell r="A9" t="str">
            <v>A</v>
          </cell>
        </row>
      </sheetData>
      <sheetData sheetId="34155"/>
      <sheetData sheetId="34156" refreshError="1"/>
      <sheetData sheetId="34157" refreshError="1"/>
      <sheetData sheetId="34158">
        <row r="9">
          <cell r="A9" t="str">
            <v>A</v>
          </cell>
        </row>
      </sheetData>
      <sheetData sheetId="34159">
        <row r="9">
          <cell r="A9" t="str">
            <v>A</v>
          </cell>
        </row>
      </sheetData>
      <sheetData sheetId="34160"/>
      <sheetData sheetId="34161" refreshError="1"/>
      <sheetData sheetId="34162"/>
      <sheetData sheetId="34163"/>
      <sheetData sheetId="34164"/>
      <sheetData sheetId="34165"/>
      <sheetData sheetId="34166">
        <row r="9">
          <cell r="A9" t="str">
            <v>A</v>
          </cell>
        </row>
      </sheetData>
      <sheetData sheetId="34167">
        <row r="9">
          <cell r="A9" t="str">
            <v>A</v>
          </cell>
        </row>
      </sheetData>
      <sheetData sheetId="34168"/>
      <sheetData sheetId="34169"/>
      <sheetData sheetId="34170"/>
      <sheetData sheetId="34171">
        <row r="9">
          <cell r="A9" t="str">
            <v>A</v>
          </cell>
        </row>
      </sheetData>
      <sheetData sheetId="34172">
        <row r="9">
          <cell r="A9" t="str">
            <v>A</v>
          </cell>
        </row>
      </sheetData>
      <sheetData sheetId="34173">
        <row r="9">
          <cell r="A9" t="str">
            <v>A</v>
          </cell>
        </row>
      </sheetData>
      <sheetData sheetId="34174">
        <row r="9">
          <cell r="A9" t="str">
            <v>A</v>
          </cell>
        </row>
      </sheetData>
      <sheetData sheetId="34175">
        <row r="9">
          <cell r="A9" t="str">
            <v>A</v>
          </cell>
        </row>
      </sheetData>
      <sheetData sheetId="34176">
        <row r="9">
          <cell r="A9" t="str">
            <v>A</v>
          </cell>
        </row>
      </sheetData>
      <sheetData sheetId="34177">
        <row r="9">
          <cell r="A9" t="str">
            <v>A</v>
          </cell>
        </row>
      </sheetData>
      <sheetData sheetId="34178">
        <row r="9">
          <cell r="A9" t="str">
            <v>A</v>
          </cell>
        </row>
      </sheetData>
      <sheetData sheetId="34179">
        <row r="9">
          <cell r="A9" t="str">
            <v>A</v>
          </cell>
        </row>
      </sheetData>
      <sheetData sheetId="34180">
        <row r="9">
          <cell r="A9" t="str">
            <v>A</v>
          </cell>
        </row>
      </sheetData>
      <sheetData sheetId="34181"/>
      <sheetData sheetId="34182">
        <row r="9">
          <cell r="A9" t="str">
            <v>A</v>
          </cell>
        </row>
      </sheetData>
      <sheetData sheetId="34183" refreshError="1"/>
      <sheetData sheetId="34184" refreshError="1"/>
      <sheetData sheetId="34185" refreshError="1"/>
      <sheetData sheetId="34186" refreshError="1"/>
      <sheetData sheetId="34187" refreshError="1"/>
      <sheetData sheetId="34188" refreshError="1"/>
      <sheetData sheetId="34189" refreshError="1"/>
      <sheetData sheetId="34190" refreshError="1"/>
      <sheetData sheetId="34191" refreshError="1"/>
      <sheetData sheetId="34192" refreshError="1"/>
      <sheetData sheetId="34193" refreshError="1"/>
      <sheetData sheetId="34194" refreshError="1"/>
      <sheetData sheetId="34195" refreshError="1"/>
      <sheetData sheetId="34196" refreshError="1"/>
      <sheetData sheetId="34197" refreshError="1"/>
      <sheetData sheetId="34198" refreshError="1"/>
      <sheetData sheetId="34199" refreshError="1"/>
      <sheetData sheetId="34200" refreshError="1"/>
      <sheetData sheetId="34201" refreshError="1"/>
      <sheetData sheetId="34202" refreshError="1"/>
      <sheetData sheetId="34203" refreshError="1"/>
      <sheetData sheetId="34204" refreshError="1"/>
      <sheetData sheetId="34205" refreshError="1"/>
      <sheetData sheetId="34206" refreshError="1"/>
      <sheetData sheetId="34207" refreshError="1"/>
      <sheetData sheetId="34208" refreshError="1"/>
      <sheetData sheetId="34209" refreshError="1"/>
      <sheetData sheetId="34210" refreshError="1"/>
      <sheetData sheetId="34211" refreshError="1"/>
      <sheetData sheetId="34212" refreshError="1"/>
      <sheetData sheetId="34213" refreshError="1"/>
      <sheetData sheetId="34214" refreshError="1"/>
      <sheetData sheetId="34215" refreshError="1"/>
      <sheetData sheetId="34216" refreshError="1"/>
      <sheetData sheetId="34217" refreshError="1"/>
      <sheetData sheetId="34218" refreshError="1"/>
      <sheetData sheetId="34219" refreshError="1"/>
      <sheetData sheetId="34220" refreshError="1"/>
      <sheetData sheetId="34221" refreshError="1"/>
      <sheetData sheetId="34222" refreshError="1"/>
      <sheetData sheetId="34223" refreshError="1"/>
      <sheetData sheetId="34224" refreshError="1"/>
      <sheetData sheetId="34225" refreshError="1"/>
      <sheetData sheetId="34226" refreshError="1"/>
      <sheetData sheetId="34227" refreshError="1"/>
      <sheetData sheetId="34228" refreshError="1"/>
      <sheetData sheetId="34229" refreshError="1"/>
      <sheetData sheetId="34230" refreshError="1"/>
      <sheetData sheetId="34231" refreshError="1"/>
      <sheetData sheetId="34232" refreshError="1"/>
      <sheetData sheetId="34233" refreshError="1"/>
      <sheetData sheetId="34234" refreshError="1"/>
      <sheetData sheetId="34235" refreshError="1"/>
      <sheetData sheetId="34236" refreshError="1"/>
      <sheetData sheetId="34237" refreshError="1"/>
      <sheetData sheetId="34238" refreshError="1"/>
      <sheetData sheetId="34239" refreshError="1"/>
      <sheetData sheetId="34240" refreshError="1"/>
      <sheetData sheetId="34241" refreshError="1"/>
      <sheetData sheetId="34242" refreshError="1"/>
      <sheetData sheetId="34243" refreshError="1"/>
      <sheetData sheetId="34244" refreshError="1"/>
      <sheetData sheetId="34245" refreshError="1"/>
      <sheetData sheetId="34246" refreshError="1"/>
      <sheetData sheetId="34247" refreshError="1"/>
      <sheetData sheetId="34248" refreshError="1"/>
      <sheetData sheetId="34249" refreshError="1"/>
      <sheetData sheetId="34250" refreshError="1"/>
      <sheetData sheetId="34251" refreshError="1"/>
      <sheetData sheetId="34252" refreshError="1"/>
      <sheetData sheetId="34253" refreshError="1"/>
      <sheetData sheetId="34254" refreshError="1"/>
      <sheetData sheetId="34255" refreshError="1"/>
      <sheetData sheetId="34256" refreshError="1"/>
      <sheetData sheetId="34257">
        <row r="9">
          <cell r="A9" t="str">
            <v>A</v>
          </cell>
        </row>
      </sheetData>
      <sheetData sheetId="34258"/>
      <sheetData sheetId="34259"/>
      <sheetData sheetId="34260"/>
      <sheetData sheetId="34261"/>
      <sheetData sheetId="34262"/>
      <sheetData sheetId="34263"/>
      <sheetData sheetId="34264"/>
      <sheetData sheetId="34265"/>
      <sheetData sheetId="34266"/>
      <sheetData sheetId="34267"/>
      <sheetData sheetId="34268"/>
      <sheetData sheetId="34269"/>
      <sheetData sheetId="34270" refreshError="1"/>
      <sheetData sheetId="34271" refreshError="1"/>
      <sheetData sheetId="34272" refreshError="1"/>
      <sheetData sheetId="34273" refreshError="1"/>
      <sheetData sheetId="34274" refreshError="1"/>
      <sheetData sheetId="34275" refreshError="1"/>
      <sheetData sheetId="34276" refreshError="1"/>
      <sheetData sheetId="34277" refreshError="1"/>
      <sheetData sheetId="34278" refreshError="1"/>
      <sheetData sheetId="34279" refreshError="1"/>
      <sheetData sheetId="34280" refreshError="1"/>
      <sheetData sheetId="34281" refreshError="1"/>
      <sheetData sheetId="34282" refreshError="1"/>
      <sheetData sheetId="34283" refreshError="1"/>
      <sheetData sheetId="34284" refreshError="1"/>
      <sheetData sheetId="34285" refreshError="1"/>
      <sheetData sheetId="34286">
        <row r="9">
          <cell r="A9" t="str">
            <v>A</v>
          </cell>
        </row>
      </sheetData>
      <sheetData sheetId="34287">
        <row r="9">
          <cell r="A9" t="str">
            <v>A</v>
          </cell>
        </row>
      </sheetData>
      <sheetData sheetId="34288">
        <row r="9">
          <cell r="A9" t="str">
            <v>A</v>
          </cell>
        </row>
      </sheetData>
      <sheetData sheetId="34289">
        <row r="9">
          <cell r="A9" t="str">
            <v>A</v>
          </cell>
        </row>
      </sheetData>
      <sheetData sheetId="34290">
        <row r="9">
          <cell r="A9" t="str">
            <v>A</v>
          </cell>
        </row>
      </sheetData>
      <sheetData sheetId="34291">
        <row r="9">
          <cell r="A9" t="str">
            <v>A</v>
          </cell>
        </row>
      </sheetData>
      <sheetData sheetId="34292">
        <row r="9">
          <cell r="A9" t="str">
            <v>A</v>
          </cell>
        </row>
      </sheetData>
      <sheetData sheetId="34293">
        <row r="9">
          <cell r="A9" t="str">
            <v>A</v>
          </cell>
        </row>
      </sheetData>
      <sheetData sheetId="34294">
        <row r="9">
          <cell r="A9" t="str">
            <v>A</v>
          </cell>
        </row>
      </sheetData>
      <sheetData sheetId="34295">
        <row r="9">
          <cell r="A9" t="str">
            <v>A</v>
          </cell>
        </row>
      </sheetData>
      <sheetData sheetId="34296">
        <row r="9">
          <cell r="A9" t="str">
            <v>A</v>
          </cell>
        </row>
      </sheetData>
      <sheetData sheetId="34297">
        <row r="9">
          <cell r="A9" t="str">
            <v>A</v>
          </cell>
        </row>
      </sheetData>
      <sheetData sheetId="34298">
        <row r="9">
          <cell r="A9" t="str">
            <v>A</v>
          </cell>
        </row>
      </sheetData>
      <sheetData sheetId="34299">
        <row r="9">
          <cell r="A9" t="str">
            <v>A</v>
          </cell>
        </row>
      </sheetData>
      <sheetData sheetId="34300">
        <row r="9">
          <cell r="A9" t="str">
            <v>A</v>
          </cell>
        </row>
      </sheetData>
      <sheetData sheetId="34301">
        <row r="9">
          <cell r="A9" t="str">
            <v>A</v>
          </cell>
        </row>
      </sheetData>
      <sheetData sheetId="34302">
        <row r="9">
          <cell r="A9" t="str">
            <v>A</v>
          </cell>
        </row>
      </sheetData>
      <sheetData sheetId="34303">
        <row r="9">
          <cell r="A9" t="str">
            <v>A</v>
          </cell>
        </row>
      </sheetData>
      <sheetData sheetId="34304">
        <row r="9">
          <cell r="A9" t="str">
            <v>A</v>
          </cell>
        </row>
      </sheetData>
      <sheetData sheetId="34305">
        <row r="9">
          <cell r="A9" t="str">
            <v>A</v>
          </cell>
        </row>
      </sheetData>
      <sheetData sheetId="34306" refreshError="1"/>
      <sheetData sheetId="34307" refreshError="1"/>
      <sheetData sheetId="34308">
        <row r="9">
          <cell r="A9" t="str">
            <v>A</v>
          </cell>
        </row>
      </sheetData>
      <sheetData sheetId="34309">
        <row r="9">
          <cell r="A9" t="str">
            <v>A</v>
          </cell>
        </row>
      </sheetData>
      <sheetData sheetId="34310"/>
      <sheetData sheetId="34311">
        <row r="9">
          <cell r="A9" t="str">
            <v>A</v>
          </cell>
        </row>
      </sheetData>
      <sheetData sheetId="34312">
        <row r="9">
          <cell r="A9" t="str">
            <v>A</v>
          </cell>
        </row>
      </sheetData>
      <sheetData sheetId="34313">
        <row r="9">
          <cell r="A9" t="str">
            <v>A</v>
          </cell>
        </row>
      </sheetData>
      <sheetData sheetId="34314">
        <row r="9">
          <cell r="A9" t="str">
            <v>A</v>
          </cell>
        </row>
      </sheetData>
      <sheetData sheetId="34315">
        <row r="9">
          <cell r="A9" t="str">
            <v>A</v>
          </cell>
        </row>
      </sheetData>
      <sheetData sheetId="34316">
        <row r="9">
          <cell r="A9" t="str">
            <v>A</v>
          </cell>
        </row>
      </sheetData>
      <sheetData sheetId="34317">
        <row r="9">
          <cell r="A9" t="str">
            <v>A</v>
          </cell>
        </row>
      </sheetData>
      <sheetData sheetId="34318">
        <row r="9">
          <cell r="A9" t="str">
            <v>A</v>
          </cell>
        </row>
      </sheetData>
      <sheetData sheetId="34319">
        <row r="9">
          <cell r="A9" t="str">
            <v>A</v>
          </cell>
        </row>
      </sheetData>
      <sheetData sheetId="34320">
        <row r="9">
          <cell r="A9" t="str">
            <v>A</v>
          </cell>
        </row>
      </sheetData>
      <sheetData sheetId="34321">
        <row r="9">
          <cell r="A9" t="str">
            <v>A</v>
          </cell>
        </row>
      </sheetData>
      <sheetData sheetId="34322">
        <row r="9">
          <cell r="A9" t="str">
            <v>A</v>
          </cell>
        </row>
      </sheetData>
      <sheetData sheetId="34323">
        <row r="9">
          <cell r="A9" t="str">
            <v>A</v>
          </cell>
        </row>
      </sheetData>
      <sheetData sheetId="34324">
        <row r="9">
          <cell r="A9" t="str">
            <v>A</v>
          </cell>
        </row>
      </sheetData>
      <sheetData sheetId="34325">
        <row r="9">
          <cell r="A9" t="str">
            <v>A</v>
          </cell>
        </row>
      </sheetData>
      <sheetData sheetId="34326">
        <row r="9">
          <cell r="A9" t="str">
            <v>A</v>
          </cell>
        </row>
      </sheetData>
      <sheetData sheetId="34327">
        <row r="9">
          <cell r="A9" t="str">
            <v>A</v>
          </cell>
        </row>
      </sheetData>
      <sheetData sheetId="34328" refreshError="1"/>
      <sheetData sheetId="34329" refreshError="1"/>
      <sheetData sheetId="34330" refreshError="1"/>
      <sheetData sheetId="34331" refreshError="1"/>
      <sheetData sheetId="34332" refreshError="1"/>
      <sheetData sheetId="34333" refreshError="1"/>
      <sheetData sheetId="34334" refreshError="1"/>
      <sheetData sheetId="34335" refreshError="1"/>
      <sheetData sheetId="34336" refreshError="1"/>
      <sheetData sheetId="34337" refreshError="1"/>
      <sheetData sheetId="34338" refreshError="1"/>
      <sheetData sheetId="34339" refreshError="1"/>
      <sheetData sheetId="34340" refreshError="1"/>
      <sheetData sheetId="34341" refreshError="1"/>
      <sheetData sheetId="34342" refreshError="1"/>
      <sheetData sheetId="34343" refreshError="1"/>
      <sheetData sheetId="34344" refreshError="1"/>
      <sheetData sheetId="34345" refreshError="1"/>
      <sheetData sheetId="34346" refreshError="1"/>
      <sheetData sheetId="34347" refreshError="1"/>
      <sheetData sheetId="34348" refreshError="1"/>
      <sheetData sheetId="34349" refreshError="1"/>
      <sheetData sheetId="34350" refreshError="1"/>
      <sheetData sheetId="34351" refreshError="1"/>
      <sheetData sheetId="34352" refreshError="1"/>
      <sheetData sheetId="34353">
        <row r="9">
          <cell r="A9" t="str">
            <v>A</v>
          </cell>
        </row>
      </sheetData>
      <sheetData sheetId="34354">
        <row r="9">
          <cell r="A9" t="str">
            <v>A</v>
          </cell>
        </row>
      </sheetData>
      <sheetData sheetId="34355">
        <row r="9">
          <cell r="A9" t="str">
            <v>A</v>
          </cell>
        </row>
      </sheetData>
      <sheetData sheetId="34356">
        <row r="9">
          <cell r="A9" t="str">
            <v>A</v>
          </cell>
        </row>
      </sheetData>
      <sheetData sheetId="34357">
        <row r="9">
          <cell r="A9" t="str">
            <v>A</v>
          </cell>
        </row>
      </sheetData>
      <sheetData sheetId="34358" refreshError="1"/>
      <sheetData sheetId="34359">
        <row r="9">
          <cell r="A9" t="str">
            <v>A</v>
          </cell>
        </row>
      </sheetData>
      <sheetData sheetId="34360">
        <row r="9">
          <cell r="A9" t="str">
            <v>A</v>
          </cell>
        </row>
      </sheetData>
      <sheetData sheetId="34361">
        <row r="9">
          <cell r="A9" t="str">
            <v>A</v>
          </cell>
        </row>
      </sheetData>
      <sheetData sheetId="34362">
        <row r="9">
          <cell r="A9" t="str">
            <v>A</v>
          </cell>
        </row>
      </sheetData>
      <sheetData sheetId="34363" refreshError="1"/>
      <sheetData sheetId="34364" refreshError="1"/>
      <sheetData sheetId="34365" refreshError="1"/>
      <sheetData sheetId="34366" refreshError="1"/>
      <sheetData sheetId="34367" refreshError="1"/>
      <sheetData sheetId="34368" refreshError="1"/>
      <sheetData sheetId="34369" refreshError="1"/>
      <sheetData sheetId="34370" refreshError="1"/>
      <sheetData sheetId="34371" refreshError="1"/>
      <sheetData sheetId="34372" refreshError="1"/>
      <sheetData sheetId="34373" refreshError="1"/>
      <sheetData sheetId="34374" refreshError="1"/>
      <sheetData sheetId="34375" refreshError="1"/>
      <sheetData sheetId="34376" refreshError="1"/>
      <sheetData sheetId="34377" refreshError="1"/>
      <sheetData sheetId="34378" refreshError="1"/>
      <sheetData sheetId="34379" refreshError="1"/>
      <sheetData sheetId="34380" refreshError="1"/>
      <sheetData sheetId="34381" refreshError="1"/>
      <sheetData sheetId="34382" refreshError="1"/>
      <sheetData sheetId="34383" refreshError="1"/>
      <sheetData sheetId="34384" refreshError="1"/>
      <sheetData sheetId="34385" refreshError="1"/>
      <sheetData sheetId="34386" refreshError="1"/>
      <sheetData sheetId="34387" refreshError="1"/>
      <sheetData sheetId="34388" refreshError="1"/>
      <sheetData sheetId="34389" refreshError="1"/>
      <sheetData sheetId="34390" refreshError="1"/>
      <sheetData sheetId="34391"/>
      <sheetData sheetId="34392" refreshError="1"/>
      <sheetData sheetId="34393" refreshError="1"/>
      <sheetData sheetId="34394" refreshError="1"/>
      <sheetData sheetId="34395" refreshError="1"/>
      <sheetData sheetId="34396" refreshError="1"/>
      <sheetData sheetId="34397" refreshError="1"/>
      <sheetData sheetId="34398" refreshError="1"/>
      <sheetData sheetId="34399" refreshError="1"/>
      <sheetData sheetId="34400" refreshError="1"/>
      <sheetData sheetId="34401" refreshError="1"/>
      <sheetData sheetId="34402" refreshError="1"/>
      <sheetData sheetId="34403" refreshError="1"/>
      <sheetData sheetId="34404">
        <row r="9">
          <cell r="A9" t="str">
            <v>A</v>
          </cell>
        </row>
      </sheetData>
      <sheetData sheetId="34405">
        <row r="9">
          <cell r="A9" t="str">
            <v>A</v>
          </cell>
        </row>
      </sheetData>
      <sheetData sheetId="34406">
        <row r="9">
          <cell r="A9" t="str">
            <v>A</v>
          </cell>
        </row>
      </sheetData>
      <sheetData sheetId="34407">
        <row r="9">
          <cell r="A9" t="str">
            <v>A</v>
          </cell>
        </row>
      </sheetData>
      <sheetData sheetId="34408">
        <row r="9">
          <cell r="A9" t="str">
            <v>A</v>
          </cell>
        </row>
      </sheetData>
      <sheetData sheetId="34409">
        <row r="9">
          <cell r="A9" t="str">
            <v>A</v>
          </cell>
        </row>
      </sheetData>
      <sheetData sheetId="34410">
        <row r="9">
          <cell r="A9" t="str">
            <v>A</v>
          </cell>
        </row>
      </sheetData>
      <sheetData sheetId="34411">
        <row r="9">
          <cell r="A9" t="str">
            <v>A</v>
          </cell>
        </row>
      </sheetData>
      <sheetData sheetId="34412">
        <row r="9">
          <cell r="A9" t="str">
            <v>A</v>
          </cell>
        </row>
      </sheetData>
      <sheetData sheetId="34413">
        <row r="9">
          <cell r="A9" t="str">
            <v>A</v>
          </cell>
        </row>
      </sheetData>
      <sheetData sheetId="34414">
        <row r="9">
          <cell r="A9" t="str">
            <v>A</v>
          </cell>
        </row>
      </sheetData>
      <sheetData sheetId="34415">
        <row r="9">
          <cell r="A9" t="str">
            <v>A</v>
          </cell>
        </row>
      </sheetData>
      <sheetData sheetId="34416" refreshError="1"/>
      <sheetData sheetId="34417" refreshError="1"/>
      <sheetData sheetId="34418">
        <row r="9">
          <cell r="A9" t="str">
            <v>A</v>
          </cell>
        </row>
      </sheetData>
      <sheetData sheetId="34419">
        <row r="9">
          <cell r="A9" t="str">
            <v>A</v>
          </cell>
        </row>
      </sheetData>
      <sheetData sheetId="34420">
        <row r="9">
          <cell r="A9" t="str">
            <v>A</v>
          </cell>
        </row>
      </sheetData>
      <sheetData sheetId="34421">
        <row r="9">
          <cell r="A9" t="str">
            <v>A</v>
          </cell>
        </row>
      </sheetData>
      <sheetData sheetId="34422">
        <row r="9">
          <cell r="A9" t="str">
            <v>A</v>
          </cell>
        </row>
      </sheetData>
      <sheetData sheetId="34423">
        <row r="9">
          <cell r="A9" t="str">
            <v>A</v>
          </cell>
        </row>
      </sheetData>
      <sheetData sheetId="34424">
        <row r="9">
          <cell r="A9" t="str">
            <v>A</v>
          </cell>
        </row>
      </sheetData>
      <sheetData sheetId="34425">
        <row r="9">
          <cell r="A9" t="str">
            <v>A</v>
          </cell>
        </row>
      </sheetData>
      <sheetData sheetId="34426">
        <row r="9">
          <cell r="A9" t="str">
            <v>A</v>
          </cell>
        </row>
      </sheetData>
      <sheetData sheetId="34427">
        <row r="9">
          <cell r="A9" t="str">
            <v>A</v>
          </cell>
        </row>
      </sheetData>
      <sheetData sheetId="34428">
        <row r="9">
          <cell r="A9" t="str">
            <v>A</v>
          </cell>
        </row>
      </sheetData>
      <sheetData sheetId="34429">
        <row r="9">
          <cell r="A9" t="str">
            <v>A</v>
          </cell>
        </row>
      </sheetData>
      <sheetData sheetId="34430">
        <row r="9">
          <cell r="A9" t="str">
            <v>A</v>
          </cell>
        </row>
      </sheetData>
      <sheetData sheetId="34431">
        <row r="9">
          <cell r="A9" t="str">
            <v>A</v>
          </cell>
        </row>
      </sheetData>
      <sheetData sheetId="34432">
        <row r="9">
          <cell r="A9" t="str">
            <v>A</v>
          </cell>
        </row>
      </sheetData>
      <sheetData sheetId="34433">
        <row r="9">
          <cell r="A9" t="str">
            <v>A</v>
          </cell>
        </row>
      </sheetData>
      <sheetData sheetId="34434">
        <row r="9">
          <cell r="A9" t="str">
            <v>A</v>
          </cell>
        </row>
      </sheetData>
      <sheetData sheetId="34435">
        <row r="9">
          <cell r="A9" t="str">
            <v>A</v>
          </cell>
        </row>
      </sheetData>
      <sheetData sheetId="34436">
        <row r="9">
          <cell r="A9" t="str">
            <v>A</v>
          </cell>
        </row>
      </sheetData>
      <sheetData sheetId="34437">
        <row r="9">
          <cell r="A9" t="str">
            <v>A</v>
          </cell>
        </row>
      </sheetData>
      <sheetData sheetId="34438">
        <row r="9">
          <cell r="A9" t="str">
            <v>A</v>
          </cell>
        </row>
      </sheetData>
      <sheetData sheetId="34439">
        <row r="9">
          <cell r="A9" t="str">
            <v>A</v>
          </cell>
        </row>
      </sheetData>
      <sheetData sheetId="34440">
        <row r="9">
          <cell r="A9" t="str">
            <v>A</v>
          </cell>
        </row>
      </sheetData>
      <sheetData sheetId="34441">
        <row r="9">
          <cell r="A9" t="str">
            <v>A</v>
          </cell>
        </row>
      </sheetData>
      <sheetData sheetId="34442">
        <row r="9">
          <cell r="A9" t="str">
            <v>A</v>
          </cell>
        </row>
      </sheetData>
      <sheetData sheetId="34443">
        <row r="9">
          <cell r="A9" t="str">
            <v>A</v>
          </cell>
        </row>
      </sheetData>
      <sheetData sheetId="34444">
        <row r="9">
          <cell r="A9" t="str">
            <v>A</v>
          </cell>
        </row>
      </sheetData>
      <sheetData sheetId="34445">
        <row r="9">
          <cell r="A9" t="str">
            <v>A</v>
          </cell>
        </row>
      </sheetData>
      <sheetData sheetId="34446">
        <row r="9">
          <cell r="A9" t="str">
            <v>A</v>
          </cell>
        </row>
      </sheetData>
      <sheetData sheetId="34447">
        <row r="9">
          <cell r="A9" t="str">
            <v>A</v>
          </cell>
        </row>
      </sheetData>
      <sheetData sheetId="34448" refreshError="1"/>
      <sheetData sheetId="34449">
        <row r="9">
          <cell r="A9" t="str">
            <v>A</v>
          </cell>
        </row>
      </sheetData>
      <sheetData sheetId="34450">
        <row r="9">
          <cell r="A9" t="str">
            <v>A</v>
          </cell>
        </row>
      </sheetData>
      <sheetData sheetId="34451">
        <row r="9">
          <cell r="A9" t="str">
            <v>A</v>
          </cell>
        </row>
      </sheetData>
      <sheetData sheetId="34452">
        <row r="9">
          <cell r="A9" t="str">
            <v>A</v>
          </cell>
        </row>
      </sheetData>
      <sheetData sheetId="34453">
        <row r="9">
          <cell r="A9" t="str">
            <v>A</v>
          </cell>
        </row>
      </sheetData>
      <sheetData sheetId="34454">
        <row r="9">
          <cell r="A9" t="str">
            <v>A</v>
          </cell>
        </row>
      </sheetData>
      <sheetData sheetId="34455">
        <row r="9">
          <cell r="A9" t="str">
            <v>A</v>
          </cell>
        </row>
      </sheetData>
      <sheetData sheetId="34456">
        <row r="9">
          <cell r="A9" t="str">
            <v>A</v>
          </cell>
        </row>
      </sheetData>
      <sheetData sheetId="34457">
        <row r="9">
          <cell r="A9" t="str">
            <v>A</v>
          </cell>
        </row>
      </sheetData>
      <sheetData sheetId="34458">
        <row r="9">
          <cell r="A9" t="str">
            <v>A</v>
          </cell>
        </row>
      </sheetData>
      <sheetData sheetId="34459">
        <row r="9">
          <cell r="A9" t="str">
            <v>A</v>
          </cell>
        </row>
      </sheetData>
      <sheetData sheetId="34460">
        <row r="9">
          <cell r="A9" t="str">
            <v>A</v>
          </cell>
        </row>
      </sheetData>
      <sheetData sheetId="34461">
        <row r="9">
          <cell r="A9" t="str">
            <v>A</v>
          </cell>
        </row>
      </sheetData>
      <sheetData sheetId="34462">
        <row r="9">
          <cell r="A9" t="str">
            <v>A</v>
          </cell>
        </row>
      </sheetData>
      <sheetData sheetId="34463">
        <row r="9">
          <cell r="A9" t="str">
            <v>A</v>
          </cell>
        </row>
      </sheetData>
      <sheetData sheetId="34464">
        <row r="9">
          <cell r="A9" t="str">
            <v>A</v>
          </cell>
        </row>
      </sheetData>
      <sheetData sheetId="34465">
        <row r="9">
          <cell r="A9" t="str">
            <v>A</v>
          </cell>
        </row>
      </sheetData>
      <sheetData sheetId="34466">
        <row r="9">
          <cell r="A9" t="str">
            <v>A</v>
          </cell>
        </row>
      </sheetData>
      <sheetData sheetId="34467">
        <row r="9">
          <cell r="A9" t="str">
            <v>A</v>
          </cell>
        </row>
      </sheetData>
      <sheetData sheetId="34468">
        <row r="9">
          <cell r="A9" t="str">
            <v>A</v>
          </cell>
        </row>
      </sheetData>
      <sheetData sheetId="34469">
        <row r="9">
          <cell r="A9" t="str">
            <v>A</v>
          </cell>
        </row>
      </sheetData>
      <sheetData sheetId="34470">
        <row r="9">
          <cell r="A9" t="str">
            <v>A</v>
          </cell>
        </row>
      </sheetData>
      <sheetData sheetId="34471">
        <row r="9">
          <cell r="A9" t="str">
            <v>A</v>
          </cell>
        </row>
      </sheetData>
      <sheetData sheetId="34472">
        <row r="9">
          <cell r="A9" t="str">
            <v>A</v>
          </cell>
        </row>
      </sheetData>
      <sheetData sheetId="34473">
        <row r="9">
          <cell r="A9" t="str">
            <v>A</v>
          </cell>
        </row>
      </sheetData>
      <sheetData sheetId="34474">
        <row r="9">
          <cell r="A9" t="str">
            <v>A</v>
          </cell>
        </row>
      </sheetData>
      <sheetData sheetId="34475">
        <row r="9">
          <cell r="A9" t="str">
            <v>A</v>
          </cell>
        </row>
      </sheetData>
      <sheetData sheetId="34476">
        <row r="9">
          <cell r="A9" t="str">
            <v>A</v>
          </cell>
        </row>
      </sheetData>
      <sheetData sheetId="34477">
        <row r="9">
          <cell r="A9" t="str">
            <v>A</v>
          </cell>
        </row>
      </sheetData>
      <sheetData sheetId="34478">
        <row r="9">
          <cell r="A9" t="str">
            <v>A</v>
          </cell>
        </row>
      </sheetData>
      <sheetData sheetId="34479">
        <row r="9">
          <cell r="A9" t="str">
            <v>A</v>
          </cell>
        </row>
      </sheetData>
      <sheetData sheetId="34480">
        <row r="9">
          <cell r="A9" t="str">
            <v>A</v>
          </cell>
        </row>
      </sheetData>
      <sheetData sheetId="34481">
        <row r="9">
          <cell r="A9" t="str">
            <v>A</v>
          </cell>
        </row>
      </sheetData>
      <sheetData sheetId="34482">
        <row r="9">
          <cell r="A9" t="str">
            <v>A</v>
          </cell>
        </row>
      </sheetData>
      <sheetData sheetId="34483">
        <row r="9">
          <cell r="A9" t="str">
            <v>A</v>
          </cell>
        </row>
      </sheetData>
      <sheetData sheetId="34484">
        <row r="9">
          <cell r="A9" t="str">
            <v>A</v>
          </cell>
        </row>
      </sheetData>
      <sheetData sheetId="34485">
        <row r="9">
          <cell r="A9" t="str">
            <v>A</v>
          </cell>
        </row>
      </sheetData>
      <sheetData sheetId="34486">
        <row r="9">
          <cell r="A9" t="str">
            <v>A</v>
          </cell>
        </row>
      </sheetData>
      <sheetData sheetId="34487">
        <row r="9">
          <cell r="A9" t="str">
            <v>A</v>
          </cell>
        </row>
      </sheetData>
      <sheetData sheetId="34488">
        <row r="9">
          <cell r="A9" t="str">
            <v>A</v>
          </cell>
        </row>
      </sheetData>
      <sheetData sheetId="34489">
        <row r="9">
          <cell r="A9" t="str">
            <v>A</v>
          </cell>
        </row>
      </sheetData>
      <sheetData sheetId="34490">
        <row r="9">
          <cell r="A9" t="str">
            <v>A</v>
          </cell>
        </row>
      </sheetData>
      <sheetData sheetId="34491">
        <row r="9">
          <cell r="A9" t="str">
            <v>A</v>
          </cell>
        </row>
      </sheetData>
      <sheetData sheetId="34492">
        <row r="9">
          <cell r="A9" t="str">
            <v>A</v>
          </cell>
        </row>
      </sheetData>
      <sheetData sheetId="34493">
        <row r="9">
          <cell r="A9" t="str">
            <v>A</v>
          </cell>
        </row>
      </sheetData>
      <sheetData sheetId="34494">
        <row r="9">
          <cell r="A9" t="str">
            <v>A</v>
          </cell>
        </row>
      </sheetData>
      <sheetData sheetId="34495">
        <row r="9">
          <cell r="A9" t="str">
            <v>A</v>
          </cell>
        </row>
      </sheetData>
      <sheetData sheetId="34496">
        <row r="9">
          <cell r="A9" t="str">
            <v>A</v>
          </cell>
        </row>
      </sheetData>
      <sheetData sheetId="34497">
        <row r="9">
          <cell r="A9" t="str">
            <v>A</v>
          </cell>
        </row>
      </sheetData>
      <sheetData sheetId="34498">
        <row r="9">
          <cell r="A9" t="str">
            <v>A</v>
          </cell>
        </row>
      </sheetData>
      <sheetData sheetId="34499">
        <row r="9">
          <cell r="A9" t="str">
            <v>A</v>
          </cell>
        </row>
      </sheetData>
      <sheetData sheetId="34500">
        <row r="9">
          <cell r="A9" t="str">
            <v>A</v>
          </cell>
        </row>
      </sheetData>
      <sheetData sheetId="34501">
        <row r="9">
          <cell r="A9" t="str">
            <v>A</v>
          </cell>
        </row>
      </sheetData>
      <sheetData sheetId="34502">
        <row r="9">
          <cell r="A9" t="str">
            <v>A</v>
          </cell>
        </row>
      </sheetData>
      <sheetData sheetId="34503">
        <row r="9">
          <cell r="A9" t="str">
            <v>A</v>
          </cell>
        </row>
      </sheetData>
      <sheetData sheetId="34504">
        <row r="9">
          <cell r="A9" t="str">
            <v>A</v>
          </cell>
        </row>
      </sheetData>
      <sheetData sheetId="34505">
        <row r="9">
          <cell r="A9" t="str">
            <v>A</v>
          </cell>
        </row>
      </sheetData>
      <sheetData sheetId="34506">
        <row r="9">
          <cell r="A9" t="str">
            <v>A</v>
          </cell>
        </row>
      </sheetData>
      <sheetData sheetId="34507">
        <row r="9">
          <cell r="A9" t="str">
            <v>A</v>
          </cell>
        </row>
      </sheetData>
      <sheetData sheetId="34508">
        <row r="9">
          <cell r="A9" t="str">
            <v>A</v>
          </cell>
        </row>
      </sheetData>
      <sheetData sheetId="34509">
        <row r="9">
          <cell r="A9" t="str">
            <v>A</v>
          </cell>
        </row>
      </sheetData>
      <sheetData sheetId="34510">
        <row r="9">
          <cell r="A9" t="str">
            <v>A</v>
          </cell>
        </row>
      </sheetData>
      <sheetData sheetId="34511">
        <row r="9">
          <cell r="A9" t="str">
            <v>A</v>
          </cell>
        </row>
      </sheetData>
      <sheetData sheetId="34512">
        <row r="9">
          <cell r="A9" t="str">
            <v>A</v>
          </cell>
        </row>
      </sheetData>
      <sheetData sheetId="34513">
        <row r="9">
          <cell r="A9" t="str">
            <v>A</v>
          </cell>
        </row>
      </sheetData>
      <sheetData sheetId="34514">
        <row r="9">
          <cell r="A9" t="str">
            <v>A</v>
          </cell>
        </row>
      </sheetData>
      <sheetData sheetId="34515">
        <row r="9">
          <cell r="A9" t="str">
            <v>A</v>
          </cell>
        </row>
      </sheetData>
      <sheetData sheetId="34516">
        <row r="9">
          <cell r="A9" t="str">
            <v>A</v>
          </cell>
        </row>
      </sheetData>
      <sheetData sheetId="34517">
        <row r="9">
          <cell r="A9" t="str">
            <v>A</v>
          </cell>
        </row>
      </sheetData>
      <sheetData sheetId="34518">
        <row r="9">
          <cell r="A9" t="str">
            <v>A</v>
          </cell>
        </row>
      </sheetData>
      <sheetData sheetId="34519">
        <row r="9">
          <cell r="A9" t="str">
            <v>A</v>
          </cell>
        </row>
      </sheetData>
      <sheetData sheetId="34520">
        <row r="9">
          <cell r="A9" t="str">
            <v>A</v>
          </cell>
        </row>
      </sheetData>
      <sheetData sheetId="34521">
        <row r="9">
          <cell r="A9" t="str">
            <v>A</v>
          </cell>
        </row>
      </sheetData>
      <sheetData sheetId="34522">
        <row r="9">
          <cell r="A9" t="str">
            <v>A</v>
          </cell>
        </row>
      </sheetData>
      <sheetData sheetId="34523">
        <row r="9">
          <cell r="A9" t="str">
            <v>A</v>
          </cell>
        </row>
      </sheetData>
      <sheetData sheetId="34524">
        <row r="9">
          <cell r="A9" t="str">
            <v>A</v>
          </cell>
        </row>
      </sheetData>
      <sheetData sheetId="34525">
        <row r="9">
          <cell r="A9" t="str">
            <v>A</v>
          </cell>
        </row>
      </sheetData>
      <sheetData sheetId="34526">
        <row r="9">
          <cell r="A9" t="str">
            <v>A</v>
          </cell>
        </row>
      </sheetData>
      <sheetData sheetId="34527">
        <row r="9">
          <cell r="A9" t="str">
            <v>A</v>
          </cell>
        </row>
      </sheetData>
      <sheetData sheetId="34528" refreshError="1"/>
      <sheetData sheetId="34529">
        <row r="9">
          <cell r="A9" t="str">
            <v>A</v>
          </cell>
        </row>
      </sheetData>
      <sheetData sheetId="34530">
        <row r="9">
          <cell r="A9" t="str">
            <v>A</v>
          </cell>
        </row>
      </sheetData>
      <sheetData sheetId="34531">
        <row r="9">
          <cell r="A9" t="str">
            <v>A</v>
          </cell>
        </row>
      </sheetData>
      <sheetData sheetId="34532">
        <row r="9">
          <cell r="A9" t="str">
            <v>A</v>
          </cell>
        </row>
      </sheetData>
      <sheetData sheetId="34533">
        <row r="9">
          <cell r="A9" t="str">
            <v>A</v>
          </cell>
        </row>
      </sheetData>
      <sheetData sheetId="34534">
        <row r="9">
          <cell r="A9" t="str">
            <v>A</v>
          </cell>
        </row>
      </sheetData>
      <sheetData sheetId="34535">
        <row r="9">
          <cell r="A9" t="str">
            <v>A</v>
          </cell>
        </row>
      </sheetData>
      <sheetData sheetId="34536"/>
      <sheetData sheetId="34537" refreshError="1"/>
      <sheetData sheetId="34538" refreshError="1"/>
      <sheetData sheetId="34539" refreshError="1"/>
      <sheetData sheetId="34540" refreshError="1"/>
      <sheetData sheetId="34541" refreshError="1"/>
      <sheetData sheetId="34542">
        <row r="9">
          <cell r="A9" t="str">
            <v>A</v>
          </cell>
        </row>
      </sheetData>
      <sheetData sheetId="34543">
        <row r="9">
          <cell r="A9" t="str">
            <v>A</v>
          </cell>
        </row>
      </sheetData>
      <sheetData sheetId="34544">
        <row r="9">
          <cell r="A9" t="str">
            <v>A</v>
          </cell>
        </row>
      </sheetData>
      <sheetData sheetId="34545">
        <row r="9">
          <cell r="A9" t="str">
            <v>A</v>
          </cell>
        </row>
      </sheetData>
      <sheetData sheetId="34546">
        <row r="9">
          <cell r="A9" t="str">
            <v>A</v>
          </cell>
        </row>
      </sheetData>
      <sheetData sheetId="34547">
        <row r="9">
          <cell r="A9" t="str">
            <v>A</v>
          </cell>
        </row>
      </sheetData>
      <sheetData sheetId="34548">
        <row r="9">
          <cell r="A9" t="str">
            <v>A</v>
          </cell>
        </row>
      </sheetData>
      <sheetData sheetId="34549">
        <row r="9">
          <cell r="A9" t="str">
            <v>A</v>
          </cell>
        </row>
      </sheetData>
      <sheetData sheetId="34550">
        <row r="9">
          <cell r="A9" t="str">
            <v>A</v>
          </cell>
        </row>
      </sheetData>
      <sheetData sheetId="34551">
        <row r="9">
          <cell r="A9" t="str">
            <v>A</v>
          </cell>
        </row>
      </sheetData>
      <sheetData sheetId="34552">
        <row r="9">
          <cell r="A9" t="str">
            <v>A</v>
          </cell>
        </row>
      </sheetData>
      <sheetData sheetId="34553">
        <row r="9">
          <cell r="A9" t="str">
            <v>A</v>
          </cell>
        </row>
      </sheetData>
      <sheetData sheetId="34554">
        <row r="9">
          <cell r="A9" t="str">
            <v>A</v>
          </cell>
        </row>
      </sheetData>
      <sheetData sheetId="34555"/>
      <sheetData sheetId="34556">
        <row r="9">
          <cell r="A9" t="str">
            <v>A</v>
          </cell>
        </row>
      </sheetData>
      <sheetData sheetId="34557">
        <row r="9">
          <cell r="A9" t="str">
            <v>A</v>
          </cell>
        </row>
      </sheetData>
      <sheetData sheetId="34558">
        <row r="9">
          <cell r="A9" t="str">
            <v>A</v>
          </cell>
        </row>
      </sheetData>
      <sheetData sheetId="34559">
        <row r="9">
          <cell r="A9" t="str">
            <v>A</v>
          </cell>
        </row>
      </sheetData>
      <sheetData sheetId="34560">
        <row r="9">
          <cell r="A9" t="str">
            <v>A</v>
          </cell>
        </row>
      </sheetData>
      <sheetData sheetId="34561">
        <row r="9">
          <cell r="A9" t="str">
            <v>A</v>
          </cell>
        </row>
      </sheetData>
      <sheetData sheetId="34562">
        <row r="9">
          <cell r="A9" t="str">
            <v>A</v>
          </cell>
        </row>
      </sheetData>
      <sheetData sheetId="34563"/>
      <sheetData sheetId="34564"/>
      <sheetData sheetId="34565"/>
      <sheetData sheetId="34566"/>
      <sheetData sheetId="34567"/>
      <sheetData sheetId="34568"/>
      <sheetData sheetId="34569"/>
      <sheetData sheetId="34570"/>
      <sheetData sheetId="34571"/>
      <sheetData sheetId="34572"/>
      <sheetData sheetId="34573"/>
      <sheetData sheetId="34574"/>
      <sheetData sheetId="34575"/>
      <sheetData sheetId="34576"/>
      <sheetData sheetId="34577"/>
      <sheetData sheetId="34578"/>
      <sheetData sheetId="34579"/>
      <sheetData sheetId="34580"/>
      <sheetData sheetId="34581"/>
      <sheetData sheetId="34582"/>
      <sheetData sheetId="34583"/>
      <sheetData sheetId="34584"/>
      <sheetData sheetId="34585"/>
      <sheetData sheetId="34586"/>
      <sheetData sheetId="34587"/>
      <sheetData sheetId="34588"/>
      <sheetData sheetId="34589"/>
      <sheetData sheetId="34590"/>
      <sheetData sheetId="34591"/>
      <sheetData sheetId="34592"/>
      <sheetData sheetId="34593"/>
      <sheetData sheetId="34594"/>
      <sheetData sheetId="34595"/>
      <sheetData sheetId="34596"/>
      <sheetData sheetId="34597"/>
      <sheetData sheetId="34598"/>
      <sheetData sheetId="34599"/>
      <sheetData sheetId="34600"/>
      <sheetData sheetId="34601"/>
      <sheetData sheetId="34602"/>
      <sheetData sheetId="34603"/>
      <sheetData sheetId="34604"/>
      <sheetData sheetId="34605"/>
      <sheetData sheetId="34606"/>
      <sheetData sheetId="34607"/>
      <sheetData sheetId="34608"/>
      <sheetData sheetId="34609"/>
      <sheetData sheetId="34610"/>
      <sheetData sheetId="34611"/>
      <sheetData sheetId="34612"/>
      <sheetData sheetId="34613"/>
      <sheetData sheetId="34614"/>
      <sheetData sheetId="34615"/>
      <sheetData sheetId="34616"/>
      <sheetData sheetId="34617"/>
      <sheetData sheetId="34618"/>
      <sheetData sheetId="34619"/>
      <sheetData sheetId="34620"/>
      <sheetData sheetId="34621"/>
      <sheetData sheetId="34622"/>
      <sheetData sheetId="34623"/>
      <sheetData sheetId="34624"/>
      <sheetData sheetId="34625"/>
      <sheetData sheetId="34626"/>
      <sheetData sheetId="34627"/>
      <sheetData sheetId="34628"/>
      <sheetData sheetId="34629"/>
      <sheetData sheetId="34630"/>
      <sheetData sheetId="34631"/>
      <sheetData sheetId="34632"/>
      <sheetData sheetId="34633"/>
      <sheetData sheetId="34634"/>
      <sheetData sheetId="34635"/>
      <sheetData sheetId="34636"/>
      <sheetData sheetId="34637"/>
      <sheetData sheetId="34638"/>
      <sheetData sheetId="34639"/>
      <sheetData sheetId="34640">
        <row r="9">
          <cell r="A9" t="str">
            <v>A</v>
          </cell>
        </row>
      </sheetData>
      <sheetData sheetId="34641" refreshError="1"/>
      <sheetData sheetId="34642"/>
      <sheetData sheetId="34643" refreshError="1"/>
      <sheetData sheetId="34644" refreshError="1"/>
      <sheetData sheetId="34645" refreshError="1"/>
      <sheetData sheetId="34646" refreshError="1"/>
      <sheetData sheetId="34647" refreshError="1"/>
      <sheetData sheetId="34648" refreshError="1"/>
      <sheetData sheetId="34649" refreshError="1"/>
      <sheetData sheetId="34650" refreshError="1"/>
      <sheetData sheetId="34651" refreshError="1"/>
      <sheetData sheetId="34652" refreshError="1"/>
      <sheetData sheetId="34653" refreshError="1"/>
      <sheetData sheetId="34654" refreshError="1"/>
      <sheetData sheetId="34655" refreshError="1"/>
      <sheetData sheetId="34656" refreshError="1"/>
      <sheetData sheetId="34657" refreshError="1"/>
      <sheetData sheetId="34658" refreshError="1"/>
      <sheetData sheetId="34659" refreshError="1"/>
      <sheetData sheetId="34660" refreshError="1"/>
      <sheetData sheetId="34661" refreshError="1"/>
      <sheetData sheetId="34662" refreshError="1"/>
      <sheetData sheetId="34663" refreshError="1"/>
      <sheetData sheetId="34664" refreshError="1"/>
      <sheetData sheetId="34665" refreshError="1"/>
      <sheetData sheetId="34666" refreshError="1"/>
      <sheetData sheetId="34667" refreshError="1"/>
      <sheetData sheetId="34668" refreshError="1"/>
      <sheetData sheetId="34669" refreshError="1"/>
      <sheetData sheetId="34670" refreshError="1"/>
      <sheetData sheetId="34671" refreshError="1"/>
      <sheetData sheetId="34672" refreshError="1"/>
      <sheetData sheetId="34673" refreshError="1"/>
      <sheetData sheetId="34674" refreshError="1"/>
      <sheetData sheetId="34675" refreshError="1"/>
      <sheetData sheetId="34676" refreshError="1"/>
      <sheetData sheetId="34677" refreshError="1"/>
      <sheetData sheetId="34678" refreshError="1"/>
      <sheetData sheetId="34679" refreshError="1"/>
      <sheetData sheetId="34680" refreshError="1"/>
      <sheetData sheetId="34681" refreshError="1"/>
      <sheetData sheetId="34682" refreshError="1"/>
      <sheetData sheetId="34683" refreshError="1"/>
      <sheetData sheetId="34684" refreshError="1"/>
      <sheetData sheetId="34685" refreshError="1"/>
      <sheetData sheetId="34686" refreshError="1"/>
      <sheetData sheetId="34687" refreshError="1"/>
      <sheetData sheetId="34688" refreshError="1"/>
      <sheetData sheetId="34689" refreshError="1"/>
      <sheetData sheetId="34690" refreshError="1"/>
      <sheetData sheetId="34691" refreshError="1"/>
      <sheetData sheetId="34692" refreshError="1"/>
      <sheetData sheetId="34693" refreshError="1"/>
      <sheetData sheetId="34694" refreshError="1"/>
      <sheetData sheetId="34695" refreshError="1"/>
      <sheetData sheetId="34696"/>
      <sheetData sheetId="34697" refreshError="1"/>
      <sheetData sheetId="34698" refreshError="1"/>
      <sheetData sheetId="34699" refreshError="1"/>
      <sheetData sheetId="34700" refreshError="1"/>
      <sheetData sheetId="34701" refreshError="1"/>
      <sheetData sheetId="34702" refreshError="1"/>
      <sheetData sheetId="34703" refreshError="1"/>
      <sheetData sheetId="34704" refreshError="1"/>
      <sheetData sheetId="34705" refreshError="1"/>
      <sheetData sheetId="34706" refreshError="1"/>
      <sheetData sheetId="34707" refreshError="1"/>
      <sheetData sheetId="34708" refreshError="1"/>
      <sheetData sheetId="34709" refreshError="1"/>
      <sheetData sheetId="34710" refreshError="1"/>
      <sheetData sheetId="34711" refreshError="1"/>
      <sheetData sheetId="34712" refreshError="1"/>
      <sheetData sheetId="34713" refreshError="1"/>
      <sheetData sheetId="34714" refreshError="1"/>
      <sheetData sheetId="34715" refreshError="1"/>
      <sheetData sheetId="34716" refreshError="1"/>
      <sheetData sheetId="34717" refreshError="1"/>
      <sheetData sheetId="34718" refreshError="1"/>
      <sheetData sheetId="34719" refreshError="1"/>
      <sheetData sheetId="34720" refreshError="1"/>
      <sheetData sheetId="34721" refreshError="1"/>
      <sheetData sheetId="34722" refreshError="1"/>
      <sheetData sheetId="34723" refreshError="1"/>
      <sheetData sheetId="34724" refreshError="1"/>
      <sheetData sheetId="34725" refreshError="1"/>
      <sheetData sheetId="34726" refreshError="1"/>
      <sheetData sheetId="34727" refreshError="1"/>
      <sheetData sheetId="34728" refreshError="1"/>
      <sheetData sheetId="34729" refreshError="1"/>
      <sheetData sheetId="34730" refreshError="1"/>
      <sheetData sheetId="34731" refreshError="1"/>
      <sheetData sheetId="34732" refreshError="1"/>
      <sheetData sheetId="34733" refreshError="1"/>
      <sheetData sheetId="34734" refreshError="1"/>
      <sheetData sheetId="34735" refreshError="1"/>
      <sheetData sheetId="34736" refreshError="1"/>
      <sheetData sheetId="34737" refreshError="1"/>
      <sheetData sheetId="34738" refreshError="1"/>
      <sheetData sheetId="34739" refreshError="1"/>
      <sheetData sheetId="34740" refreshError="1"/>
      <sheetData sheetId="34741" refreshError="1"/>
      <sheetData sheetId="34742" refreshError="1"/>
      <sheetData sheetId="34743" refreshError="1"/>
      <sheetData sheetId="34744" refreshError="1"/>
      <sheetData sheetId="34745" refreshError="1"/>
      <sheetData sheetId="34746" refreshError="1"/>
      <sheetData sheetId="34747" refreshError="1"/>
      <sheetData sheetId="34748" refreshError="1"/>
      <sheetData sheetId="34749" refreshError="1"/>
      <sheetData sheetId="34750" refreshError="1"/>
      <sheetData sheetId="34751" refreshError="1"/>
      <sheetData sheetId="34752" refreshError="1"/>
      <sheetData sheetId="34753" refreshError="1"/>
      <sheetData sheetId="34754" refreshError="1"/>
      <sheetData sheetId="34755" refreshError="1"/>
      <sheetData sheetId="34756" refreshError="1"/>
      <sheetData sheetId="34757" refreshError="1"/>
      <sheetData sheetId="34758" refreshError="1"/>
      <sheetData sheetId="34759" refreshError="1"/>
      <sheetData sheetId="34760" refreshError="1"/>
      <sheetData sheetId="34761" refreshError="1"/>
      <sheetData sheetId="34762" refreshError="1"/>
      <sheetData sheetId="34763" refreshError="1"/>
      <sheetData sheetId="34764" refreshError="1"/>
      <sheetData sheetId="34765" refreshError="1"/>
      <sheetData sheetId="34766" refreshError="1"/>
      <sheetData sheetId="34767" refreshError="1"/>
      <sheetData sheetId="34768" refreshError="1"/>
      <sheetData sheetId="34769" refreshError="1"/>
      <sheetData sheetId="34770" refreshError="1"/>
      <sheetData sheetId="34771" refreshError="1"/>
      <sheetData sheetId="34772" refreshError="1"/>
      <sheetData sheetId="34773" refreshError="1"/>
      <sheetData sheetId="34774" refreshError="1"/>
      <sheetData sheetId="34775" refreshError="1"/>
      <sheetData sheetId="34776" refreshError="1"/>
      <sheetData sheetId="34777" refreshError="1"/>
      <sheetData sheetId="34778" refreshError="1"/>
      <sheetData sheetId="34779" refreshError="1"/>
      <sheetData sheetId="34780"/>
      <sheetData sheetId="34781"/>
      <sheetData sheetId="34782" refreshError="1"/>
      <sheetData sheetId="34783" refreshError="1"/>
      <sheetData sheetId="34784" refreshError="1"/>
      <sheetData sheetId="34785" refreshError="1"/>
      <sheetData sheetId="34786" refreshError="1"/>
      <sheetData sheetId="34787" refreshError="1"/>
      <sheetData sheetId="34788" refreshError="1"/>
      <sheetData sheetId="34789" refreshError="1"/>
      <sheetData sheetId="34790" refreshError="1"/>
      <sheetData sheetId="34791" refreshError="1"/>
      <sheetData sheetId="34792" refreshError="1"/>
      <sheetData sheetId="34793" refreshError="1"/>
      <sheetData sheetId="34794" refreshError="1"/>
      <sheetData sheetId="34795" refreshError="1"/>
      <sheetData sheetId="34796" refreshError="1"/>
      <sheetData sheetId="34797" refreshError="1"/>
      <sheetData sheetId="34798" refreshError="1"/>
      <sheetData sheetId="34799" refreshError="1"/>
      <sheetData sheetId="34800" refreshError="1"/>
      <sheetData sheetId="34801" refreshError="1"/>
      <sheetData sheetId="34802" refreshError="1"/>
      <sheetData sheetId="34803" refreshError="1"/>
      <sheetData sheetId="34804" refreshError="1"/>
      <sheetData sheetId="34805" refreshError="1"/>
      <sheetData sheetId="34806" refreshError="1"/>
      <sheetData sheetId="34807" refreshError="1"/>
      <sheetData sheetId="34808" refreshError="1"/>
      <sheetData sheetId="34809" refreshError="1"/>
      <sheetData sheetId="34810" refreshError="1"/>
      <sheetData sheetId="34811" refreshError="1"/>
      <sheetData sheetId="34812" refreshError="1"/>
      <sheetData sheetId="34813" refreshError="1"/>
      <sheetData sheetId="34814" refreshError="1"/>
      <sheetData sheetId="34815" refreshError="1"/>
      <sheetData sheetId="34816" refreshError="1"/>
      <sheetData sheetId="34817" refreshError="1"/>
      <sheetData sheetId="34818" refreshError="1"/>
      <sheetData sheetId="34819" refreshError="1"/>
      <sheetData sheetId="34820" refreshError="1"/>
      <sheetData sheetId="34821" refreshError="1"/>
      <sheetData sheetId="34822"/>
      <sheetData sheetId="34823"/>
      <sheetData sheetId="34824"/>
      <sheetData sheetId="34825"/>
      <sheetData sheetId="34826"/>
      <sheetData sheetId="34827"/>
      <sheetData sheetId="34828"/>
      <sheetData sheetId="34829"/>
      <sheetData sheetId="34830"/>
      <sheetData sheetId="34831"/>
      <sheetData sheetId="34832"/>
      <sheetData sheetId="34833"/>
      <sheetData sheetId="34834" refreshError="1"/>
      <sheetData sheetId="34835" refreshError="1"/>
      <sheetData sheetId="34836" refreshError="1"/>
      <sheetData sheetId="34837" refreshError="1"/>
      <sheetData sheetId="34838" refreshError="1"/>
      <sheetData sheetId="34839" refreshError="1"/>
      <sheetData sheetId="34840" refreshError="1"/>
      <sheetData sheetId="34841" refreshError="1"/>
      <sheetData sheetId="34842" refreshError="1"/>
      <sheetData sheetId="34843" refreshError="1"/>
      <sheetData sheetId="34844" refreshError="1"/>
      <sheetData sheetId="34845" refreshError="1"/>
      <sheetData sheetId="34846" refreshError="1"/>
      <sheetData sheetId="34847" refreshError="1"/>
      <sheetData sheetId="34848" refreshError="1"/>
      <sheetData sheetId="34849" refreshError="1"/>
      <sheetData sheetId="34850" refreshError="1"/>
      <sheetData sheetId="34851" refreshError="1"/>
      <sheetData sheetId="34852" refreshError="1"/>
      <sheetData sheetId="34853" refreshError="1"/>
      <sheetData sheetId="34854" refreshError="1"/>
      <sheetData sheetId="34855" refreshError="1"/>
      <sheetData sheetId="34856" refreshError="1"/>
      <sheetData sheetId="34857" refreshError="1"/>
      <sheetData sheetId="34858" refreshError="1"/>
      <sheetData sheetId="34859"/>
      <sheetData sheetId="34860"/>
      <sheetData sheetId="34861" refreshError="1"/>
      <sheetData sheetId="34862" refreshError="1"/>
      <sheetData sheetId="34863" refreshError="1"/>
      <sheetData sheetId="34864" refreshError="1"/>
      <sheetData sheetId="34865" refreshError="1"/>
      <sheetData sheetId="34866" refreshError="1"/>
      <sheetData sheetId="34867" refreshError="1"/>
      <sheetData sheetId="34868" refreshError="1"/>
      <sheetData sheetId="34869" refreshError="1"/>
      <sheetData sheetId="34870" refreshError="1"/>
      <sheetData sheetId="34871" refreshError="1"/>
      <sheetData sheetId="34872" refreshError="1"/>
      <sheetData sheetId="34873" refreshError="1"/>
      <sheetData sheetId="34874" refreshError="1"/>
      <sheetData sheetId="34875" refreshError="1"/>
      <sheetData sheetId="34876" refreshError="1"/>
      <sheetData sheetId="34877" refreshError="1"/>
      <sheetData sheetId="34878" refreshError="1"/>
      <sheetData sheetId="34879" refreshError="1"/>
      <sheetData sheetId="34880" refreshError="1"/>
      <sheetData sheetId="34881" refreshError="1"/>
      <sheetData sheetId="34882" refreshError="1"/>
      <sheetData sheetId="34883" refreshError="1"/>
      <sheetData sheetId="34884" refreshError="1"/>
      <sheetData sheetId="34885" refreshError="1"/>
      <sheetData sheetId="34886" refreshError="1"/>
      <sheetData sheetId="34887" refreshError="1"/>
      <sheetData sheetId="34888" refreshError="1"/>
      <sheetData sheetId="34889" refreshError="1"/>
      <sheetData sheetId="34890" refreshError="1"/>
      <sheetData sheetId="34891" refreshError="1"/>
      <sheetData sheetId="34892" refreshError="1"/>
      <sheetData sheetId="34893" refreshError="1"/>
      <sheetData sheetId="34894" refreshError="1"/>
      <sheetData sheetId="34895" refreshError="1"/>
      <sheetData sheetId="34896" refreshError="1"/>
      <sheetData sheetId="34897" refreshError="1"/>
      <sheetData sheetId="34898" refreshError="1"/>
      <sheetData sheetId="34899" refreshError="1"/>
      <sheetData sheetId="34900" refreshError="1"/>
      <sheetData sheetId="34901" refreshError="1"/>
      <sheetData sheetId="34902" refreshError="1"/>
      <sheetData sheetId="34903" refreshError="1"/>
      <sheetData sheetId="34904" refreshError="1"/>
      <sheetData sheetId="34905" refreshError="1"/>
      <sheetData sheetId="34906" refreshError="1"/>
      <sheetData sheetId="34907" refreshError="1"/>
      <sheetData sheetId="34908" refreshError="1"/>
      <sheetData sheetId="34909"/>
      <sheetData sheetId="34910"/>
      <sheetData sheetId="34911"/>
      <sheetData sheetId="34912"/>
      <sheetData sheetId="34913"/>
      <sheetData sheetId="34914"/>
      <sheetData sheetId="34915"/>
      <sheetData sheetId="34916"/>
      <sheetData sheetId="34917"/>
      <sheetData sheetId="34918"/>
      <sheetData sheetId="34919"/>
      <sheetData sheetId="34920"/>
      <sheetData sheetId="34921"/>
      <sheetData sheetId="34922"/>
      <sheetData sheetId="34923"/>
      <sheetData sheetId="34924"/>
      <sheetData sheetId="34925"/>
      <sheetData sheetId="34926"/>
      <sheetData sheetId="34927"/>
      <sheetData sheetId="34928"/>
      <sheetData sheetId="34929"/>
      <sheetData sheetId="34930"/>
      <sheetData sheetId="34931"/>
      <sheetData sheetId="34932"/>
      <sheetData sheetId="34933"/>
      <sheetData sheetId="34934"/>
      <sheetData sheetId="34935"/>
      <sheetData sheetId="34936"/>
      <sheetData sheetId="34937"/>
      <sheetData sheetId="34938"/>
      <sheetData sheetId="34939"/>
      <sheetData sheetId="34940"/>
      <sheetData sheetId="34941"/>
      <sheetData sheetId="34942"/>
      <sheetData sheetId="34943"/>
      <sheetData sheetId="34944"/>
      <sheetData sheetId="34945"/>
      <sheetData sheetId="34946"/>
      <sheetData sheetId="34947"/>
      <sheetData sheetId="34948"/>
      <sheetData sheetId="34949"/>
      <sheetData sheetId="34950"/>
      <sheetData sheetId="34951"/>
      <sheetData sheetId="34952"/>
      <sheetData sheetId="34953"/>
      <sheetData sheetId="34954"/>
      <sheetData sheetId="34955"/>
      <sheetData sheetId="34956"/>
      <sheetData sheetId="34957"/>
      <sheetData sheetId="34958"/>
      <sheetData sheetId="34959"/>
      <sheetData sheetId="34960"/>
      <sheetData sheetId="34961"/>
      <sheetData sheetId="34962"/>
      <sheetData sheetId="34963"/>
      <sheetData sheetId="34964"/>
      <sheetData sheetId="34965"/>
      <sheetData sheetId="34966"/>
      <sheetData sheetId="34967"/>
      <sheetData sheetId="34968"/>
      <sheetData sheetId="34969"/>
      <sheetData sheetId="34970"/>
      <sheetData sheetId="34971"/>
      <sheetData sheetId="34972"/>
      <sheetData sheetId="34973"/>
      <sheetData sheetId="34974"/>
      <sheetData sheetId="34975"/>
      <sheetData sheetId="34976"/>
      <sheetData sheetId="34977"/>
      <sheetData sheetId="34978"/>
      <sheetData sheetId="34979"/>
      <sheetData sheetId="34980"/>
      <sheetData sheetId="34981"/>
      <sheetData sheetId="34982"/>
      <sheetData sheetId="34983"/>
      <sheetData sheetId="34984"/>
      <sheetData sheetId="34985"/>
      <sheetData sheetId="34986"/>
      <sheetData sheetId="34987"/>
      <sheetData sheetId="34988"/>
      <sheetData sheetId="34989"/>
      <sheetData sheetId="34990"/>
      <sheetData sheetId="34991"/>
      <sheetData sheetId="34992"/>
      <sheetData sheetId="34993"/>
      <sheetData sheetId="34994"/>
      <sheetData sheetId="34995"/>
      <sheetData sheetId="34996"/>
      <sheetData sheetId="34997"/>
      <sheetData sheetId="34998"/>
      <sheetData sheetId="34999"/>
      <sheetData sheetId="35000"/>
      <sheetData sheetId="35001"/>
      <sheetData sheetId="35002"/>
      <sheetData sheetId="35003"/>
      <sheetData sheetId="35004"/>
      <sheetData sheetId="35005"/>
      <sheetData sheetId="35006"/>
      <sheetData sheetId="35007"/>
      <sheetData sheetId="35008"/>
      <sheetData sheetId="35009"/>
      <sheetData sheetId="35010"/>
      <sheetData sheetId="35011"/>
      <sheetData sheetId="35012"/>
      <sheetData sheetId="35013"/>
      <sheetData sheetId="35014"/>
      <sheetData sheetId="35015"/>
      <sheetData sheetId="35016"/>
      <sheetData sheetId="35017"/>
      <sheetData sheetId="35018"/>
      <sheetData sheetId="35019"/>
      <sheetData sheetId="35020"/>
      <sheetData sheetId="35021"/>
      <sheetData sheetId="35022"/>
      <sheetData sheetId="35023"/>
      <sheetData sheetId="35024"/>
      <sheetData sheetId="35025"/>
      <sheetData sheetId="35026"/>
      <sheetData sheetId="35027"/>
      <sheetData sheetId="35028"/>
      <sheetData sheetId="35029"/>
      <sheetData sheetId="35030"/>
      <sheetData sheetId="35031"/>
      <sheetData sheetId="35032"/>
      <sheetData sheetId="35033"/>
      <sheetData sheetId="35034"/>
      <sheetData sheetId="35035"/>
      <sheetData sheetId="35036"/>
      <sheetData sheetId="35037"/>
      <sheetData sheetId="35038"/>
      <sheetData sheetId="35039"/>
      <sheetData sheetId="35040"/>
      <sheetData sheetId="35041"/>
      <sheetData sheetId="35042"/>
      <sheetData sheetId="35043"/>
      <sheetData sheetId="35044"/>
      <sheetData sheetId="35045"/>
      <sheetData sheetId="35046"/>
      <sheetData sheetId="35047" refreshError="1"/>
      <sheetData sheetId="35048" refreshError="1"/>
      <sheetData sheetId="35049" refreshError="1"/>
      <sheetData sheetId="35050" refreshError="1"/>
      <sheetData sheetId="35051" refreshError="1"/>
      <sheetData sheetId="35052" refreshError="1"/>
      <sheetData sheetId="35053" refreshError="1"/>
      <sheetData sheetId="35054" refreshError="1"/>
      <sheetData sheetId="35055" refreshError="1"/>
      <sheetData sheetId="35056" refreshError="1"/>
      <sheetData sheetId="35057" refreshError="1"/>
      <sheetData sheetId="35058" refreshError="1"/>
      <sheetData sheetId="35059" refreshError="1"/>
      <sheetData sheetId="35060" refreshError="1"/>
      <sheetData sheetId="35061" refreshError="1"/>
      <sheetData sheetId="35062" refreshError="1"/>
      <sheetData sheetId="35063" refreshError="1"/>
      <sheetData sheetId="35064" refreshError="1"/>
      <sheetData sheetId="35065" refreshError="1"/>
      <sheetData sheetId="35066" refreshError="1"/>
      <sheetData sheetId="35067" refreshError="1"/>
      <sheetData sheetId="35068" refreshError="1"/>
      <sheetData sheetId="35069" refreshError="1"/>
      <sheetData sheetId="35070" refreshError="1"/>
      <sheetData sheetId="35071" refreshError="1"/>
      <sheetData sheetId="35072" refreshError="1"/>
      <sheetData sheetId="35073" refreshError="1"/>
      <sheetData sheetId="35074" refreshError="1"/>
      <sheetData sheetId="35075" refreshError="1"/>
      <sheetData sheetId="35076" refreshError="1"/>
      <sheetData sheetId="35077" refreshError="1"/>
      <sheetData sheetId="35078" refreshError="1"/>
      <sheetData sheetId="35079" refreshError="1"/>
      <sheetData sheetId="35080"/>
      <sheetData sheetId="35081"/>
      <sheetData sheetId="35082"/>
      <sheetData sheetId="35083"/>
      <sheetData sheetId="35084"/>
      <sheetData sheetId="35085"/>
      <sheetData sheetId="35086"/>
      <sheetData sheetId="35087"/>
      <sheetData sheetId="35088"/>
      <sheetData sheetId="35089"/>
      <sheetData sheetId="35090"/>
      <sheetData sheetId="35091"/>
      <sheetData sheetId="35092"/>
      <sheetData sheetId="35093" refreshError="1"/>
      <sheetData sheetId="35094" refreshError="1"/>
      <sheetData sheetId="35095" refreshError="1"/>
      <sheetData sheetId="35096" refreshError="1"/>
      <sheetData sheetId="35097" refreshError="1"/>
      <sheetData sheetId="35098" refreshError="1"/>
      <sheetData sheetId="35099" refreshError="1"/>
      <sheetData sheetId="35100" refreshError="1"/>
      <sheetData sheetId="35101" refreshError="1"/>
      <sheetData sheetId="35102" refreshError="1"/>
      <sheetData sheetId="35103" refreshError="1"/>
      <sheetData sheetId="35104" refreshError="1"/>
      <sheetData sheetId="35105" refreshError="1"/>
      <sheetData sheetId="35106" refreshError="1"/>
      <sheetData sheetId="35107" refreshError="1"/>
      <sheetData sheetId="35108" refreshError="1"/>
      <sheetData sheetId="35109" refreshError="1"/>
      <sheetData sheetId="35110" refreshError="1"/>
      <sheetData sheetId="35111" refreshError="1"/>
      <sheetData sheetId="35112" refreshError="1"/>
      <sheetData sheetId="35113" refreshError="1"/>
      <sheetData sheetId="35114" refreshError="1"/>
      <sheetData sheetId="35115" refreshError="1"/>
      <sheetData sheetId="35116" refreshError="1"/>
      <sheetData sheetId="35117" refreshError="1"/>
      <sheetData sheetId="35118" refreshError="1"/>
      <sheetData sheetId="35119" refreshError="1"/>
      <sheetData sheetId="35120" refreshError="1"/>
      <sheetData sheetId="35121" refreshError="1"/>
      <sheetData sheetId="35122" refreshError="1"/>
      <sheetData sheetId="35123" refreshError="1"/>
      <sheetData sheetId="35124" refreshError="1"/>
      <sheetData sheetId="35125" refreshError="1"/>
      <sheetData sheetId="35126" refreshError="1"/>
      <sheetData sheetId="35127" refreshError="1"/>
      <sheetData sheetId="35128" refreshError="1"/>
      <sheetData sheetId="35129" refreshError="1"/>
      <sheetData sheetId="35130" refreshError="1"/>
      <sheetData sheetId="35131" refreshError="1"/>
      <sheetData sheetId="35132" refreshError="1"/>
      <sheetData sheetId="35133" refreshError="1"/>
      <sheetData sheetId="35134" refreshError="1"/>
      <sheetData sheetId="35135" refreshError="1"/>
      <sheetData sheetId="35136" refreshError="1"/>
      <sheetData sheetId="35137" refreshError="1"/>
      <sheetData sheetId="35138" refreshError="1"/>
      <sheetData sheetId="35139" refreshError="1"/>
      <sheetData sheetId="35140" refreshError="1"/>
      <sheetData sheetId="35141" refreshError="1"/>
      <sheetData sheetId="35142" refreshError="1"/>
      <sheetData sheetId="35143" refreshError="1"/>
      <sheetData sheetId="35144" refreshError="1"/>
      <sheetData sheetId="35145" refreshError="1"/>
      <sheetData sheetId="35146" refreshError="1"/>
      <sheetData sheetId="35147" refreshError="1"/>
      <sheetData sheetId="35148" refreshError="1"/>
      <sheetData sheetId="35149" refreshError="1"/>
      <sheetData sheetId="35150" refreshError="1"/>
      <sheetData sheetId="35151" refreshError="1"/>
      <sheetData sheetId="35152" refreshError="1"/>
      <sheetData sheetId="35153" refreshError="1"/>
      <sheetData sheetId="35154" refreshError="1"/>
      <sheetData sheetId="35155" refreshError="1"/>
      <sheetData sheetId="35156" refreshError="1"/>
      <sheetData sheetId="35157" refreshError="1"/>
      <sheetData sheetId="35158" refreshError="1"/>
      <sheetData sheetId="35159" refreshError="1"/>
      <sheetData sheetId="35160" refreshError="1"/>
      <sheetData sheetId="35161" refreshError="1"/>
      <sheetData sheetId="35162" refreshError="1"/>
      <sheetData sheetId="35163" refreshError="1"/>
      <sheetData sheetId="35164" refreshError="1"/>
      <sheetData sheetId="35165" refreshError="1"/>
      <sheetData sheetId="35166" refreshError="1"/>
      <sheetData sheetId="35167" refreshError="1"/>
      <sheetData sheetId="35168" refreshError="1"/>
      <sheetData sheetId="35169" refreshError="1"/>
      <sheetData sheetId="35170" refreshError="1"/>
      <sheetData sheetId="35171" refreshError="1"/>
      <sheetData sheetId="35172" refreshError="1"/>
      <sheetData sheetId="35173" refreshError="1"/>
      <sheetData sheetId="35174" refreshError="1"/>
      <sheetData sheetId="35175" refreshError="1"/>
      <sheetData sheetId="35176" refreshError="1"/>
      <sheetData sheetId="35177" refreshError="1"/>
      <sheetData sheetId="35178" refreshError="1"/>
      <sheetData sheetId="35179" refreshError="1"/>
      <sheetData sheetId="35180" refreshError="1"/>
      <sheetData sheetId="35181" refreshError="1"/>
      <sheetData sheetId="35182" refreshError="1"/>
      <sheetData sheetId="35183" refreshError="1"/>
      <sheetData sheetId="35184" refreshError="1"/>
      <sheetData sheetId="35185" refreshError="1"/>
      <sheetData sheetId="35186" refreshError="1"/>
      <sheetData sheetId="35187" refreshError="1"/>
      <sheetData sheetId="35188" refreshError="1"/>
      <sheetData sheetId="35189" refreshError="1"/>
      <sheetData sheetId="35190" refreshError="1"/>
      <sheetData sheetId="35191" refreshError="1"/>
      <sheetData sheetId="35192" refreshError="1"/>
      <sheetData sheetId="35193" refreshError="1"/>
      <sheetData sheetId="35194" refreshError="1"/>
      <sheetData sheetId="35195" refreshError="1"/>
      <sheetData sheetId="35196" refreshError="1"/>
      <sheetData sheetId="35197" refreshError="1"/>
      <sheetData sheetId="35198" refreshError="1"/>
      <sheetData sheetId="35199" refreshError="1"/>
      <sheetData sheetId="35200" refreshError="1"/>
      <sheetData sheetId="35201" refreshError="1"/>
      <sheetData sheetId="35202" refreshError="1"/>
      <sheetData sheetId="35203" refreshError="1"/>
      <sheetData sheetId="35204" refreshError="1"/>
      <sheetData sheetId="35205" refreshError="1"/>
      <sheetData sheetId="35206" refreshError="1"/>
      <sheetData sheetId="35207" refreshError="1"/>
      <sheetData sheetId="35208" refreshError="1"/>
      <sheetData sheetId="35209" refreshError="1"/>
      <sheetData sheetId="35210" refreshError="1"/>
      <sheetData sheetId="35211" refreshError="1"/>
      <sheetData sheetId="35212" refreshError="1"/>
      <sheetData sheetId="35213" refreshError="1"/>
      <sheetData sheetId="35214" refreshError="1"/>
      <sheetData sheetId="35215" refreshError="1"/>
      <sheetData sheetId="35216" refreshError="1"/>
      <sheetData sheetId="35217" refreshError="1"/>
      <sheetData sheetId="35218" refreshError="1"/>
      <sheetData sheetId="35219" refreshError="1"/>
      <sheetData sheetId="35220" refreshError="1"/>
      <sheetData sheetId="35221" refreshError="1"/>
      <sheetData sheetId="35222" refreshError="1"/>
      <sheetData sheetId="35223" refreshError="1"/>
      <sheetData sheetId="35224" refreshError="1"/>
      <sheetData sheetId="35225" refreshError="1"/>
      <sheetData sheetId="35226" refreshError="1"/>
      <sheetData sheetId="35227" refreshError="1"/>
      <sheetData sheetId="35228" refreshError="1"/>
      <sheetData sheetId="35229" refreshError="1"/>
      <sheetData sheetId="35230" refreshError="1"/>
      <sheetData sheetId="35231" refreshError="1"/>
      <sheetData sheetId="35232" refreshError="1"/>
      <sheetData sheetId="35233" refreshError="1"/>
      <sheetData sheetId="35234" refreshError="1"/>
      <sheetData sheetId="35235" refreshError="1"/>
      <sheetData sheetId="35236" refreshError="1"/>
      <sheetData sheetId="35237" refreshError="1"/>
      <sheetData sheetId="35238" refreshError="1"/>
      <sheetData sheetId="35239" refreshError="1"/>
      <sheetData sheetId="35240" refreshError="1"/>
      <sheetData sheetId="35241" refreshError="1"/>
      <sheetData sheetId="35242" refreshError="1"/>
      <sheetData sheetId="35243" refreshError="1"/>
      <sheetData sheetId="35244" refreshError="1"/>
      <sheetData sheetId="35245" refreshError="1"/>
      <sheetData sheetId="35246" refreshError="1"/>
      <sheetData sheetId="35247" refreshError="1"/>
      <sheetData sheetId="35248" refreshError="1"/>
      <sheetData sheetId="35249" refreshError="1"/>
      <sheetData sheetId="35250" refreshError="1"/>
      <sheetData sheetId="35251" refreshError="1"/>
      <sheetData sheetId="35252" refreshError="1"/>
      <sheetData sheetId="35253" refreshError="1"/>
      <sheetData sheetId="35254" refreshError="1"/>
      <sheetData sheetId="35255" refreshError="1"/>
      <sheetData sheetId="35256" refreshError="1"/>
      <sheetData sheetId="35257" refreshError="1"/>
      <sheetData sheetId="35258" refreshError="1"/>
      <sheetData sheetId="35259" refreshError="1"/>
      <sheetData sheetId="35260" refreshError="1"/>
      <sheetData sheetId="35261" refreshError="1"/>
      <sheetData sheetId="35262" refreshError="1"/>
      <sheetData sheetId="35263" refreshError="1"/>
      <sheetData sheetId="35264" refreshError="1"/>
      <sheetData sheetId="35265" refreshError="1"/>
      <sheetData sheetId="35266" refreshError="1"/>
      <sheetData sheetId="35267" refreshError="1"/>
      <sheetData sheetId="35268" refreshError="1"/>
      <sheetData sheetId="35269" refreshError="1"/>
      <sheetData sheetId="35270" refreshError="1"/>
      <sheetData sheetId="35271" refreshError="1"/>
      <sheetData sheetId="35272" refreshError="1"/>
      <sheetData sheetId="35273" refreshError="1"/>
      <sheetData sheetId="35274" refreshError="1"/>
      <sheetData sheetId="35275" refreshError="1"/>
      <sheetData sheetId="35276" refreshError="1"/>
      <sheetData sheetId="35277" refreshError="1"/>
      <sheetData sheetId="35278" refreshError="1"/>
      <sheetData sheetId="35279" refreshError="1"/>
      <sheetData sheetId="35280" refreshError="1"/>
      <sheetData sheetId="35281" refreshError="1"/>
      <sheetData sheetId="35282" refreshError="1"/>
      <sheetData sheetId="35283" refreshError="1"/>
      <sheetData sheetId="35284" refreshError="1"/>
      <sheetData sheetId="35285" refreshError="1"/>
      <sheetData sheetId="35286" refreshError="1"/>
      <sheetData sheetId="35287" refreshError="1"/>
      <sheetData sheetId="35288" refreshError="1"/>
      <sheetData sheetId="35289" refreshError="1"/>
      <sheetData sheetId="35290" refreshError="1"/>
      <sheetData sheetId="35291" refreshError="1"/>
      <sheetData sheetId="35292" refreshError="1"/>
      <sheetData sheetId="35293" refreshError="1"/>
      <sheetData sheetId="35294" refreshError="1"/>
      <sheetData sheetId="35295" refreshError="1"/>
      <sheetData sheetId="35296" refreshError="1"/>
      <sheetData sheetId="35297" refreshError="1"/>
      <sheetData sheetId="35298" refreshError="1"/>
      <sheetData sheetId="35299" refreshError="1"/>
      <sheetData sheetId="35300" refreshError="1"/>
      <sheetData sheetId="35301" refreshError="1"/>
      <sheetData sheetId="35302" refreshError="1"/>
      <sheetData sheetId="35303" refreshError="1"/>
      <sheetData sheetId="35304" refreshError="1"/>
      <sheetData sheetId="35305" refreshError="1"/>
      <sheetData sheetId="35306" refreshError="1"/>
      <sheetData sheetId="35307" refreshError="1"/>
      <sheetData sheetId="35308" refreshError="1"/>
      <sheetData sheetId="35309" refreshError="1"/>
      <sheetData sheetId="35310" refreshError="1"/>
      <sheetData sheetId="35311" refreshError="1"/>
      <sheetData sheetId="35312" refreshError="1"/>
      <sheetData sheetId="35313" refreshError="1"/>
      <sheetData sheetId="35314" refreshError="1"/>
      <sheetData sheetId="35315" refreshError="1"/>
      <sheetData sheetId="35316" refreshError="1"/>
      <sheetData sheetId="35317" refreshError="1"/>
      <sheetData sheetId="35318" refreshError="1"/>
      <sheetData sheetId="35319" refreshError="1"/>
      <sheetData sheetId="35320" refreshError="1"/>
      <sheetData sheetId="35321" refreshError="1"/>
      <sheetData sheetId="35322" refreshError="1"/>
      <sheetData sheetId="35323" refreshError="1"/>
      <sheetData sheetId="35324" refreshError="1"/>
      <sheetData sheetId="35325" refreshError="1"/>
      <sheetData sheetId="35326" refreshError="1"/>
      <sheetData sheetId="35327" refreshError="1"/>
      <sheetData sheetId="35328" refreshError="1"/>
      <sheetData sheetId="35329" refreshError="1"/>
      <sheetData sheetId="35330" refreshError="1"/>
      <sheetData sheetId="35331" refreshError="1"/>
      <sheetData sheetId="35332" refreshError="1"/>
      <sheetData sheetId="35333" refreshError="1"/>
      <sheetData sheetId="35334" refreshError="1"/>
      <sheetData sheetId="35335" refreshError="1"/>
      <sheetData sheetId="35336" refreshError="1"/>
      <sheetData sheetId="35337" refreshError="1"/>
      <sheetData sheetId="35338" refreshError="1"/>
      <sheetData sheetId="35339" refreshError="1"/>
      <sheetData sheetId="35340" refreshError="1"/>
      <sheetData sheetId="35341" refreshError="1"/>
      <sheetData sheetId="35342" refreshError="1"/>
      <sheetData sheetId="35343" refreshError="1"/>
      <sheetData sheetId="35344" refreshError="1"/>
      <sheetData sheetId="35345" refreshError="1"/>
      <sheetData sheetId="35346" refreshError="1"/>
      <sheetData sheetId="35347" refreshError="1"/>
      <sheetData sheetId="35348" refreshError="1"/>
      <sheetData sheetId="35349" refreshError="1"/>
      <sheetData sheetId="35350" refreshError="1"/>
      <sheetData sheetId="35351" refreshError="1"/>
      <sheetData sheetId="35352" refreshError="1"/>
      <sheetData sheetId="35353" refreshError="1"/>
      <sheetData sheetId="35354" refreshError="1"/>
      <sheetData sheetId="35355" refreshError="1"/>
      <sheetData sheetId="35356" refreshError="1"/>
      <sheetData sheetId="35357" refreshError="1"/>
      <sheetData sheetId="35358" refreshError="1"/>
      <sheetData sheetId="35359" refreshError="1"/>
      <sheetData sheetId="35360" refreshError="1"/>
      <sheetData sheetId="35361" refreshError="1"/>
      <sheetData sheetId="35362" refreshError="1"/>
      <sheetData sheetId="35363" refreshError="1"/>
      <sheetData sheetId="35364" refreshError="1"/>
      <sheetData sheetId="35365" refreshError="1"/>
      <sheetData sheetId="35366" refreshError="1"/>
      <sheetData sheetId="35367" refreshError="1"/>
      <sheetData sheetId="35368" refreshError="1"/>
      <sheetData sheetId="35369" refreshError="1"/>
      <sheetData sheetId="35370" refreshError="1"/>
      <sheetData sheetId="35371" refreshError="1"/>
      <sheetData sheetId="35372" refreshError="1"/>
      <sheetData sheetId="35373" refreshError="1"/>
      <sheetData sheetId="35374" refreshError="1"/>
      <sheetData sheetId="35375" refreshError="1"/>
      <sheetData sheetId="35376" refreshError="1"/>
      <sheetData sheetId="35377" refreshError="1"/>
      <sheetData sheetId="35378" refreshError="1"/>
      <sheetData sheetId="35379" refreshError="1"/>
      <sheetData sheetId="35380" refreshError="1"/>
      <sheetData sheetId="35381" refreshError="1"/>
      <sheetData sheetId="35382" refreshError="1"/>
      <sheetData sheetId="35383" refreshError="1"/>
      <sheetData sheetId="35384" refreshError="1"/>
      <sheetData sheetId="35385" refreshError="1"/>
      <sheetData sheetId="35386" refreshError="1"/>
      <sheetData sheetId="35387" refreshError="1"/>
      <sheetData sheetId="35388" refreshError="1"/>
      <sheetData sheetId="35389" refreshError="1"/>
      <sheetData sheetId="35390" refreshError="1"/>
      <sheetData sheetId="35391" refreshError="1"/>
      <sheetData sheetId="35392" refreshError="1"/>
      <sheetData sheetId="35393" refreshError="1"/>
      <sheetData sheetId="35394" refreshError="1"/>
      <sheetData sheetId="35395" refreshError="1"/>
      <sheetData sheetId="35396" refreshError="1"/>
      <sheetData sheetId="35397" refreshError="1"/>
      <sheetData sheetId="35398" refreshError="1"/>
      <sheetData sheetId="35399" refreshError="1"/>
      <sheetData sheetId="35400" refreshError="1"/>
      <sheetData sheetId="35401" refreshError="1"/>
      <sheetData sheetId="35402" refreshError="1"/>
      <sheetData sheetId="35403" refreshError="1"/>
      <sheetData sheetId="35404" refreshError="1"/>
      <sheetData sheetId="35405" refreshError="1"/>
      <sheetData sheetId="35406" refreshError="1"/>
      <sheetData sheetId="35407" refreshError="1"/>
      <sheetData sheetId="35408" refreshError="1"/>
      <sheetData sheetId="35409" refreshError="1"/>
      <sheetData sheetId="35410" refreshError="1"/>
      <sheetData sheetId="35411" refreshError="1"/>
      <sheetData sheetId="35412" refreshError="1"/>
      <sheetData sheetId="35413" refreshError="1"/>
      <sheetData sheetId="35414" refreshError="1"/>
      <sheetData sheetId="35415" refreshError="1"/>
      <sheetData sheetId="35416" refreshError="1"/>
      <sheetData sheetId="35417" refreshError="1"/>
      <sheetData sheetId="35418" refreshError="1"/>
      <sheetData sheetId="35419" refreshError="1"/>
      <sheetData sheetId="35420" refreshError="1"/>
      <sheetData sheetId="35421" refreshError="1"/>
      <sheetData sheetId="35422" refreshError="1"/>
      <sheetData sheetId="35423" refreshError="1"/>
      <sheetData sheetId="35424" refreshError="1"/>
      <sheetData sheetId="35425" refreshError="1"/>
      <sheetData sheetId="35426" refreshError="1"/>
      <sheetData sheetId="35427" refreshError="1"/>
      <sheetData sheetId="35428" refreshError="1"/>
      <sheetData sheetId="35429" refreshError="1"/>
      <sheetData sheetId="35430" refreshError="1"/>
      <sheetData sheetId="35431" refreshError="1"/>
      <sheetData sheetId="35432" refreshError="1"/>
      <sheetData sheetId="35433" refreshError="1"/>
      <sheetData sheetId="35434" refreshError="1"/>
      <sheetData sheetId="35435" refreshError="1"/>
      <sheetData sheetId="35436" refreshError="1"/>
      <sheetData sheetId="35437" refreshError="1"/>
      <sheetData sheetId="35438" refreshError="1"/>
      <sheetData sheetId="35439" refreshError="1"/>
      <sheetData sheetId="35440" refreshError="1"/>
      <sheetData sheetId="35441" refreshError="1"/>
      <sheetData sheetId="35442" refreshError="1"/>
      <sheetData sheetId="35443" refreshError="1"/>
      <sheetData sheetId="35444" refreshError="1"/>
      <sheetData sheetId="35445" refreshError="1"/>
      <sheetData sheetId="35446" refreshError="1"/>
      <sheetData sheetId="35447" refreshError="1"/>
      <sheetData sheetId="35448" refreshError="1"/>
      <sheetData sheetId="35449" refreshError="1"/>
      <sheetData sheetId="35450" refreshError="1"/>
      <sheetData sheetId="35451" refreshError="1"/>
      <sheetData sheetId="35452" refreshError="1"/>
      <sheetData sheetId="35453" refreshError="1"/>
      <sheetData sheetId="35454" refreshError="1"/>
      <sheetData sheetId="35455" refreshError="1"/>
      <sheetData sheetId="35456" refreshError="1"/>
      <sheetData sheetId="35457" refreshError="1"/>
      <sheetData sheetId="35458" refreshError="1"/>
      <sheetData sheetId="35459" refreshError="1"/>
      <sheetData sheetId="35460" refreshError="1"/>
      <sheetData sheetId="35461" refreshError="1"/>
      <sheetData sheetId="35462" refreshError="1"/>
      <sheetData sheetId="35463" refreshError="1"/>
      <sheetData sheetId="35464" refreshError="1"/>
      <sheetData sheetId="35465" refreshError="1"/>
      <sheetData sheetId="35466" refreshError="1"/>
      <sheetData sheetId="35467" refreshError="1"/>
      <sheetData sheetId="35468" refreshError="1"/>
      <sheetData sheetId="35469" refreshError="1"/>
      <sheetData sheetId="35470" refreshError="1"/>
      <sheetData sheetId="35471" refreshError="1"/>
      <sheetData sheetId="35472" refreshError="1"/>
      <sheetData sheetId="35473" refreshError="1"/>
      <sheetData sheetId="35474" refreshError="1"/>
      <sheetData sheetId="35475" refreshError="1"/>
      <sheetData sheetId="35476" refreshError="1"/>
      <sheetData sheetId="35477" refreshError="1"/>
      <sheetData sheetId="35478" refreshError="1"/>
      <sheetData sheetId="35479" refreshError="1"/>
      <sheetData sheetId="35480" refreshError="1"/>
      <sheetData sheetId="35481" refreshError="1"/>
      <sheetData sheetId="35482" refreshError="1"/>
      <sheetData sheetId="35483" refreshError="1"/>
      <sheetData sheetId="35484" refreshError="1"/>
      <sheetData sheetId="35485" refreshError="1"/>
      <sheetData sheetId="35486" refreshError="1"/>
      <sheetData sheetId="35487" refreshError="1"/>
      <sheetData sheetId="35488" refreshError="1"/>
      <sheetData sheetId="35489" refreshError="1"/>
      <sheetData sheetId="35490" refreshError="1"/>
      <sheetData sheetId="35491" refreshError="1"/>
      <sheetData sheetId="35492" refreshError="1"/>
      <sheetData sheetId="35493" refreshError="1"/>
      <sheetData sheetId="35494" refreshError="1"/>
      <sheetData sheetId="35495" refreshError="1"/>
      <sheetData sheetId="35496" refreshError="1"/>
      <sheetData sheetId="35497" refreshError="1"/>
      <sheetData sheetId="35498" refreshError="1"/>
      <sheetData sheetId="35499" refreshError="1"/>
      <sheetData sheetId="35500" refreshError="1"/>
      <sheetData sheetId="35501" refreshError="1"/>
      <sheetData sheetId="35502" refreshError="1"/>
      <sheetData sheetId="35503" refreshError="1"/>
      <sheetData sheetId="35504" refreshError="1"/>
      <sheetData sheetId="35505" refreshError="1"/>
      <sheetData sheetId="35506" refreshError="1"/>
      <sheetData sheetId="35507" refreshError="1"/>
      <sheetData sheetId="35508" refreshError="1"/>
      <sheetData sheetId="35509" refreshError="1"/>
      <sheetData sheetId="35510" refreshError="1"/>
      <sheetData sheetId="35511" refreshError="1"/>
      <sheetData sheetId="35512" refreshError="1"/>
      <sheetData sheetId="35513" refreshError="1"/>
      <sheetData sheetId="35514" refreshError="1"/>
      <sheetData sheetId="35515" refreshError="1"/>
      <sheetData sheetId="35516" refreshError="1"/>
      <sheetData sheetId="35517" refreshError="1"/>
      <sheetData sheetId="35518" refreshError="1"/>
      <sheetData sheetId="35519" refreshError="1"/>
      <sheetData sheetId="35520" refreshError="1"/>
      <sheetData sheetId="35521" refreshError="1"/>
      <sheetData sheetId="35522" refreshError="1"/>
      <sheetData sheetId="35523" refreshError="1"/>
      <sheetData sheetId="35524" refreshError="1"/>
      <sheetData sheetId="35525" refreshError="1"/>
      <sheetData sheetId="35526" refreshError="1"/>
      <sheetData sheetId="35527" refreshError="1"/>
      <sheetData sheetId="35528" refreshError="1"/>
      <sheetData sheetId="35529" refreshError="1"/>
      <sheetData sheetId="35530" refreshError="1"/>
      <sheetData sheetId="35531" refreshError="1"/>
      <sheetData sheetId="35532" refreshError="1"/>
      <sheetData sheetId="35533" refreshError="1"/>
      <sheetData sheetId="35534" refreshError="1"/>
      <sheetData sheetId="35535" refreshError="1"/>
      <sheetData sheetId="35536" refreshError="1"/>
      <sheetData sheetId="35537" refreshError="1"/>
      <sheetData sheetId="35538" refreshError="1"/>
      <sheetData sheetId="35539" refreshError="1"/>
      <sheetData sheetId="35540" refreshError="1"/>
      <sheetData sheetId="35541" refreshError="1"/>
      <sheetData sheetId="35542" refreshError="1"/>
      <sheetData sheetId="35543" refreshError="1"/>
      <sheetData sheetId="35544" refreshError="1"/>
      <sheetData sheetId="35545" refreshError="1"/>
      <sheetData sheetId="35546" refreshError="1"/>
      <sheetData sheetId="35547" refreshError="1"/>
      <sheetData sheetId="35548" refreshError="1"/>
      <sheetData sheetId="35549" refreshError="1"/>
      <sheetData sheetId="35550" refreshError="1"/>
      <sheetData sheetId="35551" refreshError="1"/>
      <sheetData sheetId="35552" refreshError="1"/>
      <sheetData sheetId="35553" refreshError="1"/>
      <sheetData sheetId="35554" refreshError="1"/>
      <sheetData sheetId="35555" refreshError="1"/>
      <sheetData sheetId="35556" refreshError="1"/>
      <sheetData sheetId="35557" refreshError="1"/>
      <sheetData sheetId="35558" refreshError="1"/>
      <sheetData sheetId="35559" refreshError="1"/>
      <sheetData sheetId="35560" refreshError="1"/>
      <sheetData sheetId="35561" refreshError="1"/>
      <sheetData sheetId="35562" refreshError="1"/>
      <sheetData sheetId="35563" refreshError="1"/>
      <sheetData sheetId="35564" refreshError="1"/>
      <sheetData sheetId="35565" refreshError="1"/>
      <sheetData sheetId="35566" refreshError="1"/>
      <sheetData sheetId="35567" refreshError="1"/>
      <sheetData sheetId="35568" refreshError="1"/>
      <sheetData sheetId="35569" refreshError="1"/>
      <sheetData sheetId="35570" refreshError="1"/>
      <sheetData sheetId="35571" refreshError="1"/>
      <sheetData sheetId="35572" refreshError="1"/>
      <sheetData sheetId="35573" refreshError="1"/>
      <sheetData sheetId="35574" refreshError="1"/>
      <sheetData sheetId="35575" refreshError="1"/>
      <sheetData sheetId="35576" refreshError="1"/>
      <sheetData sheetId="35577" refreshError="1"/>
      <sheetData sheetId="35578" refreshError="1"/>
      <sheetData sheetId="35579" refreshError="1"/>
      <sheetData sheetId="35580" refreshError="1"/>
      <sheetData sheetId="35581" refreshError="1"/>
      <sheetData sheetId="35582" refreshError="1"/>
      <sheetData sheetId="35583" refreshError="1"/>
      <sheetData sheetId="35584" refreshError="1"/>
      <sheetData sheetId="35585" refreshError="1"/>
      <sheetData sheetId="35586" refreshError="1"/>
      <sheetData sheetId="35587" refreshError="1"/>
      <sheetData sheetId="35588" refreshError="1"/>
      <sheetData sheetId="35589" refreshError="1"/>
      <sheetData sheetId="35590" refreshError="1"/>
      <sheetData sheetId="35591" refreshError="1"/>
      <sheetData sheetId="35592" refreshError="1"/>
      <sheetData sheetId="35593" refreshError="1"/>
      <sheetData sheetId="35594" refreshError="1"/>
      <sheetData sheetId="35595" refreshError="1"/>
      <sheetData sheetId="35596" refreshError="1"/>
      <sheetData sheetId="35597" refreshError="1"/>
      <sheetData sheetId="35598" refreshError="1"/>
      <sheetData sheetId="35599" refreshError="1"/>
      <sheetData sheetId="35600" refreshError="1"/>
      <sheetData sheetId="35601" refreshError="1"/>
      <sheetData sheetId="35602" refreshError="1"/>
      <sheetData sheetId="35603" refreshError="1"/>
      <sheetData sheetId="35604" refreshError="1"/>
      <sheetData sheetId="35605" refreshError="1"/>
      <sheetData sheetId="35606" refreshError="1"/>
      <sheetData sheetId="35607" refreshError="1"/>
      <sheetData sheetId="35608" refreshError="1"/>
      <sheetData sheetId="35609" refreshError="1"/>
      <sheetData sheetId="35610" refreshError="1"/>
      <sheetData sheetId="35611" refreshError="1"/>
      <sheetData sheetId="35612" refreshError="1"/>
      <sheetData sheetId="35613" refreshError="1"/>
      <sheetData sheetId="35614" refreshError="1"/>
      <sheetData sheetId="35615" refreshError="1"/>
      <sheetData sheetId="35616" refreshError="1"/>
      <sheetData sheetId="35617" refreshError="1"/>
      <sheetData sheetId="35618" refreshError="1"/>
      <sheetData sheetId="35619" refreshError="1"/>
      <sheetData sheetId="35620" refreshError="1"/>
      <sheetData sheetId="35621" refreshError="1"/>
      <sheetData sheetId="35622" refreshError="1"/>
      <sheetData sheetId="35623" refreshError="1"/>
      <sheetData sheetId="35624" refreshError="1"/>
      <sheetData sheetId="35625" refreshError="1"/>
      <sheetData sheetId="35626" refreshError="1"/>
      <sheetData sheetId="35627" refreshError="1"/>
      <sheetData sheetId="35628" refreshError="1"/>
      <sheetData sheetId="35629" refreshError="1"/>
      <sheetData sheetId="35630" refreshError="1"/>
      <sheetData sheetId="35631" refreshError="1"/>
      <sheetData sheetId="35632" refreshError="1"/>
      <sheetData sheetId="35633" refreshError="1"/>
      <sheetData sheetId="35634" refreshError="1"/>
      <sheetData sheetId="35635" refreshError="1"/>
      <sheetData sheetId="35636" refreshError="1"/>
      <sheetData sheetId="35637" refreshError="1"/>
      <sheetData sheetId="35638" refreshError="1"/>
      <sheetData sheetId="35639" refreshError="1"/>
      <sheetData sheetId="35640" refreshError="1"/>
      <sheetData sheetId="35641" refreshError="1"/>
      <sheetData sheetId="35642" refreshError="1"/>
      <sheetData sheetId="35643" refreshError="1"/>
      <sheetData sheetId="35644" refreshError="1"/>
      <sheetData sheetId="35645" refreshError="1"/>
      <sheetData sheetId="35646" refreshError="1"/>
      <sheetData sheetId="35647" refreshError="1"/>
      <sheetData sheetId="35648" refreshError="1"/>
      <sheetData sheetId="35649" refreshError="1"/>
      <sheetData sheetId="35650" refreshError="1"/>
      <sheetData sheetId="35651" refreshError="1"/>
      <sheetData sheetId="35652" refreshError="1"/>
      <sheetData sheetId="35653" refreshError="1"/>
      <sheetData sheetId="35654" refreshError="1"/>
      <sheetData sheetId="35655" refreshError="1"/>
      <sheetData sheetId="35656" refreshError="1"/>
      <sheetData sheetId="35657" refreshError="1"/>
      <sheetData sheetId="35658" refreshError="1"/>
      <sheetData sheetId="35659" refreshError="1"/>
      <sheetData sheetId="35660" refreshError="1"/>
      <sheetData sheetId="35661" refreshError="1"/>
      <sheetData sheetId="35662" refreshError="1"/>
      <sheetData sheetId="35663" refreshError="1"/>
      <sheetData sheetId="35664" refreshError="1"/>
      <sheetData sheetId="35665" refreshError="1"/>
      <sheetData sheetId="35666" refreshError="1"/>
      <sheetData sheetId="35667" refreshError="1"/>
      <sheetData sheetId="35668" refreshError="1"/>
      <sheetData sheetId="35669" refreshError="1"/>
      <sheetData sheetId="35670" refreshError="1"/>
      <sheetData sheetId="35671" refreshError="1"/>
      <sheetData sheetId="35672" refreshError="1"/>
      <sheetData sheetId="35673" refreshError="1"/>
      <sheetData sheetId="35674" refreshError="1"/>
      <sheetData sheetId="35675" refreshError="1"/>
      <sheetData sheetId="35676" refreshError="1"/>
      <sheetData sheetId="35677" refreshError="1"/>
      <sheetData sheetId="35678" refreshError="1"/>
      <sheetData sheetId="35679" refreshError="1"/>
      <sheetData sheetId="35680" refreshError="1"/>
      <sheetData sheetId="35681" refreshError="1"/>
      <sheetData sheetId="35682" refreshError="1"/>
      <sheetData sheetId="35683" refreshError="1"/>
      <sheetData sheetId="35684" refreshError="1"/>
      <sheetData sheetId="35685" refreshError="1"/>
      <sheetData sheetId="35686" refreshError="1"/>
      <sheetData sheetId="35687" refreshError="1"/>
      <sheetData sheetId="35688" refreshError="1"/>
      <sheetData sheetId="35689" refreshError="1"/>
      <sheetData sheetId="35690" refreshError="1"/>
      <sheetData sheetId="35691" refreshError="1"/>
      <sheetData sheetId="35692" refreshError="1"/>
      <sheetData sheetId="35693" refreshError="1"/>
      <sheetData sheetId="35694" refreshError="1"/>
      <sheetData sheetId="35695" refreshError="1"/>
      <sheetData sheetId="35696" refreshError="1"/>
      <sheetData sheetId="35697" refreshError="1"/>
      <sheetData sheetId="35698" refreshError="1"/>
      <sheetData sheetId="35699" refreshError="1"/>
      <sheetData sheetId="35700" refreshError="1"/>
      <sheetData sheetId="35701" refreshError="1"/>
      <sheetData sheetId="35702" refreshError="1"/>
      <sheetData sheetId="35703" refreshError="1"/>
      <sheetData sheetId="35704" refreshError="1"/>
      <sheetData sheetId="35705" refreshError="1"/>
      <sheetData sheetId="35706" refreshError="1"/>
      <sheetData sheetId="35707" refreshError="1"/>
      <sheetData sheetId="35708" refreshError="1"/>
      <sheetData sheetId="35709" refreshError="1"/>
      <sheetData sheetId="35710" refreshError="1"/>
      <sheetData sheetId="35711" refreshError="1"/>
      <sheetData sheetId="35712" refreshError="1"/>
      <sheetData sheetId="35713" refreshError="1"/>
      <sheetData sheetId="35714" refreshError="1"/>
      <sheetData sheetId="35715" refreshError="1"/>
      <sheetData sheetId="35716" refreshError="1"/>
      <sheetData sheetId="35717" refreshError="1"/>
      <sheetData sheetId="35718" refreshError="1"/>
      <sheetData sheetId="35719" refreshError="1"/>
      <sheetData sheetId="35720" refreshError="1"/>
      <sheetData sheetId="35721" refreshError="1"/>
      <sheetData sheetId="35722" refreshError="1"/>
      <sheetData sheetId="35723" refreshError="1"/>
      <sheetData sheetId="35724" refreshError="1"/>
      <sheetData sheetId="35725" refreshError="1"/>
      <sheetData sheetId="35726" refreshError="1"/>
      <sheetData sheetId="35727" refreshError="1"/>
      <sheetData sheetId="35728" refreshError="1"/>
      <sheetData sheetId="35729" refreshError="1"/>
      <sheetData sheetId="35730" refreshError="1"/>
      <sheetData sheetId="35731" refreshError="1"/>
      <sheetData sheetId="35732" refreshError="1"/>
      <sheetData sheetId="35733" refreshError="1"/>
      <sheetData sheetId="35734" refreshError="1"/>
      <sheetData sheetId="35735" refreshError="1"/>
      <sheetData sheetId="35736" refreshError="1"/>
      <sheetData sheetId="35737" refreshError="1"/>
      <sheetData sheetId="35738" refreshError="1"/>
      <sheetData sheetId="35739" refreshError="1"/>
      <sheetData sheetId="35740" refreshError="1"/>
      <sheetData sheetId="35741" refreshError="1"/>
      <sheetData sheetId="35742" refreshError="1"/>
      <sheetData sheetId="35743" refreshError="1"/>
      <sheetData sheetId="35744" refreshError="1"/>
      <sheetData sheetId="35745" refreshError="1"/>
      <sheetData sheetId="35746" refreshError="1"/>
      <sheetData sheetId="35747" refreshError="1"/>
      <sheetData sheetId="35748" refreshError="1"/>
      <sheetData sheetId="35749" refreshError="1"/>
      <sheetData sheetId="35750" refreshError="1"/>
      <sheetData sheetId="35751" refreshError="1"/>
      <sheetData sheetId="35752" refreshError="1"/>
      <sheetData sheetId="35753" refreshError="1"/>
      <sheetData sheetId="35754" refreshError="1"/>
      <sheetData sheetId="35755" refreshError="1"/>
      <sheetData sheetId="35756" refreshError="1"/>
      <sheetData sheetId="35757" refreshError="1"/>
      <sheetData sheetId="35758" refreshError="1"/>
      <sheetData sheetId="35759" refreshError="1"/>
      <sheetData sheetId="35760" refreshError="1"/>
      <sheetData sheetId="35761" refreshError="1"/>
      <sheetData sheetId="35762" refreshError="1"/>
      <sheetData sheetId="35763" refreshError="1"/>
      <sheetData sheetId="35764" refreshError="1"/>
      <sheetData sheetId="35765" refreshError="1"/>
      <sheetData sheetId="35766" refreshError="1"/>
      <sheetData sheetId="35767" refreshError="1"/>
      <sheetData sheetId="35768" refreshError="1"/>
      <sheetData sheetId="35769" refreshError="1"/>
      <sheetData sheetId="35770" refreshError="1"/>
      <sheetData sheetId="35771" refreshError="1"/>
      <sheetData sheetId="35772" refreshError="1"/>
      <sheetData sheetId="35773" refreshError="1"/>
      <sheetData sheetId="35774" refreshError="1"/>
      <sheetData sheetId="35775" refreshError="1"/>
      <sheetData sheetId="35776" refreshError="1"/>
      <sheetData sheetId="35777" refreshError="1"/>
      <sheetData sheetId="35778" refreshError="1"/>
      <sheetData sheetId="35779" refreshError="1"/>
      <sheetData sheetId="35780" refreshError="1"/>
      <sheetData sheetId="35781" refreshError="1"/>
      <sheetData sheetId="35782" refreshError="1"/>
      <sheetData sheetId="35783" refreshError="1"/>
      <sheetData sheetId="35784" refreshError="1"/>
      <sheetData sheetId="35785" refreshError="1"/>
      <sheetData sheetId="35786" refreshError="1"/>
      <sheetData sheetId="35787" refreshError="1"/>
      <sheetData sheetId="35788" refreshError="1"/>
      <sheetData sheetId="35789" refreshError="1"/>
      <sheetData sheetId="35790" refreshError="1"/>
      <sheetData sheetId="35791" refreshError="1"/>
      <sheetData sheetId="35792" refreshError="1"/>
      <sheetData sheetId="35793" refreshError="1"/>
      <sheetData sheetId="35794" refreshError="1"/>
      <sheetData sheetId="35795" refreshError="1"/>
      <sheetData sheetId="35796" refreshError="1"/>
      <sheetData sheetId="35797" refreshError="1"/>
      <sheetData sheetId="35798" refreshError="1"/>
      <sheetData sheetId="35799" refreshError="1"/>
      <sheetData sheetId="35800" refreshError="1"/>
      <sheetData sheetId="35801" refreshError="1"/>
      <sheetData sheetId="35802" refreshError="1"/>
      <sheetData sheetId="35803" refreshError="1"/>
      <sheetData sheetId="35804" refreshError="1"/>
      <sheetData sheetId="35805" refreshError="1"/>
      <sheetData sheetId="35806" refreshError="1"/>
      <sheetData sheetId="35807" refreshError="1"/>
      <sheetData sheetId="35808" refreshError="1"/>
      <sheetData sheetId="35809" refreshError="1"/>
      <sheetData sheetId="35810" refreshError="1"/>
      <sheetData sheetId="35811" refreshError="1"/>
      <sheetData sheetId="35812" refreshError="1"/>
      <sheetData sheetId="35813" refreshError="1"/>
      <sheetData sheetId="35814" refreshError="1"/>
      <sheetData sheetId="35815" refreshError="1"/>
      <sheetData sheetId="35816" refreshError="1"/>
      <sheetData sheetId="35817" refreshError="1"/>
      <sheetData sheetId="35818" refreshError="1"/>
      <sheetData sheetId="35819" refreshError="1"/>
      <sheetData sheetId="35820" refreshError="1"/>
      <sheetData sheetId="35821" refreshError="1"/>
      <sheetData sheetId="35822" refreshError="1"/>
      <sheetData sheetId="35823" refreshError="1"/>
      <sheetData sheetId="35824" refreshError="1"/>
      <sheetData sheetId="35825" refreshError="1"/>
      <sheetData sheetId="35826" refreshError="1"/>
      <sheetData sheetId="35827" refreshError="1"/>
      <sheetData sheetId="35828" refreshError="1"/>
      <sheetData sheetId="35829" refreshError="1"/>
      <sheetData sheetId="35830" refreshError="1"/>
      <sheetData sheetId="35831" refreshError="1"/>
      <sheetData sheetId="35832" refreshError="1"/>
      <sheetData sheetId="35833" refreshError="1"/>
      <sheetData sheetId="35834" refreshError="1"/>
      <sheetData sheetId="35835" refreshError="1"/>
      <sheetData sheetId="35836" refreshError="1"/>
      <sheetData sheetId="35837" refreshError="1"/>
      <sheetData sheetId="35838" refreshError="1"/>
      <sheetData sheetId="35839" refreshError="1"/>
      <sheetData sheetId="35840" refreshError="1"/>
      <sheetData sheetId="35841" refreshError="1"/>
      <sheetData sheetId="35842" refreshError="1"/>
      <sheetData sheetId="35843" refreshError="1"/>
      <sheetData sheetId="35844" refreshError="1"/>
      <sheetData sheetId="35845" refreshError="1"/>
      <sheetData sheetId="35846" refreshError="1"/>
      <sheetData sheetId="35847" refreshError="1"/>
      <sheetData sheetId="35848" refreshError="1"/>
      <sheetData sheetId="35849" refreshError="1"/>
      <sheetData sheetId="35850" refreshError="1"/>
      <sheetData sheetId="35851" refreshError="1"/>
      <sheetData sheetId="35852" refreshError="1"/>
      <sheetData sheetId="35853" refreshError="1"/>
      <sheetData sheetId="35854" refreshError="1"/>
      <sheetData sheetId="35855" refreshError="1"/>
      <sheetData sheetId="35856" refreshError="1"/>
      <sheetData sheetId="35857" refreshError="1"/>
      <sheetData sheetId="35858" refreshError="1"/>
      <sheetData sheetId="35859" refreshError="1"/>
      <sheetData sheetId="35860" refreshError="1"/>
      <sheetData sheetId="35861" refreshError="1"/>
      <sheetData sheetId="35862" refreshError="1"/>
      <sheetData sheetId="35863" refreshError="1"/>
      <sheetData sheetId="35864" refreshError="1"/>
      <sheetData sheetId="35865" refreshError="1"/>
      <sheetData sheetId="35866" refreshError="1"/>
      <sheetData sheetId="35867" refreshError="1"/>
      <sheetData sheetId="35868" refreshError="1"/>
      <sheetData sheetId="35869" refreshError="1"/>
      <sheetData sheetId="35870" refreshError="1"/>
      <sheetData sheetId="35871" refreshError="1"/>
      <sheetData sheetId="35872" refreshError="1"/>
      <sheetData sheetId="35873" refreshError="1"/>
      <sheetData sheetId="35874" refreshError="1"/>
      <sheetData sheetId="35875" refreshError="1"/>
      <sheetData sheetId="35876" refreshError="1"/>
      <sheetData sheetId="35877" refreshError="1"/>
      <sheetData sheetId="35878" refreshError="1"/>
      <sheetData sheetId="35879" refreshError="1"/>
      <sheetData sheetId="35880" refreshError="1"/>
      <sheetData sheetId="35881" refreshError="1"/>
      <sheetData sheetId="35882" refreshError="1"/>
      <sheetData sheetId="35883" refreshError="1"/>
      <sheetData sheetId="35884" refreshError="1"/>
      <sheetData sheetId="35885" refreshError="1"/>
      <sheetData sheetId="35886" refreshError="1"/>
      <sheetData sheetId="35887" refreshError="1"/>
      <sheetData sheetId="35888" refreshError="1"/>
      <sheetData sheetId="35889" refreshError="1"/>
      <sheetData sheetId="35890" refreshError="1"/>
      <sheetData sheetId="35891" refreshError="1"/>
      <sheetData sheetId="35892" refreshError="1"/>
      <sheetData sheetId="35893" refreshError="1"/>
      <sheetData sheetId="35894" refreshError="1"/>
      <sheetData sheetId="35895" refreshError="1"/>
      <sheetData sheetId="35896" refreshError="1"/>
      <sheetData sheetId="35897" refreshError="1"/>
      <sheetData sheetId="35898" refreshError="1"/>
      <sheetData sheetId="35899" refreshError="1"/>
      <sheetData sheetId="35900" refreshError="1"/>
      <sheetData sheetId="35901" refreshError="1"/>
      <sheetData sheetId="35902" refreshError="1"/>
      <sheetData sheetId="35903" refreshError="1"/>
      <sheetData sheetId="35904" refreshError="1"/>
      <sheetData sheetId="35905" refreshError="1"/>
      <sheetData sheetId="35906" refreshError="1"/>
      <sheetData sheetId="35907" refreshError="1"/>
      <sheetData sheetId="35908" refreshError="1"/>
      <sheetData sheetId="35909" refreshError="1"/>
      <sheetData sheetId="35910" refreshError="1"/>
      <sheetData sheetId="35911" refreshError="1"/>
      <sheetData sheetId="35912" refreshError="1"/>
      <sheetData sheetId="35913" refreshError="1"/>
      <sheetData sheetId="35914" refreshError="1"/>
      <sheetData sheetId="35915" refreshError="1"/>
      <sheetData sheetId="35916" refreshError="1"/>
      <sheetData sheetId="35917" refreshError="1"/>
      <sheetData sheetId="35918" refreshError="1"/>
      <sheetData sheetId="35919" refreshError="1"/>
      <sheetData sheetId="35920" refreshError="1"/>
      <sheetData sheetId="35921" refreshError="1"/>
      <sheetData sheetId="35922" refreshError="1"/>
      <sheetData sheetId="35923" refreshError="1"/>
      <sheetData sheetId="35924" refreshError="1"/>
      <sheetData sheetId="35925" refreshError="1"/>
      <sheetData sheetId="35926" refreshError="1"/>
      <sheetData sheetId="35927" refreshError="1"/>
      <sheetData sheetId="35928" refreshError="1"/>
      <sheetData sheetId="35929" refreshError="1"/>
      <sheetData sheetId="35930" refreshError="1"/>
      <sheetData sheetId="35931" refreshError="1"/>
      <sheetData sheetId="35932" refreshError="1"/>
      <sheetData sheetId="35933" refreshError="1"/>
      <sheetData sheetId="35934" refreshError="1"/>
      <sheetData sheetId="35935" refreshError="1"/>
      <sheetData sheetId="35936" refreshError="1"/>
      <sheetData sheetId="35937" refreshError="1"/>
      <sheetData sheetId="35938" refreshError="1"/>
      <sheetData sheetId="35939" refreshError="1"/>
      <sheetData sheetId="35940" refreshError="1"/>
      <sheetData sheetId="35941" refreshError="1"/>
      <sheetData sheetId="35942" refreshError="1"/>
      <sheetData sheetId="35943" refreshError="1"/>
      <sheetData sheetId="35944" refreshError="1"/>
      <sheetData sheetId="35945" refreshError="1"/>
      <sheetData sheetId="35946" refreshError="1"/>
      <sheetData sheetId="35947" refreshError="1"/>
      <sheetData sheetId="35948" refreshError="1"/>
      <sheetData sheetId="35949" refreshError="1"/>
      <sheetData sheetId="35950" refreshError="1"/>
      <sheetData sheetId="35951" refreshError="1"/>
      <sheetData sheetId="35952" refreshError="1"/>
      <sheetData sheetId="35953" refreshError="1"/>
      <sheetData sheetId="35954" refreshError="1"/>
      <sheetData sheetId="35955" refreshError="1"/>
      <sheetData sheetId="35956" refreshError="1"/>
      <sheetData sheetId="35957" refreshError="1"/>
      <sheetData sheetId="35958" refreshError="1"/>
      <sheetData sheetId="35959" refreshError="1"/>
      <sheetData sheetId="35960" refreshError="1"/>
      <sheetData sheetId="35961" refreshError="1"/>
      <sheetData sheetId="35962" refreshError="1"/>
      <sheetData sheetId="35963" refreshError="1"/>
      <sheetData sheetId="35964" refreshError="1"/>
      <sheetData sheetId="35965" refreshError="1"/>
      <sheetData sheetId="35966" refreshError="1"/>
      <sheetData sheetId="35967" refreshError="1"/>
      <sheetData sheetId="35968" refreshError="1"/>
      <sheetData sheetId="35969" refreshError="1"/>
      <sheetData sheetId="35970" refreshError="1"/>
      <sheetData sheetId="35971" refreshError="1"/>
      <sheetData sheetId="35972" refreshError="1"/>
      <sheetData sheetId="35973" refreshError="1"/>
      <sheetData sheetId="35974" refreshError="1"/>
      <sheetData sheetId="35975" refreshError="1"/>
      <sheetData sheetId="35976" refreshError="1"/>
      <sheetData sheetId="35977" refreshError="1"/>
      <sheetData sheetId="35978" refreshError="1"/>
      <sheetData sheetId="35979" refreshError="1"/>
      <sheetData sheetId="35980" refreshError="1"/>
      <sheetData sheetId="35981" refreshError="1"/>
      <sheetData sheetId="35982" refreshError="1"/>
      <sheetData sheetId="35983" refreshError="1"/>
      <sheetData sheetId="35984" refreshError="1"/>
      <sheetData sheetId="35985" refreshError="1"/>
      <sheetData sheetId="35986" refreshError="1"/>
      <sheetData sheetId="35987" refreshError="1"/>
      <sheetData sheetId="35988" refreshError="1"/>
      <sheetData sheetId="35989" refreshError="1"/>
      <sheetData sheetId="35990" refreshError="1"/>
      <sheetData sheetId="35991" refreshError="1"/>
      <sheetData sheetId="35992" refreshError="1"/>
      <sheetData sheetId="35993" refreshError="1"/>
      <sheetData sheetId="35994" refreshError="1"/>
      <sheetData sheetId="35995" refreshError="1"/>
      <sheetData sheetId="35996" refreshError="1"/>
      <sheetData sheetId="35997" refreshError="1"/>
      <sheetData sheetId="35998" refreshError="1"/>
      <sheetData sheetId="35999" refreshError="1"/>
      <sheetData sheetId="36000" refreshError="1"/>
      <sheetData sheetId="36001" refreshError="1"/>
      <sheetData sheetId="36002" refreshError="1"/>
      <sheetData sheetId="36003" refreshError="1"/>
      <sheetData sheetId="36004" refreshError="1"/>
      <sheetData sheetId="36005" refreshError="1"/>
      <sheetData sheetId="36006" refreshError="1"/>
      <sheetData sheetId="36007" refreshError="1"/>
      <sheetData sheetId="36008" refreshError="1"/>
      <sheetData sheetId="36009" refreshError="1"/>
      <sheetData sheetId="36010" refreshError="1"/>
      <sheetData sheetId="36011" refreshError="1"/>
      <sheetData sheetId="36012" refreshError="1"/>
      <sheetData sheetId="36013" refreshError="1"/>
      <sheetData sheetId="36014" refreshError="1"/>
      <sheetData sheetId="36015" refreshError="1"/>
      <sheetData sheetId="36016" refreshError="1"/>
      <sheetData sheetId="36017" refreshError="1"/>
      <sheetData sheetId="36018" refreshError="1"/>
      <sheetData sheetId="36019" refreshError="1"/>
      <sheetData sheetId="36020" refreshError="1"/>
      <sheetData sheetId="36021" refreshError="1"/>
      <sheetData sheetId="36022" refreshError="1"/>
      <sheetData sheetId="36023" refreshError="1"/>
      <sheetData sheetId="36024" refreshError="1"/>
      <sheetData sheetId="36025" refreshError="1"/>
      <sheetData sheetId="36026" refreshError="1"/>
      <sheetData sheetId="36027" refreshError="1"/>
      <sheetData sheetId="36028" refreshError="1"/>
      <sheetData sheetId="36029" refreshError="1"/>
      <sheetData sheetId="36030" refreshError="1"/>
      <sheetData sheetId="36031" refreshError="1"/>
      <sheetData sheetId="36032" refreshError="1"/>
      <sheetData sheetId="36033" refreshError="1"/>
      <sheetData sheetId="36034" refreshError="1"/>
      <sheetData sheetId="36035" refreshError="1"/>
      <sheetData sheetId="36036" refreshError="1"/>
      <sheetData sheetId="36037" refreshError="1"/>
      <sheetData sheetId="36038" refreshError="1"/>
      <sheetData sheetId="36039" refreshError="1"/>
      <sheetData sheetId="36040" refreshError="1"/>
      <sheetData sheetId="36041" refreshError="1"/>
      <sheetData sheetId="36042" refreshError="1"/>
      <sheetData sheetId="36043" refreshError="1"/>
      <sheetData sheetId="36044" refreshError="1"/>
      <sheetData sheetId="36045" refreshError="1"/>
      <sheetData sheetId="36046" refreshError="1"/>
      <sheetData sheetId="36047" refreshError="1"/>
      <sheetData sheetId="36048" refreshError="1"/>
      <sheetData sheetId="36049" refreshError="1"/>
      <sheetData sheetId="36050" refreshError="1"/>
      <sheetData sheetId="36051" refreshError="1"/>
      <sheetData sheetId="36052" refreshError="1"/>
      <sheetData sheetId="36053" refreshError="1"/>
      <sheetData sheetId="36054" refreshError="1"/>
      <sheetData sheetId="36055" refreshError="1"/>
      <sheetData sheetId="36056" refreshError="1"/>
      <sheetData sheetId="36057" refreshError="1"/>
      <sheetData sheetId="36058" refreshError="1"/>
      <sheetData sheetId="36059" refreshError="1"/>
      <sheetData sheetId="36060" refreshError="1"/>
      <sheetData sheetId="36061" refreshError="1"/>
      <sheetData sheetId="36062" refreshError="1"/>
      <sheetData sheetId="36063" refreshError="1"/>
      <sheetData sheetId="36064" refreshError="1"/>
      <sheetData sheetId="36065" refreshError="1"/>
      <sheetData sheetId="36066" refreshError="1"/>
      <sheetData sheetId="36067" refreshError="1"/>
      <sheetData sheetId="36068" refreshError="1"/>
      <sheetData sheetId="36069" refreshError="1"/>
      <sheetData sheetId="36070" refreshError="1"/>
      <sheetData sheetId="36071" refreshError="1"/>
      <sheetData sheetId="36072" refreshError="1"/>
      <sheetData sheetId="36073" refreshError="1"/>
      <sheetData sheetId="36074" refreshError="1"/>
      <sheetData sheetId="36075" refreshError="1"/>
      <sheetData sheetId="36076" refreshError="1"/>
      <sheetData sheetId="36077" refreshError="1"/>
      <sheetData sheetId="36078" refreshError="1"/>
      <sheetData sheetId="36079" refreshError="1"/>
      <sheetData sheetId="36080" refreshError="1"/>
      <sheetData sheetId="36081" refreshError="1"/>
      <sheetData sheetId="36082" refreshError="1"/>
      <sheetData sheetId="36083" refreshError="1"/>
      <sheetData sheetId="36084" refreshError="1"/>
      <sheetData sheetId="36085" refreshError="1"/>
      <sheetData sheetId="36086" refreshError="1"/>
      <sheetData sheetId="36087" refreshError="1"/>
      <sheetData sheetId="36088" refreshError="1"/>
      <sheetData sheetId="36089" refreshError="1"/>
      <sheetData sheetId="36090" refreshError="1"/>
      <sheetData sheetId="36091" refreshError="1"/>
      <sheetData sheetId="36092" refreshError="1"/>
      <sheetData sheetId="36093" refreshError="1"/>
      <sheetData sheetId="36094" refreshError="1"/>
      <sheetData sheetId="36095" refreshError="1"/>
      <sheetData sheetId="36096" refreshError="1"/>
      <sheetData sheetId="36097" refreshError="1"/>
      <sheetData sheetId="36098" refreshError="1"/>
      <sheetData sheetId="36099" refreshError="1"/>
      <sheetData sheetId="36100" refreshError="1"/>
      <sheetData sheetId="36101" refreshError="1"/>
      <sheetData sheetId="36102" refreshError="1"/>
      <sheetData sheetId="36103" refreshError="1"/>
      <sheetData sheetId="36104" refreshError="1"/>
      <sheetData sheetId="36105" refreshError="1"/>
      <sheetData sheetId="36106" refreshError="1"/>
      <sheetData sheetId="36107" refreshError="1"/>
      <sheetData sheetId="36108" refreshError="1"/>
      <sheetData sheetId="36109" refreshError="1"/>
      <sheetData sheetId="36110" refreshError="1"/>
      <sheetData sheetId="36111" refreshError="1"/>
      <sheetData sheetId="36112" refreshError="1"/>
      <sheetData sheetId="36113" refreshError="1"/>
      <sheetData sheetId="36114" refreshError="1"/>
      <sheetData sheetId="36115" refreshError="1"/>
      <sheetData sheetId="36116" refreshError="1"/>
      <sheetData sheetId="36117" refreshError="1"/>
      <sheetData sheetId="36118" refreshError="1"/>
      <sheetData sheetId="36119" refreshError="1"/>
      <sheetData sheetId="36120" refreshError="1"/>
      <sheetData sheetId="36121" refreshError="1"/>
      <sheetData sheetId="36122" refreshError="1"/>
      <sheetData sheetId="36123" refreshError="1"/>
      <sheetData sheetId="36124" refreshError="1"/>
      <sheetData sheetId="36125" refreshError="1"/>
      <sheetData sheetId="36126" refreshError="1"/>
      <sheetData sheetId="36127" refreshError="1"/>
      <sheetData sheetId="36128" refreshError="1"/>
      <sheetData sheetId="36129" refreshError="1"/>
      <sheetData sheetId="36130" refreshError="1"/>
      <sheetData sheetId="36131" refreshError="1"/>
      <sheetData sheetId="36132" refreshError="1"/>
      <sheetData sheetId="36133" refreshError="1"/>
      <sheetData sheetId="36134" refreshError="1"/>
      <sheetData sheetId="36135" refreshError="1"/>
      <sheetData sheetId="36136" refreshError="1"/>
      <sheetData sheetId="36137" refreshError="1"/>
      <sheetData sheetId="36138" refreshError="1"/>
      <sheetData sheetId="36139" refreshError="1"/>
      <sheetData sheetId="36140" refreshError="1"/>
      <sheetData sheetId="36141" refreshError="1"/>
      <sheetData sheetId="36142" refreshError="1"/>
      <sheetData sheetId="36143" refreshError="1"/>
      <sheetData sheetId="36144" refreshError="1"/>
      <sheetData sheetId="36145" refreshError="1"/>
      <sheetData sheetId="36146" refreshError="1"/>
      <sheetData sheetId="36147" refreshError="1"/>
      <sheetData sheetId="36148" refreshError="1"/>
      <sheetData sheetId="36149" refreshError="1"/>
      <sheetData sheetId="36150" refreshError="1"/>
      <sheetData sheetId="36151" refreshError="1"/>
      <sheetData sheetId="36152" refreshError="1"/>
      <sheetData sheetId="36153" refreshError="1"/>
      <sheetData sheetId="36154" refreshError="1"/>
      <sheetData sheetId="36155" refreshError="1"/>
      <sheetData sheetId="36156" refreshError="1"/>
      <sheetData sheetId="36157" refreshError="1"/>
      <sheetData sheetId="36158" refreshError="1"/>
      <sheetData sheetId="36159" refreshError="1"/>
      <sheetData sheetId="36160" refreshError="1"/>
      <sheetData sheetId="36161" refreshError="1"/>
      <sheetData sheetId="36162" refreshError="1"/>
      <sheetData sheetId="36163" refreshError="1"/>
      <sheetData sheetId="36164" refreshError="1"/>
      <sheetData sheetId="36165" refreshError="1"/>
      <sheetData sheetId="36166" refreshError="1"/>
      <sheetData sheetId="36167" refreshError="1"/>
      <sheetData sheetId="36168" refreshError="1"/>
      <sheetData sheetId="36169" refreshError="1"/>
      <sheetData sheetId="36170" refreshError="1"/>
      <sheetData sheetId="36171" refreshError="1"/>
      <sheetData sheetId="36172" refreshError="1"/>
      <sheetData sheetId="36173" refreshError="1"/>
      <sheetData sheetId="36174" refreshError="1"/>
      <sheetData sheetId="36175" refreshError="1"/>
      <sheetData sheetId="36176" refreshError="1"/>
      <sheetData sheetId="36177" refreshError="1"/>
      <sheetData sheetId="36178" refreshError="1"/>
      <sheetData sheetId="36179" refreshError="1"/>
      <sheetData sheetId="36180" refreshError="1"/>
      <sheetData sheetId="36181" refreshError="1"/>
      <sheetData sheetId="36182" refreshError="1"/>
      <sheetData sheetId="36183" refreshError="1"/>
      <sheetData sheetId="36184" refreshError="1"/>
      <sheetData sheetId="36185" refreshError="1"/>
      <sheetData sheetId="36186" refreshError="1"/>
      <sheetData sheetId="36187" refreshError="1"/>
      <sheetData sheetId="36188" refreshError="1"/>
      <sheetData sheetId="36189" refreshError="1"/>
      <sheetData sheetId="36190" refreshError="1"/>
      <sheetData sheetId="36191" refreshError="1"/>
      <sheetData sheetId="36192" refreshError="1"/>
      <sheetData sheetId="36193" refreshError="1"/>
      <sheetData sheetId="36194" refreshError="1"/>
      <sheetData sheetId="36195" refreshError="1"/>
      <sheetData sheetId="36196" refreshError="1"/>
      <sheetData sheetId="36197" refreshError="1"/>
      <sheetData sheetId="36198" refreshError="1"/>
      <sheetData sheetId="36199" refreshError="1"/>
      <sheetData sheetId="36200" refreshError="1"/>
      <sheetData sheetId="36201" refreshError="1"/>
      <sheetData sheetId="36202" refreshError="1"/>
      <sheetData sheetId="36203" refreshError="1"/>
      <sheetData sheetId="36204" refreshError="1"/>
      <sheetData sheetId="36205" refreshError="1"/>
      <sheetData sheetId="36206" refreshError="1"/>
      <sheetData sheetId="36207" refreshError="1"/>
      <sheetData sheetId="36208" refreshError="1"/>
      <sheetData sheetId="36209" refreshError="1"/>
      <sheetData sheetId="36210" refreshError="1"/>
      <sheetData sheetId="36211" refreshError="1"/>
      <sheetData sheetId="36212" refreshError="1"/>
      <sheetData sheetId="36213" refreshError="1"/>
      <sheetData sheetId="36214" refreshError="1"/>
      <sheetData sheetId="36215" refreshError="1"/>
      <sheetData sheetId="36216" refreshError="1"/>
      <sheetData sheetId="36217" refreshError="1"/>
      <sheetData sheetId="36218" refreshError="1"/>
      <sheetData sheetId="36219" refreshError="1"/>
      <sheetData sheetId="36220" refreshError="1"/>
      <sheetData sheetId="36221" refreshError="1"/>
      <sheetData sheetId="36222" refreshError="1"/>
      <sheetData sheetId="36223" refreshError="1"/>
      <sheetData sheetId="36224" refreshError="1"/>
      <sheetData sheetId="36225" refreshError="1"/>
      <sheetData sheetId="36226" refreshError="1"/>
      <sheetData sheetId="36227" refreshError="1"/>
      <sheetData sheetId="36228" refreshError="1"/>
      <sheetData sheetId="36229" refreshError="1"/>
      <sheetData sheetId="36230" refreshError="1"/>
      <sheetData sheetId="36231" refreshError="1"/>
      <sheetData sheetId="36232" refreshError="1"/>
      <sheetData sheetId="36233" refreshError="1"/>
      <sheetData sheetId="36234" refreshError="1"/>
      <sheetData sheetId="36235" refreshError="1"/>
      <sheetData sheetId="36236" refreshError="1"/>
      <sheetData sheetId="36237" refreshError="1"/>
      <sheetData sheetId="36238" refreshError="1"/>
      <sheetData sheetId="36239" refreshError="1"/>
      <sheetData sheetId="36240" refreshError="1"/>
      <sheetData sheetId="36241" refreshError="1"/>
      <sheetData sheetId="36242" refreshError="1"/>
      <sheetData sheetId="36243" refreshError="1"/>
      <sheetData sheetId="36244" refreshError="1"/>
      <sheetData sheetId="36245" refreshError="1"/>
      <sheetData sheetId="36246" refreshError="1"/>
      <sheetData sheetId="36247" refreshError="1"/>
      <sheetData sheetId="36248" refreshError="1"/>
      <sheetData sheetId="36249" refreshError="1"/>
      <sheetData sheetId="36250" refreshError="1"/>
      <sheetData sheetId="36251" refreshError="1"/>
      <sheetData sheetId="36252" refreshError="1"/>
      <sheetData sheetId="36253" refreshError="1"/>
      <sheetData sheetId="36254" refreshError="1"/>
      <sheetData sheetId="36255" refreshError="1"/>
      <sheetData sheetId="36256" refreshError="1"/>
      <sheetData sheetId="36257" refreshError="1"/>
      <sheetData sheetId="36258" refreshError="1"/>
      <sheetData sheetId="36259" refreshError="1"/>
      <sheetData sheetId="36260" refreshError="1"/>
      <sheetData sheetId="36261" refreshError="1"/>
      <sheetData sheetId="36262" refreshError="1"/>
      <sheetData sheetId="36263" refreshError="1"/>
      <sheetData sheetId="36264" refreshError="1"/>
      <sheetData sheetId="36265" refreshError="1"/>
      <sheetData sheetId="36266" refreshError="1"/>
      <sheetData sheetId="36267" refreshError="1"/>
      <sheetData sheetId="36268" refreshError="1"/>
      <sheetData sheetId="36269" refreshError="1"/>
      <sheetData sheetId="36270" refreshError="1"/>
      <sheetData sheetId="36271" refreshError="1"/>
      <sheetData sheetId="36272" refreshError="1"/>
      <sheetData sheetId="36273" refreshError="1"/>
      <sheetData sheetId="36274" refreshError="1"/>
      <sheetData sheetId="36275" refreshError="1"/>
      <sheetData sheetId="36276" refreshError="1"/>
      <sheetData sheetId="36277" refreshError="1"/>
      <sheetData sheetId="36278" refreshError="1"/>
      <sheetData sheetId="36279" refreshError="1"/>
      <sheetData sheetId="36280" refreshError="1"/>
      <sheetData sheetId="36281" refreshError="1"/>
      <sheetData sheetId="36282" refreshError="1"/>
      <sheetData sheetId="36283" refreshError="1"/>
      <sheetData sheetId="36284" refreshError="1"/>
      <sheetData sheetId="36285" refreshError="1"/>
      <sheetData sheetId="36286" refreshError="1"/>
      <sheetData sheetId="36287" refreshError="1"/>
      <sheetData sheetId="36288" refreshError="1"/>
      <sheetData sheetId="36289" refreshError="1"/>
      <sheetData sheetId="36290" refreshError="1"/>
      <sheetData sheetId="36291" refreshError="1"/>
      <sheetData sheetId="36292" refreshError="1"/>
      <sheetData sheetId="36293" refreshError="1"/>
      <sheetData sheetId="36294" refreshError="1"/>
      <sheetData sheetId="36295" refreshError="1"/>
      <sheetData sheetId="36296" refreshError="1"/>
      <sheetData sheetId="36297" refreshError="1"/>
      <sheetData sheetId="36298" refreshError="1"/>
      <sheetData sheetId="36299" refreshError="1"/>
      <sheetData sheetId="36300" refreshError="1"/>
      <sheetData sheetId="36301" refreshError="1"/>
      <sheetData sheetId="36302" refreshError="1"/>
      <sheetData sheetId="36303" refreshError="1"/>
      <sheetData sheetId="36304" refreshError="1"/>
      <sheetData sheetId="36305" refreshError="1"/>
      <sheetData sheetId="36306" refreshError="1"/>
      <sheetData sheetId="36307" refreshError="1"/>
      <sheetData sheetId="36308" refreshError="1"/>
      <sheetData sheetId="36309" refreshError="1"/>
      <sheetData sheetId="36310" refreshError="1"/>
      <sheetData sheetId="36311" refreshError="1"/>
      <sheetData sheetId="36312" refreshError="1"/>
      <sheetData sheetId="36313" refreshError="1"/>
      <sheetData sheetId="36314" refreshError="1"/>
      <sheetData sheetId="36315" refreshError="1"/>
      <sheetData sheetId="36316" refreshError="1"/>
      <sheetData sheetId="36317" refreshError="1"/>
      <sheetData sheetId="36318" refreshError="1"/>
      <sheetData sheetId="36319" refreshError="1"/>
      <sheetData sheetId="36320" refreshError="1"/>
      <sheetData sheetId="36321" refreshError="1"/>
      <sheetData sheetId="36322" refreshError="1"/>
      <sheetData sheetId="36323" refreshError="1"/>
      <sheetData sheetId="36324" refreshError="1"/>
      <sheetData sheetId="36325" refreshError="1"/>
      <sheetData sheetId="36326" refreshError="1"/>
      <sheetData sheetId="36327" refreshError="1"/>
      <sheetData sheetId="36328" refreshError="1"/>
      <sheetData sheetId="36329" refreshError="1"/>
      <sheetData sheetId="36330" refreshError="1"/>
      <sheetData sheetId="36331" refreshError="1"/>
      <sheetData sheetId="36332" refreshError="1"/>
      <sheetData sheetId="36333" refreshError="1"/>
      <sheetData sheetId="36334" refreshError="1"/>
      <sheetData sheetId="36335" refreshError="1"/>
      <sheetData sheetId="36336" refreshError="1"/>
      <sheetData sheetId="36337" refreshError="1"/>
      <sheetData sheetId="36338" refreshError="1"/>
      <sheetData sheetId="36339" refreshError="1"/>
      <sheetData sheetId="36340" refreshError="1"/>
      <sheetData sheetId="36341" refreshError="1"/>
      <sheetData sheetId="36342" refreshError="1"/>
      <sheetData sheetId="36343" refreshError="1"/>
      <sheetData sheetId="36344" refreshError="1"/>
      <sheetData sheetId="36345" refreshError="1"/>
      <sheetData sheetId="36346" refreshError="1"/>
      <sheetData sheetId="36347" refreshError="1"/>
      <sheetData sheetId="36348" refreshError="1"/>
      <sheetData sheetId="36349" refreshError="1"/>
      <sheetData sheetId="36350" refreshError="1"/>
      <sheetData sheetId="36351" refreshError="1"/>
      <sheetData sheetId="36352" refreshError="1"/>
      <sheetData sheetId="36353" refreshError="1"/>
      <sheetData sheetId="36354" refreshError="1"/>
      <sheetData sheetId="36355" refreshError="1"/>
      <sheetData sheetId="36356" refreshError="1"/>
      <sheetData sheetId="36357" refreshError="1"/>
      <sheetData sheetId="36358" refreshError="1"/>
      <sheetData sheetId="36359" refreshError="1"/>
      <sheetData sheetId="36360" refreshError="1"/>
      <sheetData sheetId="36361" refreshError="1"/>
      <sheetData sheetId="36362" refreshError="1"/>
      <sheetData sheetId="36363" refreshError="1"/>
      <sheetData sheetId="36364" refreshError="1"/>
      <sheetData sheetId="36365" refreshError="1"/>
      <sheetData sheetId="36366" refreshError="1"/>
      <sheetData sheetId="36367" refreshError="1"/>
      <sheetData sheetId="36368" refreshError="1"/>
      <sheetData sheetId="36369" refreshError="1"/>
      <sheetData sheetId="36370" refreshError="1"/>
      <sheetData sheetId="36371" refreshError="1"/>
      <sheetData sheetId="36372" refreshError="1"/>
      <sheetData sheetId="36373" refreshError="1"/>
      <sheetData sheetId="36374" refreshError="1"/>
      <sheetData sheetId="36375" refreshError="1"/>
      <sheetData sheetId="36376" refreshError="1"/>
      <sheetData sheetId="36377" refreshError="1"/>
      <sheetData sheetId="36378" refreshError="1"/>
      <sheetData sheetId="36379" refreshError="1"/>
      <sheetData sheetId="36380" refreshError="1"/>
      <sheetData sheetId="36381" refreshError="1"/>
      <sheetData sheetId="36382" refreshError="1"/>
      <sheetData sheetId="36383" refreshError="1"/>
      <sheetData sheetId="36384" refreshError="1"/>
      <sheetData sheetId="36385" refreshError="1"/>
      <sheetData sheetId="36386" refreshError="1"/>
      <sheetData sheetId="36387" refreshError="1"/>
      <sheetData sheetId="36388" refreshError="1"/>
      <sheetData sheetId="36389" refreshError="1"/>
      <sheetData sheetId="36390" refreshError="1"/>
      <sheetData sheetId="36391" refreshError="1"/>
      <sheetData sheetId="36392" refreshError="1"/>
      <sheetData sheetId="36393" refreshError="1"/>
      <sheetData sheetId="36394" refreshError="1"/>
      <sheetData sheetId="36395" refreshError="1"/>
      <sheetData sheetId="36396" refreshError="1"/>
      <sheetData sheetId="36397" refreshError="1"/>
      <sheetData sheetId="36398" refreshError="1"/>
      <sheetData sheetId="36399" refreshError="1"/>
      <sheetData sheetId="36400" refreshError="1"/>
      <sheetData sheetId="36401" refreshError="1"/>
      <sheetData sheetId="36402" refreshError="1"/>
      <sheetData sheetId="36403" refreshError="1"/>
      <sheetData sheetId="36404" refreshError="1"/>
      <sheetData sheetId="36405" refreshError="1"/>
      <sheetData sheetId="36406" refreshError="1"/>
      <sheetData sheetId="36407" refreshError="1"/>
      <sheetData sheetId="36408" refreshError="1"/>
      <sheetData sheetId="36409" refreshError="1"/>
      <sheetData sheetId="36410" refreshError="1"/>
      <sheetData sheetId="36411" refreshError="1"/>
      <sheetData sheetId="36412" refreshError="1"/>
      <sheetData sheetId="36413" refreshError="1"/>
      <sheetData sheetId="36414" refreshError="1"/>
      <sheetData sheetId="36415" refreshError="1"/>
      <sheetData sheetId="36416" refreshError="1"/>
      <sheetData sheetId="36417" refreshError="1"/>
      <sheetData sheetId="36418" refreshError="1"/>
      <sheetData sheetId="36419" refreshError="1"/>
      <sheetData sheetId="36420" refreshError="1"/>
      <sheetData sheetId="36421" refreshError="1"/>
      <sheetData sheetId="36422" refreshError="1"/>
      <sheetData sheetId="36423" refreshError="1"/>
      <sheetData sheetId="36424" refreshError="1"/>
      <sheetData sheetId="36425" refreshError="1"/>
      <sheetData sheetId="36426" refreshError="1"/>
      <sheetData sheetId="36427" refreshError="1"/>
      <sheetData sheetId="36428" refreshError="1"/>
      <sheetData sheetId="36429" refreshError="1"/>
      <sheetData sheetId="36430" refreshError="1"/>
      <sheetData sheetId="36431" refreshError="1"/>
      <sheetData sheetId="36432" refreshError="1"/>
      <sheetData sheetId="36433" refreshError="1"/>
      <sheetData sheetId="36434" refreshError="1"/>
      <sheetData sheetId="36435" refreshError="1"/>
      <sheetData sheetId="36436" refreshError="1"/>
      <sheetData sheetId="36437" refreshError="1"/>
      <sheetData sheetId="36438" refreshError="1"/>
      <sheetData sheetId="36439" refreshError="1"/>
      <sheetData sheetId="36440" refreshError="1"/>
      <sheetData sheetId="36441" refreshError="1"/>
      <sheetData sheetId="36442" refreshError="1"/>
      <sheetData sheetId="36443" refreshError="1"/>
      <sheetData sheetId="36444" refreshError="1"/>
      <sheetData sheetId="36445" refreshError="1"/>
      <sheetData sheetId="36446" refreshError="1"/>
      <sheetData sheetId="36447" refreshError="1"/>
      <sheetData sheetId="36448" refreshError="1"/>
      <sheetData sheetId="36449" refreshError="1"/>
      <sheetData sheetId="36450" refreshError="1"/>
      <sheetData sheetId="36451" refreshError="1"/>
      <sheetData sheetId="36452" refreshError="1"/>
      <sheetData sheetId="36453" refreshError="1"/>
      <sheetData sheetId="36454" refreshError="1"/>
      <sheetData sheetId="36455" refreshError="1"/>
      <sheetData sheetId="36456" refreshError="1"/>
      <sheetData sheetId="36457" refreshError="1"/>
      <sheetData sheetId="36458" refreshError="1"/>
      <sheetData sheetId="36459" refreshError="1"/>
      <sheetData sheetId="36460" refreshError="1"/>
      <sheetData sheetId="36461" refreshError="1"/>
      <sheetData sheetId="36462" refreshError="1"/>
      <sheetData sheetId="36463" refreshError="1"/>
      <sheetData sheetId="36464" refreshError="1"/>
      <sheetData sheetId="36465" refreshError="1"/>
      <sheetData sheetId="36466" refreshError="1"/>
      <sheetData sheetId="36467" refreshError="1"/>
      <sheetData sheetId="36468" refreshError="1"/>
      <sheetData sheetId="36469" refreshError="1"/>
      <sheetData sheetId="36470" refreshError="1"/>
      <sheetData sheetId="36471" refreshError="1"/>
      <sheetData sheetId="36472" refreshError="1"/>
      <sheetData sheetId="36473" refreshError="1"/>
      <sheetData sheetId="36474" refreshError="1"/>
      <sheetData sheetId="36475" refreshError="1"/>
      <sheetData sheetId="36476" refreshError="1"/>
      <sheetData sheetId="36477" refreshError="1"/>
      <sheetData sheetId="36478" refreshError="1"/>
      <sheetData sheetId="36479" refreshError="1"/>
      <sheetData sheetId="36480" refreshError="1"/>
      <sheetData sheetId="36481" refreshError="1"/>
      <sheetData sheetId="36482" refreshError="1"/>
      <sheetData sheetId="36483" refreshError="1"/>
      <sheetData sheetId="36484" refreshError="1"/>
      <sheetData sheetId="36485" refreshError="1"/>
      <sheetData sheetId="36486" refreshError="1"/>
      <sheetData sheetId="36487" refreshError="1"/>
      <sheetData sheetId="36488" refreshError="1"/>
      <sheetData sheetId="36489" refreshError="1"/>
      <sheetData sheetId="36490" refreshError="1"/>
      <sheetData sheetId="36491" refreshError="1"/>
      <sheetData sheetId="36492" refreshError="1"/>
      <sheetData sheetId="36493" refreshError="1"/>
      <sheetData sheetId="36494" refreshError="1"/>
      <sheetData sheetId="36495" refreshError="1"/>
      <sheetData sheetId="36496" refreshError="1"/>
      <sheetData sheetId="36497" refreshError="1"/>
      <sheetData sheetId="36498" refreshError="1"/>
      <sheetData sheetId="36499" refreshError="1"/>
      <sheetData sheetId="36500" refreshError="1"/>
      <sheetData sheetId="36501" refreshError="1"/>
      <sheetData sheetId="36502" refreshError="1"/>
      <sheetData sheetId="36503" refreshError="1"/>
      <sheetData sheetId="36504" refreshError="1"/>
      <sheetData sheetId="36505" refreshError="1"/>
      <sheetData sheetId="36506" refreshError="1"/>
      <sheetData sheetId="36507" refreshError="1"/>
      <sheetData sheetId="36508" refreshError="1"/>
      <sheetData sheetId="36509" refreshError="1"/>
      <sheetData sheetId="36510" refreshError="1"/>
      <sheetData sheetId="36511" refreshError="1"/>
      <sheetData sheetId="36512" refreshError="1"/>
      <sheetData sheetId="36513" refreshError="1"/>
      <sheetData sheetId="36514" refreshError="1"/>
      <sheetData sheetId="36515" refreshError="1"/>
      <sheetData sheetId="36516" refreshError="1"/>
      <sheetData sheetId="36517" refreshError="1"/>
      <sheetData sheetId="36518" refreshError="1"/>
      <sheetData sheetId="36519" refreshError="1"/>
      <sheetData sheetId="36520" refreshError="1"/>
      <sheetData sheetId="36521" refreshError="1"/>
      <sheetData sheetId="36522" refreshError="1"/>
      <sheetData sheetId="36523" refreshError="1"/>
      <sheetData sheetId="36524" refreshError="1"/>
      <sheetData sheetId="36525" refreshError="1"/>
      <sheetData sheetId="36526" refreshError="1"/>
      <sheetData sheetId="36527" refreshError="1"/>
      <sheetData sheetId="36528" refreshError="1"/>
      <sheetData sheetId="36529" refreshError="1"/>
      <sheetData sheetId="36530" refreshError="1"/>
      <sheetData sheetId="36531" refreshError="1"/>
      <sheetData sheetId="36532" refreshError="1"/>
      <sheetData sheetId="36533" refreshError="1"/>
      <sheetData sheetId="36534" refreshError="1"/>
      <sheetData sheetId="36535" refreshError="1"/>
      <sheetData sheetId="36536" refreshError="1"/>
      <sheetData sheetId="36537" refreshError="1"/>
      <sheetData sheetId="36538" refreshError="1"/>
      <sheetData sheetId="36539" refreshError="1"/>
      <sheetData sheetId="36540" refreshError="1"/>
      <sheetData sheetId="36541" refreshError="1"/>
      <sheetData sheetId="36542" refreshError="1"/>
      <sheetData sheetId="36543" refreshError="1"/>
      <sheetData sheetId="36544" refreshError="1"/>
      <sheetData sheetId="36545" refreshError="1"/>
      <sheetData sheetId="36546" refreshError="1"/>
      <sheetData sheetId="36547" refreshError="1"/>
      <sheetData sheetId="36548" refreshError="1"/>
      <sheetData sheetId="36549" refreshError="1"/>
      <sheetData sheetId="36550" refreshError="1"/>
      <sheetData sheetId="36551" refreshError="1"/>
      <sheetData sheetId="36552" refreshError="1"/>
      <sheetData sheetId="36553" refreshError="1"/>
      <sheetData sheetId="36554" refreshError="1"/>
      <sheetData sheetId="36555" refreshError="1"/>
      <sheetData sheetId="36556" refreshError="1"/>
      <sheetData sheetId="36557" refreshError="1"/>
      <sheetData sheetId="36558" refreshError="1"/>
      <sheetData sheetId="36559" refreshError="1"/>
      <sheetData sheetId="36560" refreshError="1"/>
      <sheetData sheetId="36561" refreshError="1"/>
      <sheetData sheetId="36562" refreshError="1"/>
      <sheetData sheetId="36563" refreshError="1"/>
      <sheetData sheetId="36564" refreshError="1"/>
      <sheetData sheetId="36565" refreshError="1"/>
      <sheetData sheetId="36566" refreshError="1"/>
      <sheetData sheetId="36567" refreshError="1"/>
      <sheetData sheetId="36568" refreshError="1"/>
      <sheetData sheetId="36569" refreshError="1"/>
      <sheetData sheetId="36570" refreshError="1"/>
      <sheetData sheetId="36571" refreshError="1"/>
      <sheetData sheetId="36572" refreshError="1"/>
      <sheetData sheetId="36573" refreshError="1"/>
      <sheetData sheetId="36574" refreshError="1"/>
      <sheetData sheetId="36575" refreshError="1"/>
      <sheetData sheetId="36576" refreshError="1"/>
      <sheetData sheetId="36577" refreshError="1"/>
      <sheetData sheetId="36578" refreshError="1"/>
      <sheetData sheetId="36579" refreshError="1"/>
      <sheetData sheetId="36580" refreshError="1"/>
      <sheetData sheetId="36581" refreshError="1"/>
      <sheetData sheetId="36582" refreshError="1"/>
      <sheetData sheetId="36583" refreshError="1"/>
      <sheetData sheetId="36584" refreshError="1"/>
      <sheetData sheetId="36585" refreshError="1"/>
      <sheetData sheetId="36586" refreshError="1"/>
      <sheetData sheetId="36587" refreshError="1"/>
      <sheetData sheetId="36588" refreshError="1"/>
      <sheetData sheetId="36589" refreshError="1"/>
      <sheetData sheetId="36590" refreshError="1"/>
      <sheetData sheetId="36591" refreshError="1"/>
      <sheetData sheetId="36592" refreshError="1"/>
      <sheetData sheetId="36593" refreshError="1"/>
      <sheetData sheetId="36594" refreshError="1"/>
      <sheetData sheetId="36595" refreshError="1"/>
      <sheetData sheetId="36596" refreshError="1"/>
      <sheetData sheetId="36597" refreshError="1"/>
      <sheetData sheetId="36598" refreshError="1"/>
      <sheetData sheetId="36599" refreshError="1"/>
      <sheetData sheetId="36600" refreshError="1"/>
      <sheetData sheetId="36601" refreshError="1"/>
      <sheetData sheetId="36602" refreshError="1"/>
      <sheetData sheetId="36603" refreshError="1"/>
      <sheetData sheetId="36604" refreshError="1"/>
      <sheetData sheetId="36605" refreshError="1"/>
      <sheetData sheetId="36606" refreshError="1"/>
      <sheetData sheetId="36607" refreshError="1"/>
      <sheetData sheetId="36608" refreshError="1"/>
      <sheetData sheetId="36609" refreshError="1"/>
      <sheetData sheetId="36610" refreshError="1"/>
      <sheetData sheetId="36611" refreshError="1"/>
      <sheetData sheetId="36612" refreshError="1"/>
      <sheetData sheetId="36613" refreshError="1"/>
      <sheetData sheetId="36614" refreshError="1"/>
      <sheetData sheetId="36615" refreshError="1"/>
      <sheetData sheetId="36616" refreshError="1"/>
      <sheetData sheetId="36617" refreshError="1"/>
      <sheetData sheetId="36618" refreshError="1"/>
      <sheetData sheetId="36619" refreshError="1"/>
      <sheetData sheetId="36620" refreshError="1"/>
      <sheetData sheetId="36621" refreshError="1"/>
      <sheetData sheetId="36622" refreshError="1"/>
      <sheetData sheetId="36623" refreshError="1"/>
      <sheetData sheetId="36624" refreshError="1"/>
      <sheetData sheetId="36625" refreshError="1"/>
      <sheetData sheetId="36626" refreshError="1"/>
      <sheetData sheetId="36627" refreshError="1"/>
      <sheetData sheetId="36628" refreshError="1"/>
      <sheetData sheetId="36629" refreshError="1"/>
      <sheetData sheetId="36630" refreshError="1"/>
      <sheetData sheetId="36631" refreshError="1"/>
      <sheetData sheetId="36632" refreshError="1"/>
      <sheetData sheetId="36633" refreshError="1"/>
      <sheetData sheetId="36634" refreshError="1"/>
      <sheetData sheetId="36635" refreshError="1"/>
      <sheetData sheetId="36636" refreshError="1"/>
      <sheetData sheetId="36637" refreshError="1"/>
      <sheetData sheetId="36638" refreshError="1"/>
      <sheetData sheetId="36639" refreshError="1"/>
      <sheetData sheetId="36640" refreshError="1"/>
      <sheetData sheetId="36641" refreshError="1"/>
      <sheetData sheetId="36642" refreshError="1"/>
      <sheetData sheetId="36643" refreshError="1"/>
      <sheetData sheetId="36644" refreshError="1"/>
      <sheetData sheetId="36645" refreshError="1"/>
      <sheetData sheetId="36646" refreshError="1"/>
      <sheetData sheetId="36647" refreshError="1"/>
      <sheetData sheetId="36648" refreshError="1"/>
      <sheetData sheetId="36649" refreshError="1"/>
      <sheetData sheetId="36650" refreshError="1"/>
      <sheetData sheetId="36651" refreshError="1"/>
      <sheetData sheetId="36652" refreshError="1"/>
      <sheetData sheetId="36653" refreshError="1"/>
      <sheetData sheetId="36654" refreshError="1"/>
      <sheetData sheetId="36655" refreshError="1"/>
      <sheetData sheetId="36656" refreshError="1"/>
      <sheetData sheetId="36657" refreshError="1"/>
      <sheetData sheetId="36658" refreshError="1"/>
      <sheetData sheetId="36659" refreshError="1"/>
      <sheetData sheetId="36660" refreshError="1"/>
      <sheetData sheetId="36661" refreshError="1"/>
      <sheetData sheetId="36662" refreshError="1"/>
      <sheetData sheetId="36663" refreshError="1"/>
      <sheetData sheetId="36664" refreshError="1"/>
      <sheetData sheetId="36665" refreshError="1"/>
      <sheetData sheetId="36666" refreshError="1"/>
      <sheetData sheetId="36667" refreshError="1"/>
      <sheetData sheetId="36668" refreshError="1"/>
      <sheetData sheetId="36669" refreshError="1"/>
      <sheetData sheetId="36670" refreshError="1"/>
      <sheetData sheetId="36671" refreshError="1"/>
      <sheetData sheetId="36672" refreshError="1"/>
      <sheetData sheetId="36673" refreshError="1"/>
      <sheetData sheetId="36674" refreshError="1"/>
      <sheetData sheetId="36675" refreshError="1"/>
      <sheetData sheetId="36676" refreshError="1"/>
      <sheetData sheetId="36677" refreshError="1"/>
      <sheetData sheetId="36678" refreshError="1"/>
      <sheetData sheetId="36679" refreshError="1"/>
      <sheetData sheetId="36680" refreshError="1"/>
      <sheetData sheetId="36681" refreshError="1"/>
      <sheetData sheetId="36682" refreshError="1"/>
      <sheetData sheetId="36683" refreshError="1"/>
      <sheetData sheetId="36684" refreshError="1"/>
      <sheetData sheetId="36685" refreshError="1"/>
      <sheetData sheetId="36686" refreshError="1"/>
      <sheetData sheetId="36687" refreshError="1"/>
      <sheetData sheetId="36688" refreshError="1"/>
      <sheetData sheetId="36689" refreshError="1"/>
      <sheetData sheetId="36690" refreshError="1"/>
      <sheetData sheetId="36691" refreshError="1"/>
      <sheetData sheetId="36692" refreshError="1"/>
      <sheetData sheetId="36693" refreshError="1"/>
      <sheetData sheetId="36694" refreshError="1"/>
      <sheetData sheetId="36695" refreshError="1"/>
      <sheetData sheetId="36696" refreshError="1"/>
      <sheetData sheetId="36697" refreshError="1"/>
      <sheetData sheetId="36698" refreshError="1"/>
      <sheetData sheetId="36699" refreshError="1"/>
      <sheetData sheetId="36700" refreshError="1"/>
      <sheetData sheetId="36701" refreshError="1"/>
      <sheetData sheetId="36702" refreshError="1"/>
      <sheetData sheetId="36703" refreshError="1"/>
      <sheetData sheetId="36704" refreshError="1"/>
      <sheetData sheetId="36705" refreshError="1"/>
      <sheetData sheetId="36706" refreshError="1"/>
      <sheetData sheetId="36707" refreshError="1"/>
      <sheetData sheetId="36708" refreshError="1"/>
      <sheetData sheetId="36709" refreshError="1"/>
      <sheetData sheetId="36710" refreshError="1"/>
      <sheetData sheetId="36711" refreshError="1"/>
      <sheetData sheetId="36712" refreshError="1"/>
      <sheetData sheetId="36713" refreshError="1"/>
      <sheetData sheetId="36714" refreshError="1"/>
      <sheetData sheetId="36715" refreshError="1"/>
      <sheetData sheetId="36716" refreshError="1"/>
      <sheetData sheetId="36717" refreshError="1"/>
      <sheetData sheetId="36718" refreshError="1"/>
      <sheetData sheetId="36719" refreshError="1"/>
      <sheetData sheetId="36720" refreshError="1"/>
      <sheetData sheetId="36721" refreshError="1"/>
      <sheetData sheetId="36722" refreshError="1"/>
      <sheetData sheetId="36723" refreshError="1"/>
      <sheetData sheetId="36724" refreshError="1"/>
      <sheetData sheetId="36725" refreshError="1"/>
      <sheetData sheetId="36726" refreshError="1"/>
      <sheetData sheetId="36727" refreshError="1"/>
      <sheetData sheetId="36728" refreshError="1"/>
      <sheetData sheetId="36729" refreshError="1"/>
      <sheetData sheetId="36730" refreshError="1"/>
      <sheetData sheetId="36731" refreshError="1"/>
      <sheetData sheetId="36732" refreshError="1"/>
      <sheetData sheetId="36733" refreshError="1"/>
      <sheetData sheetId="36734" refreshError="1"/>
      <sheetData sheetId="36735" refreshError="1"/>
      <sheetData sheetId="36736" refreshError="1"/>
      <sheetData sheetId="36737" refreshError="1"/>
      <sheetData sheetId="36738" refreshError="1"/>
      <sheetData sheetId="36739" refreshError="1"/>
      <sheetData sheetId="36740" refreshError="1"/>
      <sheetData sheetId="36741" refreshError="1"/>
      <sheetData sheetId="36742" refreshError="1"/>
      <sheetData sheetId="36743" refreshError="1"/>
      <sheetData sheetId="36744" refreshError="1"/>
      <sheetData sheetId="36745" refreshError="1"/>
      <sheetData sheetId="36746" refreshError="1"/>
      <sheetData sheetId="36747" refreshError="1"/>
      <sheetData sheetId="36748" refreshError="1"/>
      <sheetData sheetId="36749" refreshError="1"/>
      <sheetData sheetId="36750" refreshError="1"/>
      <sheetData sheetId="36751" refreshError="1"/>
      <sheetData sheetId="36752" refreshError="1"/>
      <sheetData sheetId="36753" refreshError="1"/>
      <sheetData sheetId="36754" refreshError="1"/>
      <sheetData sheetId="36755" refreshError="1"/>
      <sheetData sheetId="36756" refreshError="1"/>
      <sheetData sheetId="36757" refreshError="1"/>
      <sheetData sheetId="36758" refreshError="1"/>
      <sheetData sheetId="36759" refreshError="1"/>
      <sheetData sheetId="36760" refreshError="1"/>
      <sheetData sheetId="36761" refreshError="1"/>
      <sheetData sheetId="36762" refreshError="1"/>
      <sheetData sheetId="36763" refreshError="1"/>
      <sheetData sheetId="36764" refreshError="1"/>
      <sheetData sheetId="36765" refreshError="1"/>
      <sheetData sheetId="36766" refreshError="1"/>
      <sheetData sheetId="36767" refreshError="1"/>
      <sheetData sheetId="36768" refreshError="1"/>
      <sheetData sheetId="36769" refreshError="1"/>
      <sheetData sheetId="36770" refreshError="1"/>
      <sheetData sheetId="36771" refreshError="1"/>
      <sheetData sheetId="36772" refreshError="1"/>
      <sheetData sheetId="36773" refreshError="1"/>
      <sheetData sheetId="36774" refreshError="1"/>
      <sheetData sheetId="36775" refreshError="1"/>
      <sheetData sheetId="36776" refreshError="1"/>
      <sheetData sheetId="36777" refreshError="1"/>
      <sheetData sheetId="36778" refreshError="1"/>
      <sheetData sheetId="36779" refreshError="1"/>
      <sheetData sheetId="36780" refreshError="1"/>
      <sheetData sheetId="36781" refreshError="1"/>
      <sheetData sheetId="36782" refreshError="1"/>
      <sheetData sheetId="36783" refreshError="1"/>
      <sheetData sheetId="36784" refreshError="1"/>
      <sheetData sheetId="36785" refreshError="1"/>
      <sheetData sheetId="36786" refreshError="1"/>
      <sheetData sheetId="36787" refreshError="1"/>
      <sheetData sheetId="36788" refreshError="1"/>
      <sheetData sheetId="36789" refreshError="1"/>
      <sheetData sheetId="36790" refreshError="1"/>
      <sheetData sheetId="36791" refreshError="1"/>
      <sheetData sheetId="36792" refreshError="1"/>
      <sheetData sheetId="36793" refreshError="1"/>
      <sheetData sheetId="36794" refreshError="1"/>
      <sheetData sheetId="36795" refreshError="1"/>
      <sheetData sheetId="36796" refreshError="1"/>
      <sheetData sheetId="36797" refreshError="1"/>
      <sheetData sheetId="36798" refreshError="1"/>
      <sheetData sheetId="36799" refreshError="1"/>
      <sheetData sheetId="36800" refreshError="1"/>
      <sheetData sheetId="36801" refreshError="1"/>
      <sheetData sheetId="36802" refreshError="1"/>
      <sheetData sheetId="36803" refreshError="1"/>
      <sheetData sheetId="36804" refreshError="1"/>
      <sheetData sheetId="36805" refreshError="1"/>
      <sheetData sheetId="36806" refreshError="1"/>
      <sheetData sheetId="36807" refreshError="1"/>
      <sheetData sheetId="36808" refreshError="1"/>
      <sheetData sheetId="36809" refreshError="1"/>
      <sheetData sheetId="36810" refreshError="1"/>
      <sheetData sheetId="36811" refreshError="1"/>
      <sheetData sheetId="36812" refreshError="1"/>
      <sheetData sheetId="36813" refreshError="1"/>
      <sheetData sheetId="36814" refreshError="1"/>
      <sheetData sheetId="36815" refreshError="1"/>
      <sheetData sheetId="36816" refreshError="1"/>
      <sheetData sheetId="36817" refreshError="1"/>
      <sheetData sheetId="36818" refreshError="1"/>
      <sheetData sheetId="36819" refreshError="1"/>
      <sheetData sheetId="36820" refreshError="1"/>
      <sheetData sheetId="36821" refreshError="1"/>
      <sheetData sheetId="36822" refreshError="1"/>
      <sheetData sheetId="36823" refreshError="1"/>
      <sheetData sheetId="36824" refreshError="1"/>
      <sheetData sheetId="36825" refreshError="1"/>
      <sheetData sheetId="36826" refreshError="1"/>
      <sheetData sheetId="36827" refreshError="1"/>
      <sheetData sheetId="36828" refreshError="1"/>
      <sheetData sheetId="36829" refreshError="1"/>
      <sheetData sheetId="36830" refreshError="1"/>
      <sheetData sheetId="36831" refreshError="1"/>
      <sheetData sheetId="36832" refreshError="1"/>
      <sheetData sheetId="36833" refreshError="1"/>
      <sheetData sheetId="36834" refreshError="1"/>
      <sheetData sheetId="36835" refreshError="1"/>
      <sheetData sheetId="36836" refreshError="1"/>
      <sheetData sheetId="36837" refreshError="1"/>
      <sheetData sheetId="36838" refreshError="1"/>
      <sheetData sheetId="36839" refreshError="1"/>
      <sheetData sheetId="36840" refreshError="1"/>
      <sheetData sheetId="36841" refreshError="1"/>
      <sheetData sheetId="36842" refreshError="1"/>
      <sheetData sheetId="36843" refreshError="1"/>
      <sheetData sheetId="36844" refreshError="1"/>
      <sheetData sheetId="36845" refreshError="1"/>
      <sheetData sheetId="36846" refreshError="1"/>
      <sheetData sheetId="36847" refreshError="1"/>
      <sheetData sheetId="36848" refreshError="1"/>
      <sheetData sheetId="36849" refreshError="1"/>
      <sheetData sheetId="36850" refreshError="1"/>
      <sheetData sheetId="36851" refreshError="1"/>
      <sheetData sheetId="36852" refreshError="1"/>
      <sheetData sheetId="36853" refreshError="1"/>
      <sheetData sheetId="36854" refreshError="1"/>
      <sheetData sheetId="36855" refreshError="1"/>
      <sheetData sheetId="36856" refreshError="1"/>
      <sheetData sheetId="36857" refreshError="1"/>
      <sheetData sheetId="36858" refreshError="1"/>
      <sheetData sheetId="36859" refreshError="1"/>
      <sheetData sheetId="36860" refreshError="1"/>
      <sheetData sheetId="36861" refreshError="1"/>
      <sheetData sheetId="36862" refreshError="1"/>
      <sheetData sheetId="36863" refreshError="1"/>
      <sheetData sheetId="36864" refreshError="1"/>
      <sheetData sheetId="36865" refreshError="1"/>
      <sheetData sheetId="36866" refreshError="1"/>
      <sheetData sheetId="36867" refreshError="1"/>
      <sheetData sheetId="36868" refreshError="1"/>
      <sheetData sheetId="36869" refreshError="1"/>
      <sheetData sheetId="36870" refreshError="1"/>
      <sheetData sheetId="36871" refreshError="1"/>
      <sheetData sheetId="36872" refreshError="1"/>
      <sheetData sheetId="36873" refreshError="1"/>
      <sheetData sheetId="36874" refreshError="1"/>
      <sheetData sheetId="36875" refreshError="1"/>
      <sheetData sheetId="36876" refreshError="1"/>
      <sheetData sheetId="36877" refreshError="1"/>
      <sheetData sheetId="36878" refreshError="1"/>
      <sheetData sheetId="36879" refreshError="1"/>
      <sheetData sheetId="36880" refreshError="1"/>
      <sheetData sheetId="36881" refreshError="1"/>
      <sheetData sheetId="36882" refreshError="1"/>
      <sheetData sheetId="36883" refreshError="1"/>
      <sheetData sheetId="36884" refreshError="1"/>
      <sheetData sheetId="36885" refreshError="1"/>
      <sheetData sheetId="36886" refreshError="1"/>
      <sheetData sheetId="36887" refreshError="1"/>
      <sheetData sheetId="36888" refreshError="1"/>
      <sheetData sheetId="36889" refreshError="1"/>
      <sheetData sheetId="36890" refreshError="1"/>
      <sheetData sheetId="36891" refreshError="1"/>
      <sheetData sheetId="36892" refreshError="1"/>
      <sheetData sheetId="36893" refreshError="1"/>
      <sheetData sheetId="36894" refreshError="1"/>
      <sheetData sheetId="36895" refreshError="1"/>
      <sheetData sheetId="36896" refreshError="1"/>
      <sheetData sheetId="36897" refreshError="1"/>
      <sheetData sheetId="36898" refreshError="1"/>
      <sheetData sheetId="36899" refreshError="1"/>
      <sheetData sheetId="36900" refreshError="1"/>
      <sheetData sheetId="36901" refreshError="1"/>
      <sheetData sheetId="36902" refreshError="1"/>
      <sheetData sheetId="36903" refreshError="1"/>
      <sheetData sheetId="36904" refreshError="1"/>
      <sheetData sheetId="36905" refreshError="1"/>
      <sheetData sheetId="36906" refreshError="1"/>
      <sheetData sheetId="36907" refreshError="1"/>
      <sheetData sheetId="36908" refreshError="1"/>
      <sheetData sheetId="36909" refreshError="1"/>
      <sheetData sheetId="36910" refreshError="1"/>
      <sheetData sheetId="36911" refreshError="1"/>
      <sheetData sheetId="36912" refreshError="1"/>
      <sheetData sheetId="36913" refreshError="1"/>
      <sheetData sheetId="36914" refreshError="1"/>
      <sheetData sheetId="36915" refreshError="1"/>
      <sheetData sheetId="36916" refreshError="1"/>
      <sheetData sheetId="36917" refreshError="1"/>
      <sheetData sheetId="36918" refreshError="1"/>
      <sheetData sheetId="36919" refreshError="1"/>
      <sheetData sheetId="36920" refreshError="1"/>
      <sheetData sheetId="36921" refreshError="1"/>
      <sheetData sheetId="36922" refreshError="1"/>
      <sheetData sheetId="36923" refreshError="1"/>
      <sheetData sheetId="36924" refreshError="1"/>
      <sheetData sheetId="36925" refreshError="1"/>
      <sheetData sheetId="36926" refreshError="1"/>
      <sheetData sheetId="36927" refreshError="1"/>
      <sheetData sheetId="36928" refreshError="1"/>
      <sheetData sheetId="36929" refreshError="1"/>
      <sheetData sheetId="36930" refreshError="1"/>
      <sheetData sheetId="36931" refreshError="1"/>
      <sheetData sheetId="36932" refreshError="1"/>
      <sheetData sheetId="36933" refreshError="1"/>
      <sheetData sheetId="36934" refreshError="1"/>
      <sheetData sheetId="36935" refreshError="1"/>
      <sheetData sheetId="36936" refreshError="1"/>
      <sheetData sheetId="36937" refreshError="1"/>
      <sheetData sheetId="36938" refreshError="1"/>
      <sheetData sheetId="36939" refreshError="1"/>
      <sheetData sheetId="36940" refreshError="1"/>
      <sheetData sheetId="36941" refreshError="1"/>
      <sheetData sheetId="36942" refreshError="1"/>
      <sheetData sheetId="36943" refreshError="1"/>
      <sheetData sheetId="36944" refreshError="1"/>
      <sheetData sheetId="36945" refreshError="1"/>
      <sheetData sheetId="36946" refreshError="1"/>
      <sheetData sheetId="36947" refreshError="1"/>
      <sheetData sheetId="36948" refreshError="1"/>
      <sheetData sheetId="36949" refreshError="1"/>
      <sheetData sheetId="36950" refreshError="1"/>
      <sheetData sheetId="36951" refreshError="1"/>
      <sheetData sheetId="36952" refreshError="1"/>
      <sheetData sheetId="36953" refreshError="1"/>
      <sheetData sheetId="36954" refreshError="1"/>
      <sheetData sheetId="36955" refreshError="1"/>
      <sheetData sheetId="36956" refreshError="1"/>
      <sheetData sheetId="36957" refreshError="1"/>
      <sheetData sheetId="36958" refreshError="1"/>
      <sheetData sheetId="36959" refreshError="1"/>
      <sheetData sheetId="36960" refreshError="1"/>
      <sheetData sheetId="36961" refreshError="1"/>
      <sheetData sheetId="36962" refreshError="1"/>
      <sheetData sheetId="36963" refreshError="1"/>
      <sheetData sheetId="36964" refreshError="1"/>
      <sheetData sheetId="36965" refreshError="1"/>
      <sheetData sheetId="36966" refreshError="1"/>
      <sheetData sheetId="36967" refreshError="1"/>
      <sheetData sheetId="36968" refreshError="1"/>
      <sheetData sheetId="36969" refreshError="1"/>
      <sheetData sheetId="36970" refreshError="1"/>
      <sheetData sheetId="36971" refreshError="1"/>
      <sheetData sheetId="36972" refreshError="1"/>
      <sheetData sheetId="36973" refreshError="1"/>
      <sheetData sheetId="36974" refreshError="1"/>
      <sheetData sheetId="36975" refreshError="1"/>
      <sheetData sheetId="36976" refreshError="1"/>
      <sheetData sheetId="36977" refreshError="1"/>
      <sheetData sheetId="36978" refreshError="1"/>
      <sheetData sheetId="36979" refreshError="1"/>
      <sheetData sheetId="36980" refreshError="1"/>
      <sheetData sheetId="36981" refreshError="1"/>
      <sheetData sheetId="36982" refreshError="1"/>
      <sheetData sheetId="36983" refreshError="1"/>
      <sheetData sheetId="36984" refreshError="1"/>
      <sheetData sheetId="36985" refreshError="1"/>
      <sheetData sheetId="36986" refreshError="1"/>
      <sheetData sheetId="36987" refreshError="1"/>
      <sheetData sheetId="36988" refreshError="1"/>
      <sheetData sheetId="36989" refreshError="1"/>
      <sheetData sheetId="36990" refreshError="1"/>
      <sheetData sheetId="36991" refreshError="1"/>
      <sheetData sheetId="36992" refreshError="1"/>
      <sheetData sheetId="36993" refreshError="1"/>
      <sheetData sheetId="36994" refreshError="1"/>
      <sheetData sheetId="36995" refreshError="1"/>
      <sheetData sheetId="36996" refreshError="1"/>
      <sheetData sheetId="36997" refreshError="1"/>
      <sheetData sheetId="36998" refreshError="1"/>
      <sheetData sheetId="36999" refreshError="1"/>
      <sheetData sheetId="37000" refreshError="1"/>
      <sheetData sheetId="37001" refreshError="1"/>
      <sheetData sheetId="37002" refreshError="1"/>
      <sheetData sheetId="37003" refreshError="1"/>
      <sheetData sheetId="37004" refreshError="1"/>
      <sheetData sheetId="37005" refreshError="1"/>
      <sheetData sheetId="37006" refreshError="1"/>
      <sheetData sheetId="37007" refreshError="1"/>
      <sheetData sheetId="37008" refreshError="1"/>
      <sheetData sheetId="37009" refreshError="1"/>
      <sheetData sheetId="37010" refreshError="1"/>
      <sheetData sheetId="37011" refreshError="1"/>
      <sheetData sheetId="37012" refreshError="1"/>
      <sheetData sheetId="37013" refreshError="1"/>
      <sheetData sheetId="37014" refreshError="1"/>
      <sheetData sheetId="37015" refreshError="1"/>
      <sheetData sheetId="37016" refreshError="1"/>
      <sheetData sheetId="37017" refreshError="1"/>
      <sheetData sheetId="37018" refreshError="1"/>
      <sheetData sheetId="37019" refreshError="1"/>
      <sheetData sheetId="37020" refreshError="1"/>
      <sheetData sheetId="37021" refreshError="1"/>
      <sheetData sheetId="37022" refreshError="1"/>
      <sheetData sheetId="37023" refreshError="1"/>
      <sheetData sheetId="37024" refreshError="1"/>
      <sheetData sheetId="37025" refreshError="1"/>
      <sheetData sheetId="37026" refreshError="1"/>
      <sheetData sheetId="37027" refreshError="1"/>
      <sheetData sheetId="37028" refreshError="1"/>
      <sheetData sheetId="37029" refreshError="1"/>
      <sheetData sheetId="37030" refreshError="1"/>
      <sheetData sheetId="37031" refreshError="1"/>
      <sheetData sheetId="37032" refreshError="1"/>
      <sheetData sheetId="37033" refreshError="1"/>
      <sheetData sheetId="37034" refreshError="1"/>
      <sheetData sheetId="37035" refreshError="1"/>
      <sheetData sheetId="37036" refreshError="1"/>
      <sheetData sheetId="37037" refreshError="1"/>
      <sheetData sheetId="37038" refreshError="1"/>
      <sheetData sheetId="37039" refreshError="1"/>
      <sheetData sheetId="37040" refreshError="1"/>
      <sheetData sheetId="37041" refreshError="1"/>
      <sheetData sheetId="37042" refreshError="1"/>
      <sheetData sheetId="37043" refreshError="1"/>
      <sheetData sheetId="37044" refreshError="1"/>
      <sheetData sheetId="37045" refreshError="1"/>
      <sheetData sheetId="37046" refreshError="1"/>
      <sheetData sheetId="37047" refreshError="1"/>
      <sheetData sheetId="37048" refreshError="1"/>
      <sheetData sheetId="37049" refreshError="1"/>
      <sheetData sheetId="37050" refreshError="1"/>
      <sheetData sheetId="37051" refreshError="1"/>
      <sheetData sheetId="37052" refreshError="1"/>
      <sheetData sheetId="37053" refreshError="1"/>
      <sheetData sheetId="37054" refreshError="1"/>
      <sheetData sheetId="37055" refreshError="1"/>
      <sheetData sheetId="37056" refreshError="1"/>
      <sheetData sheetId="37057" refreshError="1"/>
      <sheetData sheetId="37058" refreshError="1"/>
      <sheetData sheetId="37059" refreshError="1"/>
      <sheetData sheetId="37060" refreshError="1"/>
      <sheetData sheetId="37061" refreshError="1"/>
      <sheetData sheetId="37062" refreshError="1"/>
      <sheetData sheetId="37063" refreshError="1"/>
      <sheetData sheetId="37064" refreshError="1"/>
      <sheetData sheetId="37065" refreshError="1"/>
      <sheetData sheetId="37066" refreshError="1"/>
      <sheetData sheetId="37067" refreshError="1"/>
      <sheetData sheetId="37068" refreshError="1"/>
      <sheetData sheetId="37069" refreshError="1"/>
      <sheetData sheetId="37070" refreshError="1"/>
      <sheetData sheetId="37071" refreshError="1"/>
      <sheetData sheetId="37072" refreshError="1"/>
      <sheetData sheetId="37073" refreshError="1"/>
      <sheetData sheetId="37074" refreshError="1"/>
      <sheetData sheetId="37075" refreshError="1"/>
      <sheetData sheetId="37076" refreshError="1"/>
      <sheetData sheetId="37077" refreshError="1"/>
      <sheetData sheetId="37078" refreshError="1"/>
      <sheetData sheetId="37079" refreshError="1"/>
      <sheetData sheetId="37080" refreshError="1"/>
      <sheetData sheetId="37081" refreshError="1"/>
      <sheetData sheetId="37082" refreshError="1"/>
      <sheetData sheetId="37083" refreshError="1"/>
      <sheetData sheetId="37084" refreshError="1"/>
      <sheetData sheetId="37085" refreshError="1"/>
      <sheetData sheetId="37086" refreshError="1"/>
      <sheetData sheetId="37087" refreshError="1"/>
      <sheetData sheetId="37088" refreshError="1"/>
      <sheetData sheetId="37089" refreshError="1"/>
      <sheetData sheetId="37090" refreshError="1"/>
      <sheetData sheetId="37091" refreshError="1"/>
      <sheetData sheetId="37092" refreshError="1"/>
      <sheetData sheetId="37093" refreshError="1"/>
      <sheetData sheetId="37094" refreshError="1"/>
      <sheetData sheetId="37095" refreshError="1"/>
      <sheetData sheetId="37096" refreshError="1"/>
      <sheetData sheetId="37097" refreshError="1"/>
      <sheetData sheetId="37098" refreshError="1"/>
      <sheetData sheetId="37099" refreshError="1"/>
      <sheetData sheetId="37100" refreshError="1"/>
      <sheetData sheetId="37101" refreshError="1"/>
      <sheetData sheetId="37102" refreshError="1"/>
      <sheetData sheetId="37103" refreshError="1"/>
      <sheetData sheetId="37104" refreshError="1"/>
      <sheetData sheetId="37105" refreshError="1"/>
      <sheetData sheetId="37106" refreshError="1"/>
      <sheetData sheetId="37107" refreshError="1"/>
      <sheetData sheetId="37108" refreshError="1"/>
      <sheetData sheetId="37109" refreshError="1"/>
      <sheetData sheetId="37110" refreshError="1"/>
      <sheetData sheetId="37111" refreshError="1"/>
      <sheetData sheetId="37112" refreshError="1"/>
      <sheetData sheetId="37113" refreshError="1"/>
      <sheetData sheetId="37114" refreshError="1"/>
      <sheetData sheetId="37115" refreshError="1"/>
      <sheetData sheetId="37116" refreshError="1"/>
      <sheetData sheetId="37117" refreshError="1"/>
      <sheetData sheetId="37118" refreshError="1"/>
      <sheetData sheetId="37119" refreshError="1"/>
      <sheetData sheetId="37120" refreshError="1"/>
      <sheetData sheetId="37121" refreshError="1"/>
      <sheetData sheetId="37122" refreshError="1"/>
      <sheetData sheetId="37123" refreshError="1"/>
      <sheetData sheetId="37124" refreshError="1"/>
      <sheetData sheetId="37125" refreshError="1"/>
      <sheetData sheetId="37126" refreshError="1"/>
      <sheetData sheetId="37127" refreshError="1"/>
      <sheetData sheetId="37128" refreshError="1"/>
      <sheetData sheetId="37129" refreshError="1"/>
      <sheetData sheetId="37130" refreshError="1"/>
      <sheetData sheetId="37131" refreshError="1"/>
      <sheetData sheetId="37132" refreshError="1"/>
      <sheetData sheetId="37133" refreshError="1"/>
      <sheetData sheetId="37134" refreshError="1"/>
      <sheetData sheetId="37135" refreshError="1"/>
      <sheetData sheetId="37136" refreshError="1"/>
      <sheetData sheetId="37137" refreshError="1"/>
      <sheetData sheetId="37138" refreshError="1"/>
      <sheetData sheetId="37139" refreshError="1"/>
      <sheetData sheetId="37140" refreshError="1"/>
      <sheetData sheetId="37141" refreshError="1"/>
      <sheetData sheetId="37142" refreshError="1"/>
      <sheetData sheetId="37143" refreshError="1"/>
      <sheetData sheetId="37144" refreshError="1"/>
      <sheetData sheetId="37145" refreshError="1"/>
      <sheetData sheetId="37146" refreshError="1"/>
      <sheetData sheetId="37147" refreshError="1"/>
      <sheetData sheetId="37148" refreshError="1"/>
      <sheetData sheetId="37149" refreshError="1"/>
      <sheetData sheetId="37150" refreshError="1"/>
      <sheetData sheetId="37151" refreshError="1"/>
      <sheetData sheetId="37152" refreshError="1"/>
      <sheetData sheetId="37153" refreshError="1"/>
      <sheetData sheetId="37154" refreshError="1"/>
      <sheetData sheetId="37155" refreshError="1"/>
      <sheetData sheetId="37156" refreshError="1"/>
      <sheetData sheetId="37157" refreshError="1"/>
      <sheetData sheetId="37158" refreshError="1"/>
      <sheetData sheetId="37159" refreshError="1"/>
      <sheetData sheetId="37160" refreshError="1"/>
      <sheetData sheetId="37161" refreshError="1"/>
      <sheetData sheetId="37162" refreshError="1"/>
      <sheetData sheetId="37163" refreshError="1"/>
      <sheetData sheetId="37164" refreshError="1"/>
      <sheetData sheetId="37165" refreshError="1"/>
      <sheetData sheetId="37166" refreshError="1"/>
      <sheetData sheetId="37167" refreshError="1"/>
      <sheetData sheetId="37168" refreshError="1"/>
      <sheetData sheetId="37169" refreshError="1"/>
      <sheetData sheetId="37170" refreshError="1"/>
      <sheetData sheetId="37171" refreshError="1"/>
      <sheetData sheetId="37172" refreshError="1"/>
      <sheetData sheetId="37173" refreshError="1"/>
      <sheetData sheetId="37174" refreshError="1"/>
      <sheetData sheetId="37175" refreshError="1"/>
      <sheetData sheetId="37176" refreshError="1"/>
      <sheetData sheetId="37177" refreshError="1"/>
      <sheetData sheetId="37178" refreshError="1"/>
      <sheetData sheetId="37179" refreshError="1"/>
      <sheetData sheetId="37180" refreshError="1"/>
      <sheetData sheetId="37181" refreshError="1"/>
      <sheetData sheetId="37182" refreshError="1"/>
      <sheetData sheetId="37183" refreshError="1"/>
      <sheetData sheetId="37184" refreshError="1"/>
      <sheetData sheetId="37185" refreshError="1"/>
      <sheetData sheetId="37186" refreshError="1"/>
      <sheetData sheetId="37187" refreshError="1"/>
      <sheetData sheetId="37188" refreshError="1"/>
      <sheetData sheetId="37189" refreshError="1"/>
      <sheetData sheetId="37190" refreshError="1"/>
      <sheetData sheetId="37191" refreshError="1"/>
      <sheetData sheetId="37192" refreshError="1"/>
      <sheetData sheetId="37193" refreshError="1"/>
      <sheetData sheetId="37194" refreshError="1"/>
      <sheetData sheetId="37195" refreshError="1"/>
      <sheetData sheetId="37196" refreshError="1"/>
      <sheetData sheetId="37197" refreshError="1"/>
      <sheetData sheetId="37198" refreshError="1"/>
      <sheetData sheetId="37199" refreshError="1"/>
      <sheetData sheetId="37200" refreshError="1"/>
      <sheetData sheetId="37201" refreshError="1"/>
      <sheetData sheetId="37202" refreshError="1"/>
      <sheetData sheetId="37203" refreshError="1"/>
      <sheetData sheetId="37204" refreshError="1"/>
      <sheetData sheetId="37205" refreshError="1"/>
      <sheetData sheetId="37206" refreshError="1"/>
      <sheetData sheetId="37207" refreshError="1"/>
      <sheetData sheetId="37208" refreshError="1"/>
      <sheetData sheetId="37209" refreshError="1"/>
      <sheetData sheetId="37210" refreshError="1"/>
      <sheetData sheetId="37211" refreshError="1"/>
      <sheetData sheetId="37212" refreshError="1"/>
      <sheetData sheetId="37213" refreshError="1"/>
      <sheetData sheetId="37214" refreshError="1"/>
      <sheetData sheetId="37215" refreshError="1"/>
      <sheetData sheetId="37216" refreshError="1"/>
      <sheetData sheetId="37217" refreshError="1"/>
      <sheetData sheetId="37218" refreshError="1"/>
      <sheetData sheetId="37219" refreshError="1"/>
      <sheetData sheetId="37220" refreshError="1"/>
      <sheetData sheetId="37221" refreshError="1"/>
      <sheetData sheetId="37222" refreshError="1"/>
      <sheetData sheetId="37223" refreshError="1"/>
      <sheetData sheetId="37224" refreshError="1"/>
      <sheetData sheetId="37225" refreshError="1"/>
      <sheetData sheetId="37226" refreshError="1"/>
      <sheetData sheetId="37227" refreshError="1"/>
      <sheetData sheetId="37228" refreshError="1"/>
      <sheetData sheetId="37229" refreshError="1"/>
      <sheetData sheetId="37230" refreshError="1"/>
      <sheetData sheetId="37231" refreshError="1"/>
      <sheetData sheetId="37232" refreshError="1"/>
      <sheetData sheetId="37233" refreshError="1"/>
      <sheetData sheetId="37234" refreshError="1"/>
      <sheetData sheetId="37235" refreshError="1"/>
      <sheetData sheetId="37236" refreshError="1"/>
      <sheetData sheetId="37237" refreshError="1"/>
      <sheetData sheetId="37238" refreshError="1"/>
      <sheetData sheetId="37239" refreshError="1"/>
      <sheetData sheetId="37240" refreshError="1"/>
      <sheetData sheetId="37241" refreshError="1"/>
      <sheetData sheetId="37242" refreshError="1"/>
      <sheetData sheetId="37243" refreshError="1"/>
      <sheetData sheetId="37244" refreshError="1"/>
      <sheetData sheetId="37245" refreshError="1"/>
      <sheetData sheetId="37246" refreshError="1"/>
      <sheetData sheetId="37247" refreshError="1"/>
      <sheetData sheetId="37248" refreshError="1"/>
      <sheetData sheetId="37249" refreshError="1"/>
      <sheetData sheetId="37250" refreshError="1"/>
      <sheetData sheetId="37251" refreshError="1"/>
      <sheetData sheetId="37252" refreshError="1"/>
      <sheetData sheetId="37253" refreshError="1"/>
      <sheetData sheetId="37254" refreshError="1"/>
      <sheetData sheetId="37255" refreshError="1"/>
      <sheetData sheetId="37256" refreshError="1"/>
      <sheetData sheetId="37257" refreshError="1"/>
      <sheetData sheetId="37258" refreshError="1"/>
      <sheetData sheetId="37259" refreshError="1"/>
      <sheetData sheetId="37260" refreshError="1"/>
      <sheetData sheetId="37261" refreshError="1"/>
      <sheetData sheetId="37262" refreshError="1"/>
      <sheetData sheetId="37263" refreshError="1"/>
      <sheetData sheetId="37264" refreshError="1"/>
      <sheetData sheetId="37265" refreshError="1"/>
      <sheetData sheetId="37266" refreshError="1"/>
      <sheetData sheetId="37267" refreshError="1"/>
      <sheetData sheetId="37268" refreshError="1"/>
      <sheetData sheetId="37269" refreshError="1"/>
      <sheetData sheetId="37270" refreshError="1"/>
      <sheetData sheetId="37271" refreshError="1"/>
      <sheetData sheetId="37272" refreshError="1"/>
      <sheetData sheetId="37273" refreshError="1"/>
      <sheetData sheetId="37274" refreshError="1"/>
      <sheetData sheetId="37275" refreshError="1"/>
      <sheetData sheetId="37276" refreshError="1"/>
      <sheetData sheetId="37277" refreshError="1"/>
      <sheetData sheetId="37278" refreshError="1"/>
      <sheetData sheetId="37279" refreshError="1"/>
      <sheetData sheetId="37280" refreshError="1"/>
      <sheetData sheetId="37281" refreshError="1"/>
      <sheetData sheetId="37282" refreshError="1"/>
      <sheetData sheetId="37283" refreshError="1"/>
      <sheetData sheetId="37284" refreshError="1"/>
      <sheetData sheetId="37285" refreshError="1"/>
      <sheetData sheetId="37286" refreshError="1"/>
      <sheetData sheetId="37287" refreshError="1"/>
      <sheetData sheetId="37288" refreshError="1"/>
      <sheetData sheetId="37289" refreshError="1"/>
      <sheetData sheetId="37290" refreshError="1"/>
      <sheetData sheetId="37291" refreshError="1"/>
      <sheetData sheetId="37292" refreshError="1"/>
      <sheetData sheetId="37293" refreshError="1"/>
      <sheetData sheetId="37294" refreshError="1"/>
      <sheetData sheetId="37295" refreshError="1"/>
      <sheetData sheetId="37296" refreshError="1"/>
      <sheetData sheetId="37297" refreshError="1"/>
      <sheetData sheetId="37298" refreshError="1"/>
      <sheetData sheetId="37299" refreshError="1"/>
      <sheetData sheetId="37300" refreshError="1"/>
      <sheetData sheetId="37301" refreshError="1"/>
      <sheetData sheetId="37302" refreshError="1"/>
      <sheetData sheetId="37303" refreshError="1"/>
      <sheetData sheetId="37304" refreshError="1"/>
      <sheetData sheetId="37305" refreshError="1"/>
      <sheetData sheetId="37306" refreshError="1"/>
      <sheetData sheetId="37307" refreshError="1"/>
      <sheetData sheetId="37308" refreshError="1"/>
      <sheetData sheetId="37309" refreshError="1"/>
      <sheetData sheetId="37310" refreshError="1"/>
      <sheetData sheetId="37311" refreshError="1"/>
      <sheetData sheetId="37312" refreshError="1"/>
      <sheetData sheetId="37313" refreshError="1"/>
      <sheetData sheetId="37314" refreshError="1"/>
      <sheetData sheetId="37315" refreshError="1"/>
      <sheetData sheetId="37316" refreshError="1"/>
      <sheetData sheetId="37317" refreshError="1"/>
      <sheetData sheetId="37318" refreshError="1"/>
      <sheetData sheetId="37319" refreshError="1"/>
      <sheetData sheetId="37320" refreshError="1"/>
      <sheetData sheetId="37321" refreshError="1"/>
      <sheetData sheetId="37322" refreshError="1"/>
      <sheetData sheetId="37323" refreshError="1"/>
      <sheetData sheetId="37324" refreshError="1"/>
      <sheetData sheetId="37325" refreshError="1"/>
      <sheetData sheetId="37326" refreshError="1"/>
      <sheetData sheetId="37327" refreshError="1"/>
      <sheetData sheetId="37328" refreshError="1"/>
      <sheetData sheetId="37329" refreshError="1"/>
      <sheetData sheetId="37330" refreshError="1"/>
      <sheetData sheetId="37331" refreshError="1"/>
      <sheetData sheetId="37332" refreshError="1"/>
      <sheetData sheetId="37333" refreshError="1"/>
      <sheetData sheetId="37334" refreshError="1"/>
      <sheetData sheetId="37335" refreshError="1"/>
      <sheetData sheetId="37336" refreshError="1"/>
      <sheetData sheetId="37337" refreshError="1"/>
      <sheetData sheetId="37338" refreshError="1"/>
      <sheetData sheetId="37339" refreshError="1"/>
      <sheetData sheetId="37340" refreshError="1"/>
      <sheetData sheetId="37341" refreshError="1"/>
      <sheetData sheetId="37342" refreshError="1"/>
      <sheetData sheetId="37343" refreshError="1"/>
      <sheetData sheetId="37344" refreshError="1"/>
      <sheetData sheetId="37345" refreshError="1"/>
      <sheetData sheetId="37346" refreshError="1"/>
      <sheetData sheetId="37347" refreshError="1"/>
      <sheetData sheetId="37348" refreshError="1"/>
      <sheetData sheetId="37349" refreshError="1"/>
      <sheetData sheetId="37350" refreshError="1"/>
      <sheetData sheetId="37351" refreshError="1"/>
      <sheetData sheetId="37352" refreshError="1"/>
      <sheetData sheetId="37353" refreshError="1"/>
      <sheetData sheetId="37354" refreshError="1"/>
      <sheetData sheetId="37355" refreshError="1"/>
      <sheetData sheetId="37356" refreshError="1"/>
      <sheetData sheetId="37357" refreshError="1"/>
      <sheetData sheetId="37358" refreshError="1"/>
      <sheetData sheetId="37359" refreshError="1"/>
      <sheetData sheetId="37360" refreshError="1"/>
      <sheetData sheetId="37361" refreshError="1"/>
      <sheetData sheetId="37362" refreshError="1"/>
      <sheetData sheetId="37363" refreshError="1"/>
      <sheetData sheetId="37364" refreshError="1"/>
      <sheetData sheetId="37365" refreshError="1"/>
      <sheetData sheetId="37366" refreshError="1"/>
      <sheetData sheetId="37367" refreshError="1"/>
      <sheetData sheetId="37368" refreshError="1"/>
      <sheetData sheetId="37369" refreshError="1"/>
      <sheetData sheetId="37370" refreshError="1"/>
      <sheetData sheetId="37371" refreshError="1"/>
      <sheetData sheetId="37372" refreshError="1"/>
      <sheetData sheetId="37373" refreshError="1"/>
      <sheetData sheetId="37374" refreshError="1"/>
      <sheetData sheetId="37375" refreshError="1"/>
      <sheetData sheetId="37376" refreshError="1"/>
      <sheetData sheetId="37377" refreshError="1"/>
      <sheetData sheetId="37378" refreshError="1"/>
      <sheetData sheetId="37379" refreshError="1"/>
      <sheetData sheetId="37380" refreshError="1"/>
      <sheetData sheetId="37381" refreshError="1"/>
      <sheetData sheetId="37382" refreshError="1"/>
      <sheetData sheetId="37383" refreshError="1"/>
      <sheetData sheetId="37384" refreshError="1"/>
      <sheetData sheetId="37385" refreshError="1"/>
      <sheetData sheetId="37386" refreshError="1"/>
      <sheetData sheetId="37387" refreshError="1"/>
      <sheetData sheetId="37388" refreshError="1"/>
      <sheetData sheetId="37389" refreshError="1"/>
      <sheetData sheetId="37390" refreshError="1"/>
      <sheetData sheetId="37391" refreshError="1"/>
      <sheetData sheetId="37392" refreshError="1"/>
      <sheetData sheetId="37393" refreshError="1"/>
      <sheetData sheetId="37394" refreshError="1"/>
      <sheetData sheetId="37395" refreshError="1"/>
      <sheetData sheetId="37396" refreshError="1"/>
      <sheetData sheetId="37397" refreshError="1"/>
      <sheetData sheetId="37398" refreshError="1"/>
      <sheetData sheetId="37399" refreshError="1"/>
      <sheetData sheetId="37400" refreshError="1"/>
      <sheetData sheetId="37401" refreshError="1"/>
      <sheetData sheetId="37402" refreshError="1"/>
      <sheetData sheetId="37403" refreshError="1"/>
      <sheetData sheetId="37404" refreshError="1"/>
      <sheetData sheetId="37405" refreshError="1"/>
      <sheetData sheetId="37406" refreshError="1"/>
      <sheetData sheetId="37407" refreshError="1"/>
      <sheetData sheetId="37408" refreshError="1"/>
      <sheetData sheetId="37409" refreshError="1"/>
      <sheetData sheetId="37410" refreshError="1"/>
      <sheetData sheetId="37411" refreshError="1"/>
      <sheetData sheetId="37412" refreshError="1"/>
      <sheetData sheetId="37413" refreshError="1"/>
      <sheetData sheetId="37414" refreshError="1"/>
      <sheetData sheetId="37415" refreshError="1"/>
      <sheetData sheetId="37416" refreshError="1"/>
      <sheetData sheetId="37417" refreshError="1"/>
      <sheetData sheetId="37418" refreshError="1"/>
      <sheetData sheetId="37419" refreshError="1"/>
      <sheetData sheetId="37420" refreshError="1"/>
      <sheetData sheetId="37421" refreshError="1"/>
      <sheetData sheetId="37422" refreshError="1"/>
      <sheetData sheetId="37423" refreshError="1"/>
      <sheetData sheetId="37424" refreshError="1"/>
      <sheetData sheetId="37425" refreshError="1"/>
      <sheetData sheetId="37426" refreshError="1"/>
      <sheetData sheetId="37427" refreshError="1"/>
      <sheetData sheetId="37428" refreshError="1"/>
      <sheetData sheetId="37429" refreshError="1"/>
      <sheetData sheetId="37430" refreshError="1"/>
      <sheetData sheetId="37431" refreshError="1"/>
      <sheetData sheetId="37432" refreshError="1"/>
      <sheetData sheetId="37433" refreshError="1"/>
      <sheetData sheetId="37434" refreshError="1"/>
      <sheetData sheetId="37435" refreshError="1"/>
      <sheetData sheetId="37436" refreshError="1"/>
      <sheetData sheetId="37437" refreshError="1"/>
      <sheetData sheetId="37438" refreshError="1"/>
      <sheetData sheetId="37439" refreshError="1"/>
      <sheetData sheetId="37440" refreshError="1"/>
      <sheetData sheetId="37441" refreshError="1"/>
      <sheetData sheetId="37442" refreshError="1"/>
      <sheetData sheetId="37443" refreshError="1"/>
      <sheetData sheetId="37444" refreshError="1"/>
      <sheetData sheetId="37445" refreshError="1"/>
      <sheetData sheetId="37446" refreshError="1"/>
      <sheetData sheetId="37447" refreshError="1"/>
      <sheetData sheetId="37448" refreshError="1"/>
      <sheetData sheetId="37449" refreshError="1"/>
      <sheetData sheetId="37450" refreshError="1"/>
      <sheetData sheetId="37451" refreshError="1"/>
      <sheetData sheetId="37452" refreshError="1"/>
      <sheetData sheetId="37453" refreshError="1"/>
      <sheetData sheetId="37454" refreshError="1"/>
      <sheetData sheetId="37455" refreshError="1"/>
      <sheetData sheetId="37456" refreshError="1"/>
      <sheetData sheetId="37457" refreshError="1"/>
      <sheetData sheetId="37458" refreshError="1"/>
      <sheetData sheetId="37459" refreshError="1"/>
      <sheetData sheetId="37460" refreshError="1"/>
      <sheetData sheetId="37461" refreshError="1"/>
      <sheetData sheetId="37462" refreshError="1"/>
      <sheetData sheetId="37463" refreshError="1"/>
      <sheetData sheetId="37464" refreshError="1"/>
      <sheetData sheetId="37465" refreshError="1"/>
      <sheetData sheetId="37466" refreshError="1"/>
      <sheetData sheetId="37467" refreshError="1"/>
      <sheetData sheetId="37468" refreshError="1"/>
      <sheetData sheetId="37469" refreshError="1"/>
      <sheetData sheetId="37470" refreshError="1"/>
      <sheetData sheetId="37471" refreshError="1"/>
      <sheetData sheetId="37472" refreshError="1"/>
      <sheetData sheetId="37473" refreshError="1"/>
      <sheetData sheetId="37474" refreshError="1"/>
      <sheetData sheetId="37475" refreshError="1"/>
      <sheetData sheetId="37476" refreshError="1"/>
      <sheetData sheetId="37477" refreshError="1"/>
      <sheetData sheetId="37478" refreshError="1"/>
      <sheetData sheetId="37479" refreshError="1"/>
      <sheetData sheetId="37480" refreshError="1"/>
      <sheetData sheetId="37481" refreshError="1"/>
      <sheetData sheetId="37482" refreshError="1"/>
      <sheetData sheetId="37483" refreshError="1"/>
      <sheetData sheetId="37484" refreshError="1"/>
      <sheetData sheetId="37485" refreshError="1"/>
      <sheetData sheetId="37486" refreshError="1"/>
      <sheetData sheetId="37487" refreshError="1"/>
      <sheetData sheetId="37488" refreshError="1"/>
      <sheetData sheetId="37489" refreshError="1"/>
      <sheetData sheetId="37490" refreshError="1"/>
      <sheetData sheetId="37491" refreshError="1"/>
      <sheetData sheetId="37492" refreshError="1"/>
      <sheetData sheetId="37493" refreshError="1"/>
      <sheetData sheetId="37494" refreshError="1"/>
      <sheetData sheetId="37495" refreshError="1"/>
      <sheetData sheetId="37496" refreshError="1"/>
      <sheetData sheetId="37497" refreshError="1"/>
      <sheetData sheetId="37498" refreshError="1"/>
      <sheetData sheetId="37499" refreshError="1"/>
      <sheetData sheetId="37500" refreshError="1"/>
      <sheetData sheetId="37501" refreshError="1"/>
      <sheetData sheetId="37502" refreshError="1"/>
      <sheetData sheetId="37503" refreshError="1"/>
      <sheetData sheetId="37504" refreshError="1"/>
      <sheetData sheetId="37505" refreshError="1"/>
      <sheetData sheetId="37506" refreshError="1"/>
      <sheetData sheetId="37507" refreshError="1"/>
      <sheetData sheetId="37508" refreshError="1"/>
      <sheetData sheetId="37509" refreshError="1"/>
      <sheetData sheetId="37510" refreshError="1"/>
      <sheetData sheetId="37511" refreshError="1"/>
      <sheetData sheetId="37512" refreshError="1"/>
      <sheetData sheetId="37513" refreshError="1"/>
      <sheetData sheetId="37514" refreshError="1"/>
      <sheetData sheetId="37515" refreshError="1"/>
      <sheetData sheetId="37516" refreshError="1"/>
      <sheetData sheetId="37517" refreshError="1"/>
      <sheetData sheetId="37518" refreshError="1"/>
      <sheetData sheetId="37519" refreshError="1"/>
      <sheetData sheetId="37520" refreshError="1"/>
      <sheetData sheetId="37521" refreshError="1"/>
      <sheetData sheetId="37522" refreshError="1"/>
      <sheetData sheetId="37523" refreshError="1"/>
      <sheetData sheetId="37524" refreshError="1"/>
      <sheetData sheetId="37525" refreshError="1"/>
      <sheetData sheetId="37526" refreshError="1"/>
      <sheetData sheetId="37527" refreshError="1"/>
      <sheetData sheetId="37528" refreshError="1"/>
      <sheetData sheetId="37529" refreshError="1"/>
      <sheetData sheetId="37530" refreshError="1"/>
      <sheetData sheetId="37531" refreshError="1"/>
      <sheetData sheetId="37532" refreshError="1"/>
      <sheetData sheetId="37533" refreshError="1"/>
      <sheetData sheetId="37534" refreshError="1"/>
      <sheetData sheetId="37535" refreshError="1"/>
      <sheetData sheetId="37536" refreshError="1"/>
      <sheetData sheetId="37537" refreshError="1"/>
      <sheetData sheetId="37538" refreshError="1"/>
      <sheetData sheetId="37539" refreshError="1"/>
      <sheetData sheetId="37540" refreshError="1"/>
      <sheetData sheetId="37541" refreshError="1"/>
      <sheetData sheetId="37542" refreshError="1"/>
      <sheetData sheetId="37543" refreshError="1"/>
      <sheetData sheetId="37544" refreshError="1"/>
      <sheetData sheetId="37545" refreshError="1"/>
      <sheetData sheetId="37546" refreshError="1"/>
      <sheetData sheetId="37547" refreshError="1"/>
      <sheetData sheetId="37548" refreshError="1"/>
      <sheetData sheetId="37549" refreshError="1"/>
      <sheetData sheetId="37550" refreshError="1"/>
      <sheetData sheetId="37551" refreshError="1"/>
      <sheetData sheetId="37552" refreshError="1"/>
      <sheetData sheetId="37553" refreshError="1"/>
      <sheetData sheetId="37554" refreshError="1"/>
      <sheetData sheetId="37555" refreshError="1"/>
      <sheetData sheetId="37556" refreshError="1"/>
      <sheetData sheetId="37557" refreshError="1"/>
      <sheetData sheetId="37558" refreshError="1"/>
      <sheetData sheetId="37559" refreshError="1"/>
      <sheetData sheetId="37560" refreshError="1"/>
      <sheetData sheetId="37561" refreshError="1"/>
      <sheetData sheetId="37562" refreshError="1"/>
      <sheetData sheetId="37563" refreshError="1"/>
      <sheetData sheetId="37564" refreshError="1"/>
      <sheetData sheetId="37565" refreshError="1"/>
      <sheetData sheetId="37566" refreshError="1"/>
      <sheetData sheetId="37567" refreshError="1"/>
      <sheetData sheetId="37568" refreshError="1"/>
      <sheetData sheetId="37569" refreshError="1"/>
      <sheetData sheetId="37570" refreshError="1"/>
      <sheetData sheetId="37571" refreshError="1"/>
      <sheetData sheetId="37572" refreshError="1"/>
      <sheetData sheetId="37573" refreshError="1"/>
      <sheetData sheetId="37574" refreshError="1"/>
      <sheetData sheetId="37575" refreshError="1"/>
      <sheetData sheetId="37576" refreshError="1"/>
      <sheetData sheetId="37577" refreshError="1"/>
      <sheetData sheetId="37578" refreshError="1"/>
      <sheetData sheetId="37579" refreshError="1"/>
      <sheetData sheetId="37580" refreshError="1"/>
      <sheetData sheetId="37581" refreshError="1"/>
      <sheetData sheetId="37582" refreshError="1"/>
      <sheetData sheetId="37583" refreshError="1"/>
      <sheetData sheetId="37584" refreshError="1"/>
      <sheetData sheetId="37585" refreshError="1"/>
      <sheetData sheetId="37586" refreshError="1"/>
      <sheetData sheetId="37587" refreshError="1"/>
      <sheetData sheetId="37588" refreshError="1"/>
      <sheetData sheetId="37589" refreshError="1"/>
      <sheetData sheetId="37590" refreshError="1"/>
      <sheetData sheetId="37591" refreshError="1"/>
      <sheetData sheetId="37592" refreshError="1"/>
      <sheetData sheetId="37593" refreshError="1"/>
      <sheetData sheetId="37594" refreshError="1"/>
      <sheetData sheetId="37595" refreshError="1"/>
      <sheetData sheetId="37596" refreshError="1"/>
      <sheetData sheetId="37597" refreshError="1"/>
      <sheetData sheetId="37598" refreshError="1"/>
      <sheetData sheetId="37599" refreshError="1"/>
      <sheetData sheetId="37600" refreshError="1"/>
      <sheetData sheetId="37601" refreshError="1"/>
      <sheetData sheetId="37602" refreshError="1"/>
      <sheetData sheetId="37603" refreshError="1"/>
      <sheetData sheetId="37604" refreshError="1"/>
      <sheetData sheetId="37605" refreshError="1"/>
      <sheetData sheetId="37606" refreshError="1"/>
      <sheetData sheetId="37607" refreshError="1"/>
      <sheetData sheetId="37608" refreshError="1"/>
      <sheetData sheetId="37609" refreshError="1"/>
      <sheetData sheetId="37610" refreshError="1"/>
      <sheetData sheetId="37611" refreshError="1"/>
      <sheetData sheetId="37612" refreshError="1"/>
      <sheetData sheetId="37613" refreshError="1"/>
      <sheetData sheetId="37614" refreshError="1"/>
      <sheetData sheetId="37615" refreshError="1"/>
      <sheetData sheetId="37616" refreshError="1"/>
      <sheetData sheetId="37617" refreshError="1"/>
      <sheetData sheetId="37618" refreshError="1"/>
      <sheetData sheetId="37619" refreshError="1"/>
      <sheetData sheetId="37620" refreshError="1"/>
      <sheetData sheetId="37621" refreshError="1"/>
      <sheetData sheetId="37622" refreshError="1"/>
      <sheetData sheetId="37623" refreshError="1"/>
      <sheetData sheetId="37624" refreshError="1"/>
      <sheetData sheetId="37625" refreshError="1"/>
      <sheetData sheetId="37626" refreshError="1"/>
      <sheetData sheetId="37627" refreshError="1"/>
      <sheetData sheetId="37628" refreshError="1"/>
      <sheetData sheetId="37629" refreshError="1"/>
      <sheetData sheetId="37630" refreshError="1"/>
      <sheetData sheetId="37631" refreshError="1"/>
      <sheetData sheetId="37632" refreshError="1"/>
      <sheetData sheetId="37633" refreshError="1"/>
      <sheetData sheetId="37634" refreshError="1"/>
      <sheetData sheetId="37635" refreshError="1"/>
      <sheetData sheetId="37636" refreshError="1"/>
      <sheetData sheetId="37637" refreshError="1"/>
      <sheetData sheetId="37638" refreshError="1"/>
      <sheetData sheetId="37639" refreshError="1"/>
      <sheetData sheetId="37640" refreshError="1"/>
      <sheetData sheetId="37641" refreshError="1"/>
      <sheetData sheetId="37642" refreshError="1"/>
      <sheetData sheetId="37643" refreshError="1"/>
      <sheetData sheetId="37644" refreshError="1"/>
      <sheetData sheetId="37645" refreshError="1"/>
      <sheetData sheetId="37646" refreshError="1"/>
      <sheetData sheetId="37647" refreshError="1"/>
      <sheetData sheetId="37648" refreshError="1"/>
      <sheetData sheetId="37649" refreshError="1"/>
      <sheetData sheetId="37650" refreshError="1"/>
      <sheetData sheetId="37651" refreshError="1"/>
      <sheetData sheetId="37652" refreshError="1"/>
      <sheetData sheetId="37653" refreshError="1"/>
      <sheetData sheetId="37654" refreshError="1"/>
      <sheetData sheetId="37655" refreshError="1"/>
      <sheetData sheetId="37656" refreshError="1"/>
      <sheetData sheetId="37657" refreshError="1"/>
      <sheetData sheetId="37658" refreshError="1"/>
      <sheetData sheetId="37659" refreshError="1"/>
      <sheetData sheetId="37660" refreshError="1"/>
      <sheetData sheetId="37661" refreshError="1"/>
      <sheetData sheetId="37662" refreshError="1"/>
      <sheetData sheetId="37663" refreshError="1"/>
      <sheetData sheetId="37664" refreshError="1"/>
      <sheetData sheetId="37665" refreshError="1"/>
      <sheetData sheetId="37666" refreshError="1"/>
      <sheetData sheetId="37667" refreshError="1"/>
      <sheetData sheetId="37668" refreshError="1"/>
      <sheetData sheetId="37669" refreshError="1"/>
      <sheetData sheetId="37670" refreshError="1"/>
      <sheetData sheetId="37671" refreshError="1"/>
      <sheetData sheetId="37672" refreshError="1"/>
      <sheetData sheetId="37673" refreshError="1"/>
      <sheetData sheetId="37674" refreshError="1"/>
      <sheetData sheetId="37675" refreshError="1"/>
      <sheetData sheetId="37676" refreshError="1"/>
      <sheetData sheetId="37677" refreshError="1"/>
      <sheetData sheetId="37678" refreshError="1"/>
      <sheetData sheetId="37679" refreshError="1"/>
      <sheetData sheetId="37680" refreshError="1"/>
      <sheetData sheetId="37681" refreshError="1"/>
      <sheetData sheetId="37682" refreshError="1"/>
      <sheetData sheetId="37683" refreshError="1"/>
      <sheetData sheetId="37684" refreshError="1"/>
      <sheetData sheetId="37685" refreshError="1"/>
      <sheetData sheetId="37686" refreshError="1"/>
      <sheetData sheetId="37687" refreshError="1"/>
      <sheetData sheetId="37688" refreshError="1"/>
      <sheetData sheetId="37689" refreshError="1"/>
      <sheetData sheetId="37690" refreshError="1"/>
      <sheetData sheetId="37691" refreshError="1"/>
      <sheetData sheetId="37692" refreshError="1"/>
      <sheetData sheetId="37693" refreshError="1"/>
      <sheetData sheetId="37694" refreshError="1"/>
      <sheetData sheetId="37695" refreshError="1"/>
      <sheetData sheetId="37696" refreshError="1"/>
      <sheetData sheetId="37697" refreshError="1"/>
      <sheetData sheetId="37698" refreshError="1"/>
      <sheetData sheetId="37699" refreshError="1"/>
      <sheetData sheetId="37700" refreshError="1"/>
      <sheetData sheetId="37701" refreshError="1"/>
      <sheetData sheetId="37702" refreshError="1"/>
      <sheetData sheetId="37703" refreshError="1"/>
      <sheetData sheetId="37704" refreshError="1"/>
      <sheetData sheetId="37705" refreshError="1"/>
      <sheetData sheetId="37706" refreshError="1"/>
      <sheetData sheetId="37707" refreshError="1"/>
      <sheetData sheetId="37708" refreshError="1"/>
      <sheetData sheetId="37709" refreshError="1"/>
      <sheetData sheetId="37710" refreshError="1"/>
      <sheetData sheetId="37711" refreshError="1"/>
      <sheetData sheetId="37712" refreshError="1"/>
      <sheetData sheetId="37713" refreshError="1"/>
      <sheetData sheetId="37714" refreshError="1"/>
      <sheetData sheetId="37715" refreshError="1"/>
      <sheetData sheetId="37716" refreshError="1"/>
      <sheetData sheetId="37717" refreshError="1"/>
      <sheetData sheetId="37718" refreshError="1"/>
      <sheetData sheetId="37719" refreshError="1"/>
      <sheetData sheetId="37720" refreshError="1"/>
      <sheetData sheetId="37721" refreshError="1"/>
      <sheetData sheetId="37722" refreshError="1"/>
      <sheetData sheetId="37723" refreshError="1"/>
      <sheetData sheetId="37724" refreshError="1"/>
      <sheetData sheetId="37725" refreshError="1"/>
      <sheetData sheetId="37726" refreshError="1"/>
      <sheetData sheetId="37727" refreshError="1"/>
      <sheetData sheetId="37728" refreshError="1"/>
      <sheetData sheetId="37729" refreshError="1"/>
      <sheetData sheetId="37730" refreshError="1"/>
      <sheetData sheetId="37731" refreshError="1"/>
      <sheetData sheetId="37732" refreshError="1"/>
      <sheetData sheetId="37733" refreshError="1"/>
      <sheetData sheetId="37734" refreshError="1"/>
      <sheetData sheetId="37735" refreshError="1"/>
      <sheetData sheetId="37736" refreshError="1"/>
      <sheetData sheetId="37737" refreshError="1"/>
      <sheetData sheetId="37738" refreshError="1"/>
      <sheetData sheetId="37739" refreshError="1"/>
      <sheetData sheetId="37740" refreshError="1"/>
      <sheetData sheetId="37741" refreshError="1"/>
      <sheetData sheetId="37742" refreshError="1"/>
      <sheetData sheetId="37743" refreshError="1"/>
      <sheetData sheetId="37744" refreshError="1"/>
      <sheetData sheetId="37745" refreshError="1"/>
      <sheetData sheetId="37746" refreshError="1"/>
      <sheetData sheetId="37747" refreshError="1"/>
      <sheetData sheetId="37748" refreshError="1"/>
      <sheetData sheetId="37749" refreshError="1"/>
      <sheetData sheetId="37750" refreshError="1"/>
      <sheetData sheetId="37751" refreshError="1"/>
      <sheetData sheetId="37752" refreshError="1"/>
      <sheetData sheetId="37753" refreshError="1"/>
      <sheetData sheetId="37754" refreshError="1"/>
      <sheetData sheetId="37755" refreshError="1"/>
      <sheetData sheetId="37756" refreshError="1"/>
      <sheetData sheetId="37757" refreshError="1"/>
      <sheetData sheetId="37758" refreshError="1"/>
      <sheetData sheetId="37759" refreshError="1"/>
      <sheetData sheetId="37760" refreshError="1"/>
      <sheetData sheetId="37761" refreshError="1"/>
      <sheetData sheetId="37762" refreshError="1"/>
      <sheetData sheetId="37763" refreshError="1"/>
      <sheetData sheetId="37764" refreshError="1"/>
      <sheetData sheetId="37765" refreshError="1"/>
      <sheetData sheetId="37766" refreshError="1"/>
      <sheetData sheetId="37767" refreshError="1"/>
      <sheetData sheetId="37768" refreshError="1"/>
      <sheetData sheetId="37769" refreshError="1"/>
      <sheetData sheetId="37770" refreshError="1"/>
      <sheetData sheetId="37771" refreshError="1"/>
      <sheetData sheetId="37772" refreshError="1"/>
      <sheetData sheetId="37773" refreshError="1"/>
      <sheetData sheetId="37774" refreshError="1"/>
      <sheetData sheetId="37775" refreshError="1"/>
      <sheetData sheetId="37776" refreshError="1"/>
      <sheetData sheetId="37777" refreshError="1"/>
      <sheetData sheetId="37778" refreshError="1"/>
      <sheetData sheetId="37779" refreshError="1"/>
      <sheetData sheetId="37780" refreshError="1"/>
      <sheetData sheetId="37781" refreshError="1"/>
      <sheetData sheetId="37782" refreshError="1"/>
      <sheetData sheetId="37783" refreshError="1"/>
      <sheetData sheetId="37784" refreshError="1"/>
      <sheetData sheetId="37785" refreshError="1"/>
      <sheetData sheetId="37786" refreshError="1"/>
      <sheetData sheetId="37787" refreshError="1"/>
      <sheetData sheetId="37788" refreshError="1"/>
      <sheetData sheetId="37789" refreshError="1"/>
      <sheetData sheetId="37790" refreshError="1"/>
      <sheetData sheetId="37791" refreshError="1"/>
      <sheetData sheetId="37792" refreshError="1"/>
      <sheetData sheetId="37793" refreshError="1"/>
      <sheetData sheetId="37794" refreshError="1"/>
      <sheetData sheetId="37795" refreshError="1"/>
      <sheetData sheetId="37796" refreshError="1"/>
      <sheetData sheetId="37797" refreshError="1"/>
      <sheetData sheetId="37798" refreshError="1"/>
      <sheetData sheetId="37799" refreshError="1"/>
      <sheetData sheetId="37800" refreshError="1"/>
      <sheetData sheetId="37801" refreshError="1"/>
      <sheetData sheetId="37802" refreshError="1"/>
      <sheetData sheetId="37803" refreshError="1"/>
      <sheetData sheetId="37804" refreshError="1"/>
      <sheetData sheetId="37805" refreshError="1"/>
      <sheetData sheetId="37806" refreshError="1"/>
      <sheetData sheetId="37807" refreshError="1"/>
      <sheetData sheetId="37808" refreshError="1"/>
      <sheetData sheetId="37809" refreshError="1"/>
      <sheetData sheetId="37810" refreshError="1"/>
      <sheetData sheetId="37811" refreshError="1"/>
      <sheetData sheetId="37812" refreshError="1"/>
      <sheetData sheetId="37813" refreshError="1"/>
      <sheetData sheetId="37814" refreshError="1"/>
      <sheetData sheetId="37815" refreshError="1"/>
      <sheetData sheetId="37816" refreshError="1"/>
      <sheetData sheetId="37817" refreshError="1"/>
      <sheetData sheetId="37818" refreshError="1"/>
      <sheetData sheetId="37819" refreshError="1"/>
      <sheetData sheetId="37820" refreshError="1"/>
      <sheetData sheetId="37821" refreshError="1"/>
      <sheetData sheetId="37822" refreshError="1"/>
      <sheetData sheetId="37823" refreshError="1"/>
      <sheetData sheetId="37824" refreshError="1"/>
      <sheetData sheetId="37825" refreshError="1"/>
      <sheetData sheetId="37826" refreshError="1"/>
      <sheetData sheetId="37827" refreshError="1"/>
      <sheetData sheetId="37828" refreshError="1"/>
      <sheetData sheetId="37829" refreshError="1"/>
      <sheetData sheetId="37830" refreshError="1"/>
      <sheetData sheetId="37831" refreshError="1"/>
      <sheetData sheetId="37832" refreshError="1"/>
      <sheetData sheetId="37833" refreshError="1"/>
      <sheetData sheetId="37834" refreshError="1"/>
      <sheetData sheetId="37835" refreshError="1"/>
      <sheetData sheetId="37836" refreshError="1"/>
      <sheetData sheetId="37837" refreshError="1"/>
      <sheetData sheetId="37838" refreshError="1"/>
      <sheetData sheetId="37839" refreshError="1"/>
      <sheetData sheetId="37840" refreshError="1"/>
      <sheetData sheetId="37841" refreshError="1"/>
      <sheetData sheetId="37842" refreshError="1"/>
      <sheetData sheetId="37843" refreshError="1"/>
      <sheetData sheetId="37844" refreshError="1"/>
      <sheetData sheetId="37845" refreshError="1"/>
      <sheetData sheetId="37846" refreshError="1"/>
      <sheetData sheetId="37847" refreshError="1"/>
      <sheetData sheetId="37848" refreshError="1"/>
      <sheetData sheetId="37849" refreshError="1"/>
      <sheetData sheetId="37850" refreshError="1"/>
      <sheetData sheetId="37851" refreshError="1"/>
      <sheetData sheetId="37852" refreshError="1"/>
      <sheetData sheetId="37853" refreshError="1"/>
      <sheetData sheetId="37854" refreshError="1"/>
      <sheetData sheetId="37855" refreshError="1"/>
      <sheetData sheetId="37856" refreshError="1"/>
      <sheetData sheetId="37857" refreshError="1"/>
      <sheetData sheetId="37858" refreshError="1"/>
      <sheetData sheetId="37859" refreshError="1"/>
      <sheetData sheetId="37860" refreshError="1"/>
      <sheetData sheetId="37861" refreshError="1"/>
      <sheetData sheetId="37862" refreshError="1"/>
      <sheetData sheetId="37863" refreshError="1"/>
      <sheetData sheetId="37864" refreshError="1"/>
      <sheetData sheetId="37865" refreshError="1"/>
      <sheetData sheetId="37866" refreshError="1"/>
      <sheetData sheetId="37867" refreshError="1"/>
      <sheetData sheetId="37868" refreshError="1"/>
      <sheetData sheetId="37869" refreshError="1"/>
      <sheetData sheetId="37870" refreshError="1"/>
      <sheetData sheetId="37871" refreshError="1"/>
      <sheetData sheetId="37872" refreshError="1"/>
      <sheetData sheetId="37873" refreshError="1"/>
      <sheetData sheetId="37874" refreshError="1"/>
      <sheetData sheetId="37875" refreshError="1"/>
      <sheetData sheetId="37876" refreshError="1"/>
      <sheetData sheetId="37877" refreshError="1"/>
      <sheetData sheetId="37878" refreshError="1"/>
      <sheetData sheetId="37879" refreshError="1"/>
      <sheetData sheetId="37880" refreshError="1"/>
      <sheetData sheetId="37881" refreshError="1"/>
      <sheetData sheetId="37882" refreshError="1"/>
      <sheetData sheetId="37883" refreshError="1"/>
      <sheetData sheetId="37884" refreshError="1"/>
      <sheetData sheetId="37885" refreshError="1"/>
      <sheetData sheetId="37886" refreshError="1"/>
      <sheetData sheetId="37887" refreshError="1"/>
      <sheetData sheetId="37888" refreshError="1"/>
      <sheetData sheetId="37889" refreshError="1"/>
      <sheetData sheetId="37890" refreshError="1"/>
      <sheetData sheetId="37891" refreshError="1"/>
      <sheetData sheetId="37892" refreshError="1"/>
      <sheetData sheetId="37893" refreshError="1"/>
      <sheetData sheetId="37894" refreshError="1"/>
      <sheetData sheetId="37895" refreshError="1"/>
      <sheetData sheetId="37896" refreshError="1"/>
      <sheetData sheetId="37897" refreshError="1"/>
      <sheetData sheetId="37898" refreshError="1"/>
      <sheetData sheetId="37899" refreshError="1"/>
      <sheetData sheetId="37900" refreshError="1"/>
      <sheetData sheetId="37901" refreshError="1"/>
      <sheetData sheetId="37902" refreshError="1"/>
      <sheetData sheetId="37903" refreshError="1"/>
      <sheetData sheetId="37904" refreshError="1"/>
      <sheetData sheetId="37905" refreshError="1"/>
      <sheetData sheetId="37906" refreshError="1"/>
      <sheetData sheetId="37907" refreshError="1"/>
      <sheetData sheetId="37908" refreshError="1"/>
      <sheetData sheetId="37909" refreshError="1"/>
      <sheetData sheetId="37910" refreshError="1"/>
      <sheetData sheetId="37911" refreshError="1"/>
      <sheetData sheetId="37912" refreshError="1"/>
      <sheetData sheetId="37913" refreshError="1"/>
      <sheetData sheetId="37914" refreshError="1"/>
      <sheetData sheetId="37915" refreshError="1"/>
      <sheetData sheetId="37916" refreshError="1"/>
      <sheetData sheetId="37917" refreshError="1"/>
      <sheetData sheetId="37918" refreshError="1"/>
      <sheetData sheetId="37919" refreshError="1"/>
      <sheetData sheetId="37920" refreshError="1"/>
      <sheetData sheetId="37921" refreshError="1"/>
      <sheetData sheetId="37922" refreshError="1"/>
      <sheetData sheetId="37923" refreshError="1"/>
      <sheetData sheetId="37924" refreshError="1"/>
      <sheetData sheetId="37925" refreshError="1"/>
      <sheetData sheetId="37926" refreshError="1"/>
      <sheetData sheetId="37927" refreshError="1"/>
      <sheetData sheetId="37928" refreshError="1"/>
      <sheetData sheetId="37929" refreshError="1"/>
      <sheetData sheetId="37930" refreshError="1"/>
      <sheetData sheetId="37931" refreshError="1"/>
      <sheetData sheetId="37932" refreshError="1"/>
      <sheetData sheetId="37933" refreshError="1"/>
      <sheetData sheetId="37934" refreshError="1"/>
      <sheetData sheetId="37935" refreshError="1"/>
      <sheetData sheetId="37936" refreshError="1"/>
      <sheetData sheetId="37937" refreshError="1"/>
      <sheetData sheetId="37938" refreshError="1"/>
      <sheetData sheetId="37939" refreshError="1"/>
      <sheetData sheetId="37940" refreshError="1"/>
      <sheetData sheetId="37941" refreshError="1"/>
      <sheetData sheetId="37942" refreshError="1"/>
      <sheetData sheetId="37943" refreshError="1"/>
      <sheetData sheetId="37944" refreshError="1"/>
      <sheetData sheetId="37945" refreshError="1"/>
      <sheetData sheetId="37946" refreshError="1"/>
      <sheetData sheetId="37947" refreshError="1"/>
      <sheetData sheetId="37948" refreshError="1"/>
      <sheetData sheetId="37949" refreshError="1"/>
      <sheetData sheetId="37950" refreshError="1"/>
      <sheetData sheetId="37951" refreshError="1"/>
      <sheetData sheetId="37952" refreshError="1"/>
      <sheetData sheetId="37953" refreshError="1"/>
      <sheetData sheetId="37954" refreshError="1"/>
      <sheetData sheetId="37955" refreshError="1"/>
      <sheetData sheetId="37956" refreshError="1"/>
      <sheetData sheetId="37957" refreshError="1"/>
      <sheetData sheetId="37958" refreshError="1"/>
      <sheetData sheetId="37959" refreshError="1"/>
      <sheetData sheetId="37960" refreshError="1"/>
      <sheetData sheetId="37961" refreshError="1"/>
      <sheetData sheetId="37962" refreshError="1"/>
      <sheetData sheetId="37963" refreshError="1"/>
      <sheetData sheetId="37964" refreshError="1"/>
      <sheetData sheetId="37965" refreshError="1"/>
      <sheetData sheetId="37966" refreshError="1"/>
      <sheetData sheetId="37967" refreshError="1"/>
      <sheetData sheetId="37968" refreshError="1"/>
      <sheetData sheetId="37969" refreshError="1"/>
      <sheetData sheetId="37970" refreshError="1"/>
      <sheetData sheetId="37971" refreshError="1"/>
      <sheetData sheetId="37972" refreshError="1"/>
      <sheetData sheetId="37973" refreshError="1"/>
      <sheetData sheetId="37974" refreshError="1"/>
      <sheetData sheetId="37975" refreshError="1"/>
      <sheetData sheetId="37976" refreshError="1"/>
      <sheetData sheetId="37977" refreshError="1"/>
      <sheetData sheetId="37978" refreshError="1"/>
      <sheetData sheetId="37979" refreshError="1"/>
      <sheetData sheetId="37980" refreshError="1"/>
      <sheetData sheetId="37981" refreshError="1"/>
      <sheetData sheetId="37982" refreshError="1"/>
      <sheetData sheetId="37983" refreshError="1"/>
      <sheetData sheetId="37984" refreshError="1"/>
      <sheetData sheetId="37985" refreshError="1"/>
      <sheetData sheetId="37986" refreshError="1"/>
      <sheetData sheetId="37987" refreshError="1"/>
      <sheetData sheetId="37988" refreshError="1"/>
      <sheetData sheetId="37989" refreshError="1"/>
      <sheetData sheetId="37990" refreshError="1"/>
      <sheetData sheetId="37991" refreshError="1"/>
      <sheetData sheetId="37992" refreshError="1"/>
      <sheetData sheetId="37993" refreshError="1"/>
      <sheetData sheetId="37994" refreshError="1"/>
      <sheetData sheetId="37995" refreshError="1"/>
      <sheetData sheetId="37996" refreshError="1"/>
      <sheetData sheetId="37997" refreshError="1"/>
      <sheetData sheetId="37998" refreshError="1"/>
      <sheetData sheetId="37999" refreshError="1"/>
      <sheetData sheetId="38000" refreshError="1"/>
      <sheetData sheetId="38001" refreshError="1"/>
      <sheetData sheetId="38002" refreshError="1"/>
      <sheetData sheetId="38003" refreshError="1"/>
      <sheetData sheetId="38004" refreshError="1"/>
      <sheetData sheetId="38005" refreshError="1"/>
      <sheetData sheetId="38006" refreshError="1"/>
      <sheetData sheetId="38007" refreshError="1"/>
      <sheetData sheetId="38008" refreshError="1"/>
      <sheetData sheetId="38009" refreshError="1"/>
      <sheetData sheetId="38010" refreshError="1"/>
      <sheetData sheetId="38011" refreshError="1"/>
      <sheetData sheetId="38012" refreshError="1"/>
      <sheetData sheetId="38013" refreshError="1"/>
      <sheetData sheetId="38014" refreshError="1"/>
      <sheetData sheetId="38015" refreshError="1"/>
      <sheetData sheetId="38016" refreshError="1"/>
      <sheetData sheetId="38017" refreshError="1"/>
      <sheetData sheetId="38018" refreshError="1"/>
      <sheetData sheetId="38019" refreshError="1"/>
      <sheetData sheetId="38020" refreshError="1"/>
      <sheetData sheetId="38021" refreshError="1"/>
      <sheetData sheetId="38022" refreshError="1"/>
      <sheetData sheetId="38023" refreshError="1"/>
      <sheetData sheetId="38024" refreshError="1"/>
      <sheetData sheetId="38025" refreshError="1"/>
      <sheetData sheetId="38026" refreshError="1"/>
      <sheetData sheetId="38027" refreshError="1"/>
      <sheetData sheetId="38028" refreshError="1"/>
      <sheetData sheetId="38029" refreshError="1"/>
      <sheetData sheetId="38030" refreshError="1"/>
      <sheetData sheetId="38031" refreshError="1"/>
      <sheetData sheetId="38032" refreshError="1"/>
      <sheetData sheetId="38033" refreshError="1"/>
      <sheetData sheetId="38034" refreshError="1"/>
      <sheetData sheetId="38035" refreshError="1"/>
      <sheetData sheetId="38036" refreshError="1"/>
      <sheetData sheetId="38037" refreshError="1"/>
      <sheetData sheetId="38038" refreshError="1"/>
      <sheetData sheetId="38039" refreshError="1"/>
      <sheetData sheetId="38040" refreshError="1"/>
      <sheetData sheetId="38041" refreshError="1"/>
      <sheetData sheetId="38042" refreshError="1"/>
      <sheetData sheetId="38043" refreshError="1"/>
      <sheetData sheetId="38044" refreshError="1"/>
      <sheetData sheetId="38045" refreshError="1"/>
      <sheetData sheetId="38046" refreshError="1"/>
      <sheetData sheetId="38047" refreshError="1"/>
      <sheetData sheetId="38048" refreshError="1"/>
      <sheetData sheetId="38049" refreshError="1"/>
      <sheetData sheetId="38050" refreshError="1"/>
      <sheetData sheetId="38051" refreshError="1"/>
      <sheetData sheetId="38052" refreshError="1"/>
      <sheetData sheetId="38053" refreshError="1"/>
      <sheetData sheetId="38054" refreshError="1"/>
      <sheetData sheetId="38055" refreshError="1"/>
      <sheetData sheetId="38056" refreshError="1"/>
      <sheetData sheetId="38057" refreshError="1"/>
      <sheetData sheetId="38058" refreshError="1"/>
      <sheetData sheetId="38059" refreshError="1"/>
      <sheetData sheetId="38060" refreshError="1"/>
      <sheetData sheetId="38061" refreshError="1"/>
      <sheetData sheetId="38062" refreshError="1"/>
      <sheetData sheetId="38063" refreshError="1"/>
      <sheetData sheetId="38064" refreshError="1"/>
      <sheetData sheetId="38065" refreshError="1"/>
      <sheetData sheetId="38066" refreshError="1"/>
      <sheetData sheetId="38067" refreshError="1"/>
      <sheetData sheetId="38068" refreshError="1"/>
      <sheetData sheetId="38069" refreshError="1"/>
      <sheetData sheetId="38070" refreshError="1"/>
      <sheetData sheetId="38071" refreshError="1"/>
      <sheetData sheetId="38072" refreshError="1"/>
      <sheetData sheetId="38073" refreshError="1"/>
      <sheetData sheetId="38074" refreshError="1"/>
      <sheetData sheetId="38075" refreshError="1"/>
      <sheetData sheetId="38076" refreshError="1"/>
      <sheetData sheetId="38077" refreshError="1"/>
      <sheetData sheetId="38078" refreshError="1"/>
      <sheetData sheetId="38079" refreshError="1"/>
      <sheetData sheetId="38080" refreshError="1"/>
      <sheetData sheetId="38081" refreshError="1"/>
      <sheetData sheetId="38082" refreshError="1"/>
      <sheetData sheetId="38083" refreshError="1"/>
      <sheetData sheetId="38084" refreshError="1"/>
      <sheetData sheetId="38085" refreshError="1"/>
      <sheetData sheetId="38086" refreshError="1"/>
      <sheetData sheetId="38087" refreshError="1"/>
      <sheetData sheetId="38088" refreshError="1"/>
      <sheetData sheetId="38089" refreshError="1"/>
      <sheetData sheetId="38090" refreshError="1"/>
      <sheetData sheetId="38091" refreshError="1"/>
      <sheetData sheetId="38092" refreshError="1"/>
      <sheetData sheetId="38093" refreshError="1"/>
      <sheetData sheetId="38094" refreshError="1"/>
      <sheetData sheetId="38095" refreshError="1"/>
      <sheetData sheetId="38096" refreshError="1"/>
      <sheetData sheetId="38097" refreshError="1"/>
      <sheetData sheetId="38098" refreshError="1"/>
      <sheetData sheetId="38099" refreshError="1"/>
      <sheetData sheetId="38100" refreshError="1"/>
      <sheetData sheetId="38101" refreshError="1"/>
      <sheetData sheetId="38102" refreshError="1"/>
      <sheetData sheetId="38103" refreshError="1"/>
      <sheetData sheetId="38104" refreshError="1"/>
      <sheetData sheetId="38105" refreshError="1"/>
      <sheetData sheetId="38106" refreshError="1"/>
      <sheetData sheetId="38107" refreshError="1"/>
      <sheetData sheetId="38108" refreshError="1"/>
      <sheetData sheetId="38109" refreshError="1"/>
      <sheetData sheetId="38110" refreshError="1"/>
      <sheetData sheetId="38111" refreshError="1"/>
      <sheetData sheetId="38112" refreshError="1"/>
      <sheetData sheetId="38113" refreshError="1"/>
      <sheetData sheetId="38114" refreshError="1"/>
      <sheetData sheetId="38115" refreshError="1"/>
      <sheetData sheetId="38116" refreshError="1"/>
      <sheetData sheetId="38117" refreshError="1"/>
      <sheetData sheetId="38118" refreshError="1"/>
      <sheetData sheetId="38119" refreshError="1"/>
      <sheetData sheetId="38120" refreshError="1"/>
      <sheetData sheetId="38121" refreshError="1"/>
      <sheetData sheetId="38122" refreshError="1"/>
      <sheetData sheetId="38123" refreshError="1"/>
      <sheetData sheetId="38124" refreshError="1"/>
      <sheetData sheetId="38125" refreshError="1"/>
      <sheetData sheetId="38126" refreshError="1"/>
      <sheetData sheetId="38127" refreshError="1"/>
      <sheetData sheetId="38128" refreshError="1"/>
      <sheetData sheetId="38129" refreshError="1"/>
      <sheetData sheetId="38130" refreshError="1"/>
      <sheetData sheetId="38131" refreshError="1"/>
      <sheetData sheetId="38132" refreshError="1"/>
      <sheetData sheetId="38133" refreshError="1"/>
      <sheetData sheetId="38134" refreshError="1"/>
      <sheetData sheetId="38135" refreshError="1"/>
      <sheetData sheetId="38136" refreshError="1"/>
      <sheetData sheetId="38137" refreshError="1"/>
      <sheetData sheetId="38138" refreshError="1"/>
      <sheetData sheetId="38139" refreshError="1"/>
      <sheetData sheetId="38140" refreshError="1"/>
      <sheetData sheetId="38141" refreshError="1"/>
      <sheetData sheetId="38142" refreshError="1"/>
      <sheetData sheetId="38143" refreshError="1"/>
      <sheetData sheetId="38144" refreshError="1"/>
      <sheetData sheetId="38145" refreshError="1"/>
      <sheetData sheetId="38146" refreshError="1"/>
      <sheetData sheetId="38147" refreshError="1"/>
      <sheetData sheetId="38148" refreshError="1"/>
      <sheetData sheetId="38149" refreshError="1"/>
      <sheetData sheetId="38150" refreshError="1"/>
      <sheetData sheetId="38151" refreshError="1"/>
      <sheetData sheetId="38152" refreshError="1"/>
      <sheetData sheetId="38153" refreshError="1"/>
      <sheetData sheetId="38154" refreshError="1"/>
      <sheetData sheetId="38155" refreshError="1"/>
      <sheetData sheetId="38156" refreshError="1"/>
      <sheetData sheetId="38157" refreshError="1"/>
      <sheetData sheetId="38158" refreshError="1"/>
      <sheetData sheetId="38159" refreshError="1"/>
      <sheetData sheetId="38160" refreshError="1"/>
      <sheetData sheetId="38161" refreshError="1"/>
      <sheetData sheetId="38162" refreshError="1"/>
      <sheetData sheetId="38163" refreshError="1"/>
      <sheetData sheetId="38164" refreshError="1"/>
      <sheetData sheetId="38165" refreshError="1"/>
      <sheetData sheetId="38166" refreshError="1"/>
      <sheetData sheetId="38167" refreshError="1"/>
      <sheetData sheetId="38168" refreshError="1"/>
      <sheetData sheetId="38169" refreshError="1"/>
      <sheetData sheetId="38170" refreshError="1"/>
      <sheetData sheetId="38171" refreshError="1"/>
      <sheetData sheetId="38172" refreshError="1"/>
      <sheetData sheetId="38173" refreshError="1"/>
      <sheetData sheetId="38174" refreshError="1"/>
      <sheetData sheetId="38175" refreshError="1"/>
      <sheetData sheetId="38176" refreshError="1"/>
      <sheetData sheetId="38177" refreshError="1"/>
      <sheetData sheetId="38178" refreshError="1"/>
      <sheetData sheetId="38179" refreshError="1"/>
      <sheetData sheetId="38180" refreshError="1"/>
      <sheetData sheetId="38181" refreshError="1"/>
      <sheetData sheetId="38182" refreshError="1"/>
      <sheetData sheetId="38183" refreshError="1"/>
      <sheetData sheetId="38184" refreshError="1"/>
      <sheetData sheetId="38185" refreshError="1"/>
      <sheetData sheetId="38186" refreshError="1"/>
      <sheetData sheetId="38187" refreshError="1"/>
      <sheetData sheetId="38188" refreshError="1"/>
      <sheetData sheetId="38189" refreshError="1"/>
      <sheetData sheetId="38190" refreshError="1"/>
      <sheetData sheetId="38191" refreshError="1"/>
      <sheetData sheetId="38192" refreshError="1"/>
      <sheetData sheetId="38193" refreshError="1"/>
      <sheetData sheetId="38194" refreshError="1"/>
      <sheetData sheetId="38195" refreshError="1"/>
      <sheetData sheetId="38196" refreshError="1"/>
      <sheetData sheetId="38197" refreshError="1"/>
      <sheetData sheetId="38198" refreshError="1"/>
      <sheetData sheetId="38199" refreshError="1"/>
      <sheetData sheetId="38200" refreshError="1"/>
      <sheetData sheetId="38201" refreshError="1"/>
      <sheetData sheetId="38202" refreshError="1"/>
      <sheetData sheetId="38203" refreshError="1"/>
      <sheetData sheetId="38204" refreshError="1"/>
      <sheetData sheetId="38205" refreshError="1"/>
      <sheetData sheetId="38206" refreshError="1"/>
      <sheetData sheetId="38207" refreshError="1"/>
      <sheetData sheetId="38208" refreshError="1"/>
      <sheetData sheetId="38209" refreshError="1"/>
      <sheetData sheetId="38210" refreshError="1"/>
      <sheetData sheetId="38211" refreshError="1"/>
      <sheetData sheetId="38212" refreshError="1"/>
      <sheetData sheetId="38213" refreshError="1"/>
      <sheetData sheetId="38214" refreshError="1"/>
      <sheetData sheetId="38215" refreshError="1"/>
      <sheetData sheetId="38216" refreshError="1"/>
      <sheetData sheetId="38217" refreshError="1"/>
      <sheetData sheetId="38218" refreshError="1"/>
      <sheetData sheetId="38219" refreshError="1"/>
      <sheetData sheetId="38220" refreshError="1"/>
      <sheetData sheetId="38221" refreshError="1"/>
      <sheetData sheetId="38222" refreshError="1"/>
      <sheetData sheetId="38223" refreshError="1"/>
      <sheetData sheetId="38224" refreshError="1"/>
      <sheetData sheetId="38225" refreshError="1"/>
      <sheetData sheetId="38226" refreshError="1"/>
      <sheetData sheetId="38227" refreshError="1"/>
      <sheetData sheetId="38228" refreshError="1"/>
      <sheetData sheetId="38229" refreshError="1"/>
      <sheetData sheetId="38230" refreshError="1"/>
      <sheetData sheetId="38231" refreshError="1"/>
      <sheetData sheetId="38232" refreshError="1"/>
      <sheetData sheetId="38233" refreshError="1"/>
      <sheetData sheetId="38234" refreshError="1"/>
      <sheetData sheetId="38235" refreshError="1"/>
      <sheetData sheetId="38236" refreshError="1"/>
      <sheetData sheetId="38237" refreshError="1"/>
      <sheetData sheetId="38238" refreshError="1"/>
      <sheetData sheetId="38239" refreshError="1"/>
      <sheetData sheetId="38240" refreshError="1"/>
      <sheetData sheetId="38241" refreshError="1"/>
      <sheetData sheetId="38242" refreshError="1"/>
      <sheetData sheetId="38243" refreshError="1"/>
      <sheetData sheetId="38244" refreshError="1"/>
      <sheetData sheetId="38245" refreshError="1"/>
      <sheetData sheetId="38246" refreshError="1"/>
      <sheetData sheetId="38247" refreshError="1"/>
      <sheetData sheetId="38248" refreshError="1"/>
      <sheetData sheetId="38249" refreshError="1"/>
      <sheetData sheetId="38250" refreshError="1"/>
      <sheetData sheetId="38251" refreshError="1"/>
      <sheetData sheetId="38252" refreshError="1"/>
      <sheetData sheetId="38253" refreshError="1"/>
      <sheetData sheetId="38254" refreshError="1"/>
      <sheetData sheetId="38255" refreshError="1"/>
      <sheetData sheetId="38256" refreshError="1"/>
      <sheetData sheetId="38257" refreshError="1"/>
      <sheetData sheetId="38258" refreshError="1"/>
      <sheetData sheetId="38259" refreshError="1"/>
      <sheetData sheetId="38260" refreshError="1"/>
      <sheetData sheetId="38261" refreshError="1"/>
      <sheetData sheetId="38262" refreshError="1"/>
      <sheetData sheetId="38263" refreshError="1"/>
      <sheetData sheetId="38264" refreshError="1"/>
      <sheetData sheetId="38265" refreshError="1"/>
      <sheetData sheetId="38266" refreshError="1"/>
      <sheetData sheetId="38267" refreshError="1"/>
      <sheetData sheetId="38268" refreshError="1"/>
      <sheetData sheetId="38269" refreshError="1"/>
      <sheetData sheetId="38270" refreshError="1"/>
      <sheetData sheetId="38271" refreshError="1"/>
      <sheetData sheetId="38272" refreshError="1"/>
      <sheetData sheetId="38273" refreshError="1"/>
      <sheetData sheetId="38274" refreshError="1"/>
      <sheetData sheetId="38275" refreshError="1"/>
      <sheetData sheetId="38276" refreshError="1"/>
      <sheetData sheetId="38277" refreshError="1"/>
      <sheetData sheetId="38278" refreshError="1"/>
      <sheetData sheetId="38279" refreshError="1"/>
      <sheetData sheetId="38280" refreshError="1"/>
      <sheetData sheetId="38281" refreshError="1"/>
      <sheetData sheetId="38282" refreshError="1"/>
      <sheetData sheetId="38283" refreshError="1"/>
      <sheetData sheetId="38284" refreshError="1"/>
      <sheetData sheetId="38285" refreshError="1"/>
      <sheetData sheetId="38286" refreshError="1"/>
      <sheetData sheetId="38287" refreshError="1"/>
      <sheetData sheetId="38288" refreshError="1"/>
      <sheetData sheetId="38289" refreshError="1"/>
      <sheetData sheetId="38290" refreshError="1"/>
      <sheetData sheetId="38291" refreshError="1"/>
      <sheetData sheetId="38292" refreshError="1"/>
      <sheetData sheetId="38293" refreshError="1"/>
      <sheetData sheetId="38294" refreshError="1"/>
      <sheetData sheetId="38295" refreshError="1"/>
      <sheetData sheetId="38296" refreshError="1"/>
      <sheetData sheetId="38297" refreshError="1"/>
      <sheetData sheetId="38298" refreshError="1"/>
      <sheetData sheetId="38299" refreshError="1"/>
      <sheetData sheetId="38300" refreshError="1"/>
      <sheetData sheetId="38301" refreshError="1"/>
      <sheetData sheetId="38302" refreshError="1"/>
      <sheetData sheetId="38303" refreshError="1"/>
      <sheetData sheetId="38304" refreshError="1"/>
      <sheetData sheetId="38305" refreshError="1"/>
      <sheetData sheetId="38306" refreshError="1"/>
      <sheetData sheetId="38307" refreshError="1"/>
      <sheetData sheetId="38308" refreshError="1"/>
      <sheetData sheetId="38309" refreshError="1"/>
      <sheetData sheetId="38310" refreshError="1"/>
      <sheetData sheetId="38311" refreshError="1"/>
      <sheetData sheetId="38312" refreshError="1"/>
      <sheetData sheetId="38313" refreshError="1"/>
      <sheetData sheetId="38314" refreshError="1"/>
      <sheetData sheetId="38315" refreshError="1"/>
      <sheetData sheetId="38316" refreshError="1"/>
      <sheetData sheetId="38317" refreshError="1"/>
      <sheetData sheetId="38318" refreshError="1"/>
      <sheetData sheetId="38319" refreshError="1"/>
      <sheetData sheetId="38320" refreshError="1"/>
      <sheetData sheetId="38321" refreshError="1"/>
      <sheetData sheetId="38322" refreshError="1"/>
      <sheetData sheetId="38323" refreshError="1"/>
      <sheetData sheetId="38324" refreshError="1"/>
      <sheetData sheetId="38325" refreshError="1"/>
      <sheetData sheetId="38326" refreshError="1"/>
      <sheetData sheetId="38327" refreshError="1"/>
      <sheetData sheetId="38328" refreshError="1"/>
      <sheetData sheetId="38329" refreshError="1"/>
      <sheetData sheetId="38330" refreshError="1"/>
      <sheetData sheetId="38331" refreshError="1"/>
      <sheetData sheetId="38332" refreshError="1"/>
      <sheetData sheetId="38333" refreshError="1"/>
      <sheetData sheetId="38334" refreshError="1"/>
      <sheetData sheetId="38335" refreshError="1"/>
      <sheetData sheetId="38336" refreshError="1"/>
      <sheetData sheetId="38337" refreshError="1"/>
      <sheetData sheetId="38338" refreshError="1"/>
      <sheetData sheetId="38339" refreshError="1"/>
      <sheetData sheetId="38340" refreshError="1"/>
      <sheetData sheetId="38341" refreshError="1"/>
      <sheetData sheetId="38342" refreshError="1"/>
      <sheetData sheetId="38343" refreshError="1"/>
      <sheetData sheetId="38344" refreshError="1"/>
      <sheetData sheetId="38345" refreshError="1"/>
      <sheetData sheetId="38346" refreshError="1"/>
      <sheetData sheetId="38347" refreshError="1"/>
      <sheetData sheetId="38348" refreshError="1"/>
      <sheetData sheetId="38349" refreshError="1"/>
      <sheetData sheetId="38350" refreshError="1"/>
      <sheetData sheetId="38351" refreshError="1"/>
      <sheetData sheetId="38352" refreshError="1"/>
      <sheetData sheetId="38353" refreshError="1"/>
      <sheetData sheetId="38354" refreshError="1"/>
      <sheetData sheetId="38355" refreshError="1"/>
      <sheetData sheetId="38356" refreshError="1"/>
      <sheetData sheetId="38357" refreshError="1"/>
      <sheetData sheetId="38358" refreshError="1"/>
      <sheetData sheetId="38359" refreshError="1"/>
      <sheetData sheetId="38360" refreshError="1"/>
      <sheetData sheetId="38361" refreshError="1"/>
      <sheetData sheetId="38362" refreshError="1"/>
      <sheetData sheetId="38363" refreshError="1"/>
      <sheetData sheetId="38364" refreshError="1"/>
      <sheetData sheetId="38365" refreshError="1"/>
      <sheetData sheetId="38366" refreshError="1"/>
      <sheetData sheetId="38367" refreshError="1"/>
      <sheetData sheetId="38368" refreshError="1"/>
      <sheetData sheetId="38369" refreshError="1"/>
      <sheetData sheetId="38370" refreshError="1"/>
      <sheetData sheetId="38371" refreshError="1"/>
      <sheetData sheetId="38372" refreshError="1"/>
      <sheetData sheetId="38373" refreshError="1"/>
      <sheetData sheetId="38374" refreshError="1"/>
      <sheetData sheetId="38375" refreshError="1"/>
      <sheetData sheetId="38376" refreshError="1"/>
      <sheetData sheetId="38377" refreshError="1"/>
      <sheetData sheetId="38378" refreshError="1"/>
      <sheetData sheetId="38379" refreshError="1"/>
      <sheetData sheetId="38380" refreshError="1"/>
      <sheetData sheetId="38381" refreshError="1"/>
      <sheetData sheetId="38382" refreshError="1"/>
      <sheetData sheetId="38383" refreshError="1"/>
      <sheetData sheetId="38384" refreshError="1"/>
      <sheetData sheetId="38385" refreshError="1"/>
      <sheetData sheetId="38386" refreshError="1"/>
      <sheetData sheetId="38387" refreshError="1"/>
      <sheetData sheetId="38388" refreshError="1"/>
      <sheetData sheetId="38389" refreshError="1"/>
      <sheetData sheetId="38390" refreshError="1"/>
      <sheetData sheetId="38391" refreshError="1"/>
      <sheetData sheetId="38392" refreshError="1"/>
      <sheetData sheetId="38393" refreshError="1"/>
      <sheetData sheetId="38394" refreshError="1"/>
      <sheetData sheetId="38395" refreshError="1"/>
      <sheetData sheetId="38396" refreshError="1"/>
      <sheetData sheetId="38397" refreshError="1"/>
      <sheetData sheetId="38398" refreshError="1"/>
      <sheetData sheetId="38399" refreshError="1"/>
      <sheetData sheetId="38400" refreshError="1"/>
      <sheetData sheetId="38401" refreshError="1"/>
      <sheetData sheetId="38402" refreshError="1"/>
      <sheetData sheetId="38403" refreshError="1"/>
      <sheetData sheetId="38404" refreshError="1"/>
      <sheetData sheetId="38405" refreshError="1"/>
      <sheetData sheetId="38406" refreshError="1"/>
      <sheetData sheetId="38407" refreshError="1"/>
      <sheetData sheetId="38408" refreshError="1"/>
      <sheetData sheetId="38409" refreshError="1"/>
      <sheetData sheetId="38410" refreshError="1"/>
      <sheetData sheetId="38411" refreshError="1"/>
      <sheetData sheetId="38412" refreshError="1"/>
      <sheetData sheetId="38413" refreshError="1"/>
      <sheetData sheetId="38414" refreshError="1"/>
      <sheetData sheetId="38415" refreshError="1"/>
      <sheetData sheetId="38416" refreshError="1"/>
      <sheetData sheetId="38417" refreshError="1"/>
      <sheetData sheetId="38418" refreshError="1"/>
      <sheetData sheetId="38419" refreshError="1"/>
      <sheetData sheetId="38420" refreshError="1"/>
      <sheetData sheetId="38421" refreshError="1"/>
      <sheetData sheetId="38422" refreshError="1"/>
      <sheetData sheetId="38423" refreshError="1"/>
      <sheetData sheetId="38424" refreshError="1"/>
      <sheetData sheetId="38425" refreshError="1"/>
      <sheetData sheetId="38426" refreshError="1"/>
      <sheetData sheetId="38427" refreshError="1"/>
      <sheetData sheetId="38428" refreshError="1"/>
      <sheetData sheetId="38429" refreshError="1"/>
      <sheetData sheetId="38430" refreshError="1"/>
      <sheetData sheetId="38431" refreshError="1"/>
      <sheetData sheetId="38432" refreshError="1"/>
      <sheetData sheetId="38433" refreshError="1"/>
      <sheetData sheetId="38434" refreshError="1"/>
      <sheetData sheetId="38435" refreshError="1"/>
      <sheetData sheetId="38436" refreshError="1"/>
      <sheetData sheetId="38437" refreshError="1"/>
      <sheetData sheetId="38438" refreshError="1"/>
      <sheetData sheetId="38439" refreshError="1"/>
      <sheetData sheetId="38440" refreshError="1"/>
      <sheetData sheetId="38441" refreshError="1"/>
      <sheetData sheetId="38442" refreshError="1"/>
      <sheetData sheetId="38443" refreshError="1"/>
      <sheetData sheetId="38444" refreshError="1"/>
      <sheetData sheetId="38445" refreshError="1"/>
      <sheetData sheetId="38446" refreshError="1"/>
      <sheetData sheetId="38447" refreshError="1"/>
      <sheetData sheetId="38448" refreshError="1"/>
      <sheetData sheetId="38449" refreshError="1"/>
      <sheetData sheetId="38450" refreshError="1"/>
      <sheetData sheetId="38451" refreshError="1"/>
      <sheetData sheetId="38452" refreshError="1"/>
      <sheetData sheetId="38453" refreshError="1"/>
      <sheetData sheetId="38454" refreshError="1"/>
      <sheetData sheetId="38455" refreshError="1"/>
      <sheetData sheetId="38456" refreshError="1"/>
      <sheetData sheetId="38457" refreshError="1"/>
      <sheetData sheetId="38458" refreshError="1"/>
      <sheetData sheetId="38459" refreshError="1"/>
      <sheetData sheetId="38460" refreshError="1"/>
      <sheetData sheetId="38461" refreshError="1"/>
      <sheetData sheetId="38462" refreshError="1"/>
      <sheetData sheetId="38463" refreshError="1"/>
      <sheetData sheetId="38464" refreshError="1"/>
      <sheetData sheetId="38465" refreshError="1"/>
      <sheetData sheetId="38466" refreshError="1"/>
      <sheetData sheetId="38467" refreshError="1"/>
      <sheetData sheetId="38468" refreshError="1"/>
      <sheetData sheetId="38469" refreshError="1"/>
      <sheetData sheetId="38470" refreshError="1"/>
      <sheetData sheetId="38471" refreshError="1"/>
      <sheetData sheetId="38472" refreshError="1"/>
      <sheetData sheetId="38473" refreshError="1"/>
      <sheetData sheetId="38474" refreshError="1"/>
      <sheetData sheetId="38475" refreshError="1"/>
      <sheetData sheetId="38476" refreshError="1"/>
      <sheetData sheetId="38477" refreshError="1"/>
      <sheetData sheetId="38478" refreshError="1"/>
      <sheetData sheetId="38479" refreshError="1"/>
      <sheetData sheetId="38480" refreshError="1"/>
      <sheetData sheetId="38481" refreshError="1"/>
      <sheetData sheetId="38482" refreshError="1"/>
      <sheetData sheetId="38483" refreshError="1"/>
      <sheetData sheetId="38484" refreshError="1"/>
      <sheetData sheetId="38485" refreshError="1"/>
      <sheetData sheetId="38486" refreshError="1"/>
      <sheetData sheetId="38487" refreshError="1"/>
      <sheetData sheetId="38488" refreshError="1"/>
      <sheetData sheetId="38489" refreshError="1"/>
      <sheetData sheetId="38490" refreshError="1"/>
      <sheetData sheetId="38491" refreshError="1"/>
      <sheetData sheetId="38492" refreshError="1"/>
      <sheetData sheetId="38493" refreshError="1"/>
      <sheetData sheetId="38494" refreshError="1"/>
      <sheetData sheetId="38495" refreshError="1"/>
      <sheetData sheetId="38496" refreshError="1"/>
      <sheetData sheetId="38497" refreshError="1"/>
      <sheetData sheetId="38498" refreshError="1"/>
      <sheetData sheetId="38499" refreshError="1"/>
      <sheetData sheetId="38500" refreshError="1"/>
      <sheetData sheetId="38501" refreshError="1"/>
      <sheetData sheetId="38502" refreshError="1"/>
      <sheetData sheetId="38503" refreshError="1"/>
      <sheetData sheetId="38504" refreshError="1"/>
      <sheetData sheetId="38505" refreshError="1"/>
      <sheetData sheetId="38506" refreshError="1"/>
      <sheetData sheetId="38507" refreshError="1"/>
      <sheetData sheetId="38508" refreshError="1"/>
      <sheetData sheetId="38509" refreshError="1"/>
      <sheetData sheetId="38510" refreshError="1"/>
      <sheetData sheetId="38511" refreshError="1"/>
      <sheetData sheetId="38512" refreshError="1"/>
      <sheetData sheetId="38513" refreshError="1"/>
      <sheetData sheetId="38514" refreshError="1"/>
      <sheetData sheetId="38515" refreshError="1"/>
      <sheetData sheetId="38516" refreshError="1"/>
      <sheetData sheetId="38517" refreshError="1"/>
      <sheetData sheetId="38518" refreshError="1"/>
      <sheetData sheetId="38519" refreshError="1"/>
      <sheetData sheetId="38520" refreshError="1"/>
      <sheetData sheetId="38521" refreshError="1"/>
      <sheetData sheetId="38522" refreshError="1"/>
      <sheetData sheetId="38523" refreshError="1"/>
      <sheetData sheetId="38524" refreshError="1"/>
      <sheetData sheetId="38525" refreshError="1"/>
      <sheetData sheetId="38526" refreshError="1"/>
      <sheetData sheetId="38527" refreshError="1"/>
      <sheetData sheetId="38528" refreshError="1"/>
      <sheetData sheetId="38529" refreshError="1"/>
      <sheetData sheetId="38530" refreshError="1"/>
      <sheetData sheetId="38531" refreshError="1"/>
      <sheetData sheetId="38532" refreshError="1"/>
      <sheetData sheetId="38533" refreshError="1"/>
      <sheetData sheetId="38534" refreshError="1"/>
      <sheetData sheetId="38535" refreshError="1"/>
      <sheetData sheetId="38536" refreshError="1"/>
      <sheetData sheetId="38537" refreshError="1"/>
      <sheetData sheetId="38538" refreshError="1"/>
      <sheetData sheetId="38539" refreshError="1"/>
      <sheetData sheetId="38540" refreshError="1"/>
      <sheetData sheetId="38541" refreshError="1"/>
      <sheetData sheetId="38542" refreshError="1"/>
      <sheetData sheetId="38543" refreshError="1"/>
      <sheetData sheetId="38544" refreshError="1"/>
      <sheetData sheetId="38545" refreshError="1"/>
      <sheetData sheetId="38546" refreshError="1"/>
      <sheetData sheetId="38547" refreshError="1"/>
      <sheetData sheetId="38548" refreshError="1"/>
      <sheetData sheetId="38549" refreshError="1"/>
      <sheetData sheetId="38550" refreshError="1"/>
      <sheetData sheetId="38551" refreshError="1"/>
      <sheetData sheetId="38552" refreshError="1"/>
      <sheetData sheetId="38553" refreshError="1"/>
      <sheetData sheetId="38554" refreshError="1"/>
      <sheetData sheetId="38555" refreshError="1"/>
      <sheetData sheetId="38556" refreshError="1"/>
      <sheetData sheetId="38557" refreshError="1"/>
      <sheetData sheetId="38558" refreshError="1"/>
      <sheetData sheetId="38559" refreshError="1"/>
      <sheetData sheetId="38560" refreshError="1"/>
      <sheetData sheetId="38561" refreshError="1"/>
      <sheetData sheetId="38562" refreshError="1"/>
      <sheetData sheetId="38563" refreshError="1"/>
      <sheetData sheetId="38564" refreshError="1"/>
      <sheetData sheetId="38565" refreshError="1"/>
      <sheetData sheetId="38566" refreshError="1"/>
      <sheetData sheetId="38567" refreshError="1"/>
      <sheetData sheetId="38568" refreshError="1"/>
      <sheetData sheetId="38569" refreshError="1"/>
      <sheetData sheetId="38570" refreshError="1"/>
      <sheetData sheetId="38571" refreshError="1"/>
      <sheetData sheetId="38572" refreshError="1"/>
      <sheetData sheetId="38573" refreshError="1"/>
      <sheetData sheetId="38574" refreshError="1"/>
      <sheetData sheetId="38575" refreshError="1"/>
      <sheetData sheetId="38576" refreshError="1"/>
      <sheetData sheetId="38577" refreshError="1"/>
      <sheetData sheetId="38578" refreshError="1"/>
      <sheetData sheetId="38579" refreshError="1"/>
      <sheetData sheetId="38580" refreshError="1"/>
      <sheetData sheetId="38581" refreshError="1"/>
      <sheetData sheetId="38582" refreshError="1"/>
      <sheetData sheetId="38583" refreshError="1"/>
      <sheetData sheetId="38584" refreshError="1"/>
      <sheetData sheetId="38585" refreshError="1"/>
      <sheetData sheetId="38586" refreshError="1"/>
      <sheetData sheetId="38587" refreshError="1"/>
      <sheetData sheetId="38588" refreshError="1"/>
      <sheetData sheetId="38589" refreshError="1"/>
      <sheetData sheetId="38590" refreshError="1"/>
      <sheetData sheetId="38591" refreshError="1"/>
      <sheetData sheetId="38592" refreshError="1"/>
      <sheetData sheetId="38593" refreshError="1"/>
      <sheetData sheetId="38594" refreshError="1"/>
      <sheetData sheetId="38595" refreshError="1"/>
      <sheetData sheetId="38596" refreshError="1"/>
      <sheetData sheetId="38597" refreshError="1"/>
      <sheetData sheetId="38598" refreshError="1"/>
      <sheetData sheetId="38599" refreshError="1"/>
      <sheetData sheetId="38600" refreshError="1"/>
      <sheetData sheetId="38601" refreshError="1"/>
      <sheetData sheetId="38602" refreshError="1"/>
      <sheetData sheetId="38603" refreshError="1"/>
      <sheetData sheetId="38604" refreshError="1"/>
      <sheetData sheetId="38605" refreshError="1"/>
      <sheetData sheetId="38606" refreshError="1"/>
      <sheetData sheetId="38607" refreshError="1"/>
      <sheetData sheetId="38608" refreshError="1"/>
      <sheetData sheetId="38609" refreshError="1"/>
      <sheetData sheetId="38610" refreshError="1"/>
      <sheetData sheetId="38611" refreshError="1"/>
      <sheetData sheetId="38612" refreshError="1"/>
      <sheetData sheetId="38613" refreshError="1"/>
      <sheetData sheetId="38614" refreshError="1"/>
      <sheetData sheetId="38615" refreshError="1"/>
      <sheetData sheetId="38616" refreshError="1"/>
      <sheetData sheetId="38617" refreshError="1"/>
      <sheetData sheetId="38618" refreshError="1"/>
      <sheetData sheetId="38619" refreshError="1"/>
      <sheetData sheetId="38620" refreshError="1"/>
      <sheetData sheetId="38621" refreshError="1"/>
      <sheetData sheetId="38622" refreshError="1"/>
      <sheetData sheetId="38623" refreshError="1"/>
      <sheetData sheetId="38624" refreshError="1"/>
      <sheetData sheetId="38625" refreshError="1"/>
      <sheetData sheetId="38626" refreshError="1"/>
      <sheetData sheetId="38627" refreshError="1"/>
      <sheetData sheetId="38628" refreshError="1"/>
      <sheetData sheetId="38629" refreshError="1"/>
      <sheetData sheetId="38630" refreshError="1"/>
      <sheetData sheetId="38631" refreshError="1"/>
      <sheetData sheetId="38632" refreshError="1"/>
      <sheetData sheetId="38633" refreshError="1"/>
      <sheetData sheetId="38634" refreshError="1"/>
      <sheetData sheetId="38635" refreshError="1"/>
      <sheetData sheetId="38636" refreshError="1"/>
      <sheetData sheetId="38637" refreshError="1"/>
      <sheetData sheetId="38638" refreshError="1"/>
      <sheetData sheetId="38639" refreshError="1"/>
      <sheetData sheetId="38640" refreshError="1"/>
      <sheetData sheetId="38641" refreshError="1"/>
      <sheetData sheetId="38642" refreshError="1"/>
      <sheetData sheetId="38643" refreshError="1"/>
      <sheetData sheetId="38644" refreshError="1"/>
      <sheetData sheetId="38645" refreshError="1"/>
      <sheetData sheetId="38646" refreshError="1"/>
      <sheetData sheetId="38647" refreshError="1"/>
      <sheetData sheetId="38648" refreshError="1"/>
      <sheetData sheetId="38649" refreshError="1"/>
      <sheetData sheetId="38650" refreshError="1"/>
      <sheetData sheetId="38651" refreshError="1"/>
      <sheetData sheetId="38652" refreshError="1"/>
      <sheetData sheetId="38653" refreshError="1"/>
      <sheetData sheetId="38654" refreshError="1"/>
      <sheetData sheetId="38655" refreshError="1"/>
      <sheetData sheetId="38656" refreshError="1"/>
      <sheetData sheetId="38657" refreshError="1"/>
      <sheetData sheetId="38658" refreshError="1"/>
      <sheetData sheetId="38659" refreshError="1"/>
      <sheetData sheetId="38660" refreshError="1"/>
      <sheetData sheetId="38661" refreshError="1"/>
      <sheetData sheetId="38662" refreshError="1"/>
      <sheetData sheetId="38663" refreshError="1"/>
      <sheetData sheetId="38664" refreshError="1"/>
      <sheetData sheetId="38665" refreshError="1"/>
      <sheetData sheetId="38666" refreshError="1"/>
      <sheetData sheetId="38667" refreshError="1"/>
      <sheetData sheetId="38668" refreshError="1"/>
      <sheetData sheetId="38669" refreshError="1"/>
      <sheetData sheetId="38670" refreshError="1"/>
      <sheetData sheetId="38671" refreshError="1"/>
      <sheetData sheetId="38672" refreshError="1"/>
      <sheetData sheetId="38673" refreshError="1"/>
      <sheetData sheetId="38674" refreshError="1"/>
      <sheetData sheetId="38675" refreshError="1"/>
      <sheetData sheetId="38676" refreshError="1"/>
      <sheetData sheetId="38677" refreshError="1"/>
      <sheetData sheetId="38678" refreshError="1"/>
      <sheetData sheetId="38679" refreshError="1"/>
      <sheetData sheetId="38680" refreshError="1"/>
      <sheetData sheetId="38681" refreshError="1"/>
      <sheetData sheetId="38682" refreshError="1"/>
      <sheetData sheetId="38683" refreshError="1"/>
      <sheetData sheetId="38684" refreshError="1"/>
      <sheetData sheetId="38685" refreshError="1"/>
      <sheetData sheetId="38686" refreshError="1"/>
      <sheetData sheetId="38687" refreshError="1"/>
      <sheetData sheetId="38688" refreshError="1"/>
      <sheetData sheetId="38689" refreshError="1"/>
      <sheetData sheetId="38690" refreshError="1"/>
      <sheetData sheetId="38691" refreshError="1"/>
      <sheetData sheetId="38692" refreshError="1"/>
      <sheetData sheetId="38693" refreshError="1"/>
      <sheetData sheetId="38694" refreshError="1"/>
      <sheetData sheetId="38695" refreshError="1"/>
      <sheetData sheetId="38696" refreshError="1"/>
      <sheetData sheetId="38697" refreshError="1"/>
      <sheetData sheetId="38698" refreshError="1"/>
      <sheetData sheetId="38699" refreshError="1"/>
      <sheetData sheetId="38700" refreshError="1"/>
      <sheetData sheetId="38701" refreshError="1"/>
      <sheetData sheetId="38702" refreshError="1"/>
      <sheetData sheetId="38703" refreshError="1"/>
      <sheetData sheetId="38704" refreshError="1"/>
      <sheetData sheetId="38705" refreshError="1"/>
      <sheetData sheetId="38706" refreshError="1"/>
      <sheetData sheetId="38707" refreshError="1"/>
      <sheetData sheetId="38708" refreshError="1"/>
      <sheetData sheetId="38709" refreshError="1"/>
      <sheetData sheetId="38710" refreshError="1"/>
      <sheetData sheetId="38711" refreshError="1"/>
      <sheetData sheetId="38712" refreshError="1"/>
      <sheetData sheetId="38713" refreshError="1"/>
      <sheetData sheetId="38714" refreshError="1"/>
      <sheetData sheetId="38715" refreshError="1"/>
      <sheetData sheetId="38716" refreshError="1"/>
      <sheetData sheetId="38717" refreshError="1"/>
      <sheetData sheetId="38718" refreshError="1"/>
      <sheetData sheetId="38719" refreshError="1"/>
      <sheetData sheetId="38720" refreshError="1"/>
      <sheetData sheetId="38721" refreshError="1"/>
      <sheetData sheetId="38722" refreshError="1"/>
      <sheetData sheetId="38723" refreshError="1"/>
      <sheetData sheetId="38724" refreshError="1"/>
      <sheetData sheetId="38725" refreshError="1"/>
      <sheetData sheetId="38726" refreshError="1"/>
      <sheetData sheetId="38727" refreshError="1"/>
      <sheetData sheetId="38728" refreshError="1"/>
      <sheetData sheetId="38729" refreshError="1"/>
      <sheetData sheetId="38730" refreshError="1"/>
      <sheetData sheetId="38731" refreshError="1"/>
      <sheetData sheetId="38732" refreshError="1"/>
      <sheetData sheetId="38733" refreshError="1"/>
      <sheetData sheetId="38734" refreshError="1"/>
      <sheetData sheetId="38735" refreshError="1"/>
      <sheetData sheetId="38736" refreshError="1"/>
      <sheetData sheetId="38737" refreshError="1"/>
      <sheetData sheetId="38738" refreshError="1"/>
      <sheetData sheetId="38739" refreshError="1"/>
      <sheetData sheetId="38740" refreshError="1"/>
      <sheetData sheetId="38741" refreshError="1"/>
      <sheetData sheetId="38742" refreshError="1"/>
      <sheetData sheetId="38743" refreshError="1"/>
      <sheetData sheetId="38744" refreshError="1"/>
      <sheetData sheetId="38745" refreshError="1"/>
      <sheetData sheetId="38746" refreshError="1"/>
      <sheetData sheetId="38747" refreshError="1"/>
      <sheetData sheetId="38748" refreshError="1"/>
      <sheetData sheetId="38749" refreshError="1"/>
      <sheetData sheetId="38750" refreshError="1"/>
      <sheetData sheetId="38751" refreshError="1"/>
      <sheetData sheetId="38752" refreshError="1"/>
      <sheetData sheetId="38753" refreshError="1"/>
      <sheetData sheetId="38754" refreshError="1"/>
      <sheetData sheetId="38755" refreshError="1"/>
      <sheetData sheetId="38756" refreshError="1"/>
      <sheetData sheetId="38757" refreshError="1"/>
      <sheetData sheetId="38758" refreshError="1"/>
      <sheetData sheetId="38759" refreshError="1"/>
      <sheetData sheetId="38760" refreshError="1"/>
      <sheetData sheetId="38761" refreshError="1"/>
      <sheetData sheetId="38762" refreshError="1"/>
      <sheetData sheetId="38763" refreshError="1"/>
      <sheetData sheetId="38764" refreshError="1"/>
      <sheetData sheetId="38765" refreshError="1"/>
      <sheetData sheetId="38766" refreshError="1"/>
      <sheetData sheetId="38767" refreshError="1"/>
      <sheetData sheetId="38768" refreshError="1"/>
      <sheetData sheetId="38769" refreshError="1"/>
      <sheetData sheetId="38770" refreshError="1"/>
      <sheetData sheetId="38771" refreshError="1"/>
      <sheetData sheetId="38772" refreshError="1"/>
      <sheetData sheetId="38773" refreshError="1"/>
      <sheetData sheetId="38774" refreshError="1"/>
      <sheetData sheetId="38775" refreshError="1"/>
      <sheetData sheetId="38776" refreshError="1"/>
      <sheetData sheetId="38777" refreshError="1"/>
      <sheetData sheetId="38778" refreshError="1"/>
      <sheetData sheetId="38779" refreshError="1"/>
      <sheetData sheetId="38780" refreshError="1"/>
      <sheetData sheetId="38781" refreshError="1"/>
      <sheetData sheetId="38782" refreshError="1"/>
      <sheetData sheetId="38783" refreshError="1"/>
      <sheetData sheetId="38784" refreshError="1"/>
      <sheetData sheetId="38785" refreshError="1"/>
      <sheetData sheetId="38786" refreshError="1"/>
      <sheetData sheetId="38787" refreshError="1"/>
      <sheetData sheetId="38788" refreshError="1"/>
      <sheetData sheetId="38789" refreshError="1"/>
      <sheetData sheetId="38790" refreshError="1"/>
      <sheetData sheetId="38791" refreshError="1"/>
      <sheetData sheetId="38792" refreshError="1"/>
      <sheetData sheetId="38793" refreshError="1"/>
      <sheetData sheetId="38794" refreshError="1"/>
      <sheetData sheetId="38795" refreshError="1"/>
      <sheetData sheetId="38796" refreshError="1"/>
      <sheetData sheetId="38797" refreshError="1"/>
      <sheetData sheetId="38798" refreshError="1"/>
      <sheetData sheetId="38799" refreshError="1"/>
      <sheetData sheetId="38800" refreshError="1"/>
      <sheetData sheetId="38801" refreshError="1"/>
      <sheetData sheetId="38802" refreshError="1"/>
      <sheetData sheetId="38803" refreshError="1"/>
      <sheetData sheetId="38804" refreshError="1"/>
      <sheetData sheetId="38805" refreshError="1"/>
      <sheetData sheetId="38806" refreshError="1"/>
      <sheetData sheetId="38807" refreshError="1"/>
      <sheetData sheetId="38808" refreshError="1"/>
      <sheetData sheetId="38809" refreshError="1"/>
      <sheetData sheetId="38810" refreshError="1"/>
      <sheetData sheetId="38811" refreshError="1"/>
      <sheetData sheetId="38812" refreshError="1"/>
      <sheetData sheetId="38813" refreshError="1"/>
      <sheetData sheetId="38814" refreshError="1"/>
      <sheetData sheetId="38815" refreshError="1"/>
      <sheetData sheetId="38816" refreshError="1"/>
      <sheetData sheetId="38817" refreshError="1"/>
      <sheetData sheetId="38818" refreshError="1"/>
      <sheetData sheetId="38819" refreshError="1"/>
      <sheetData sheetId="38820" refreshError="1"/>
      <sheetData sheetId="38821" refreshError="1"/>
      <sheetData sheetId="38822" refreshError="1"/>
      <sheetData sheetId="38823" refreshError="1"/>
      <sheetData sheetId="38824" refreshError="1"/>
      <sheetData sheetId="38825" refreshError="1"/>
      <sheetData sheetId="38826" refreshError="1"/>
      <sheetData sheetId="38827" refreshError="1"/>
      <sheetData sheetId="38828" refreshError="1"/>
      <sheetData sheetId="38829" refreshError="1"/>
      <sheetData sheetId="38830" refreshError="1"/>
      <sheetData sheetId="38831" refreshError="1"/>
      <sheetData sheetId="38832" refreshError="1"/>
      <sheetData sheetId="38833" refreshError="1"/>
      <sheetData sheetId="38834" refreshError="1"/>
      <sheetData sheetId="38835" refreshError="1"/>
      <sheetData sheetId="38836" refreshError="1"/>
      <sheetData sheetId="38837" refreshError="1"/>
      <sheetData sheetId="38838" refreshError="1"/>
      <sheetData sheetId="38839" refreshError="1"/>
      <sheetData sheetId="38840" refreshError="1"/>
      <sheetData sheetId="38841" refreshError="1"/>
      <sheetData sheetId="38842" refreshError="1"/>
      <sheetData sheetId="38843" refreshError="1"/>
      <sheetData sheetId="38844" refreshError="1"/>
      <sheetData sheetId="38845" refreshError="1"/>
      <sheetData sheetId="38846" refreshError="1"/>
      <sheetData sheetId="38847" refreshError="1"/>
      <sheetData sheetId="38848" refreshError="1"/>
      <sheetData sheetId="38849" refreshError="1"/>
      <sheetData sheetId="38850" refreshError="1"/>
      <sheetData sheetId="38851" refreshError="1"/>
      <sheetData sheetId="38852" refreshError="1"/>
      <sheetData sheetId="38853" refreshError="1"/>
      <sheetData sheetId="38854" refreshError="1"/>
      <sheetData sheetId="38855" refreshError="1"/>
      <sheetData sheetId="38856" refreshError="1"/>
      <sheetData sheetId="38857" refreshError="1"/>
      <sheetData sheetId="38858" refreshError="1"/>
      <sheetData sheetId="38859" refreshError="1"/>
      <sheetData sheetId="38860" refreshError="1"/>
      <sheetData sheetId="38861" refreshError="1"/>
      <sheetData sheetId="38862" refreshError="1"/>
      <sheetData sheetId="38863" refreshError="1"/>
      <sheetData sheetId="38864" refreshError="1"/>
      <sheetData sheetId="38865" refreshError="1"/>
      <sheetData sheetId="38866" refreshError="1"/>
      <sheetData sheetId="38867" refreshError="1"/>
      <sheetData sheetId="38868" refreshError="1"/>
      <sheetData sheetId="38869" refreshError="1"/>
      <sheetData sheetId="38870" refreshError="1"/>
      <sheetData sheetId="38871" refreshError="1"/>
      <sheetData sheetId="38872" refreshError="1"/>
      <sheetData sheetId="38873" refreshError="1"/>
      <sheetData sheetId="38874" refreshError="1"/>
      <sheetData sheetId="38875" refreshError="1"/>
      <sheetData sheetId="38876" refreshError="1"/>
      <sheetData sheetId="38877" refreshError="1"/>
      <sheetData sheetId="38878" refreshError="1"/>
      <sheetData sheetId="38879" refreshError="1"/>
      <sheetData sheetId="38880" refreshError="1"/>
      <sheetData sheetId="38881" refreshError="1"/>
      <sheetData sheetId="38882" refreshError="1"/>
      <sheetData sheetId="38883" refreshError="1"/>
      <sheetData sheetId="38884" refreshError="1"/>
      <sheetData sheetId="38885" refreshError="1"/>
      <sheetData sheetId="38886" refreshError="1"/>
      <sheetData sheetId="38887" refreshError="1"/>
      <sheetData sheetId="38888" refreshError="1"/>
      <sheetData sheetId="38889" refreshError="1"/>
      <sheetData sheetId="38890" refreshError="1"/>
      <sheetData sheetId="38891" refreshError="1"/>
      <sheetData sheetId="38892" refreshError="1"/>
      <sheetData sheetId="38893" refreshError="1"/>
      <sheetData sheetId="38894" refreshError="1"/>
      <sheetData sheetId="38895" refreshError="1"/>
      <sheetData sheetId="38896" refreshError="1"/>
      <sheetData sheetId="38897" refreshError="1"/>
      <sheetData sheetId="38898" refreshError="1"/>
      <sheetData sheetId="38899" refreshError="1"/>
      <sheetData sheetId="38900" refreshError="1"/>
      <sheetData sheetId="38901" refreshError="1"/>
      <sheetData sheetId="38902" refreshError="1"/>
      <sheetData sheetId="38903" refreshError="1"/>
      <sheetData sheetId="38904" refreshError="1"/>
      <sheetData sheetId="38905" refreshError="1"/>
      <sheetData sheetId="38906" refreshError="1"/>
      <sheetData sheetId="38907" refreshError="1"/>
      <sheetData sheetId="38908" refreshError="1"/>
      <sheetData sheetId="38909" refreshError="1"/>
      <sheetData sheetId="38910" refreshError="1"/>
      <sheetData sheetId="38911" refreshError="1"/>
      <sheetData sheetId="38912" refreshError="1"/>
      <sheetData sheetId="38913" refreshError="1"/>
      <sheetData sheetId="38914" refreshError="1"/>
      <sheetData sheetId="38915" refreshError="1"/>
      <sheetData sheetId="38916" refreshError="1"/>
      <sheetData sheetId="38917" refreshError="1"/>
      <sheetData sheetId="38918" refreshError="1"/>
      <sheetData sheetId="38919" refreshError="1"/>
      <sheetData sheetId="38920" refreshError="1"/>
      <sheetData sheetId="38921" refreshError="1"/>
      <sheetData sheetId="38922" refreshError="1"/>
      <sheetData sheetId="38923" refreshError="1"/>
      <sheetData sheetId="38924" refreshError="1"/>
      <sheetData sheetId="38925" refreshError="1"/>
      <sheetData sheetId="38926" refreshError="1"/>
      <sheetData sheetId="38927" refreshError="1"/>
      <sheetData sheetId="38928" refreshError="1"/>
      <sheetData sheetId="38929" refreshError="1"/>
      <sheetData sheetId="38930" refreshError="1"/>
      <sheetData sheetId="38931" refreshError="1"/>
      <sheetData sheetId="38932" refreshError="1"/>
      <sheetData sheetId="38933" refreshError="1"/>
      <sheetData sheetId="38934" refreshError="1"/>
      <sheetData sheetId="38935" refreshError="1"/>
      <sheetData sheetId="38936" refreshError="1"/>
      <sheetData sheetId="38937" refreshError="1"/>
      <sheetData sheetId="38938" refreshError="1"/>
      <sheetData sheetId="38939" refreshError="1"/>
      <sheetData sheetId="38940" refreshError="1"/>
      <sheetData sheetId="38941" refreshError="1"/>
      <sheetData sheetId="38942" refreshError="1"/>
      <sheetData sheetId="38943" refreshError="1"/>
      <sheetData sheetId="38944" refreshError="1"/>
      <sheetData sheetId="38945" refreshError="1"/>
      <sheetData sheetId="38946" refreshError="1"/>
      <sheetData sheetId="38947" refreshError="1"/>
      <sheetData sheetId="38948" refreshError="1"/>
      <sheetData sheetId="38949" refreshError="1"/>
      <sheetData sheetId="38950" refreshError="1"/>
      <sheetData sheetId="38951" refreshError="1"/>
      <sheetData sheetId="38952" refreshError="1"/>
      <sheetData sheetId="38953" refreshError="1"/>
      <sheetData sheetId="38954" refreshError="1"/>
      <sheetData sheetId="38955" refreshError="1"/>
      <sheetData sheetId="38956" refreshError="1"/>
      <sheetData sheetId="38957" refreshError="1"/>
      <sheetData sheetId="38958" refreshError="1"/>
      <sheetData sheetId="38959" refreshError="1"/>
      <sheetData sheetId="38960" refreshError="1"/>
      <sheetData sheetId="38961" refreshError="1"/>
      <sheetData sheetId="38962" refreshError="1"/>
      <sheetData sheetId="38963" refreshError="1"/>
      <sheetData sheetId="38964" refreshError="1"/>
      <sheetData sheetId="38965" refreshError="1"/>
      <sheetData sheetId="38966" refreshError="1"/>
      <sheetData sheetId="38967" refreshError="1"/>
      <sheetData sheetId="38968" refreshError="1"/>
      <sheetData sheetId="38969" refreshError="1"/>
      <sheetData sheetId="38970" refreshError="1"/>
      <sheetData sheetId="38971" refreshError="1"/>
      <sheetData sheetId="38972" refreshError="1"/>
      <sheetData sheetId="38973" refreshError="1"/>
      <sheetData sheetId="38974" refreshError="1"/>
      <sheetData sheetId="38975" refreshError="1"/>
      <sheetData sheetId="38976" refreshError="1"/>
      <sheetData sheetId="38977" refreshError="1"/>
      <sheetData sheetId="38978" refreshError="1"/>
      <sheetData sheetId="38979" refreshError="1"/>
      <sheetData sheetId="38980" refreshError="1"/>
      <sheetData sheetId="38981" refreshError="1"/>
      <sheetData sheetId="38982" refreshError="1"/>
      <sheetData sheetId="38983" refreshError="1"/>
      <sheetData sheetId="38984" refreshError="1"/>
      <sheetData sheetId="38985" refreshError="1"/>
      <sheetData sheetId="38986" refreshError="1"/>
      <sheetData sheetId="38987" refreshError="1"/>
      <sheetData sheetId="38988" refreshError="1"/>
      <sheetData sheetId="38989" refreshError="1"/>
      <sheetData sheetId="38990" refreshError="1"/>
      <sheetData sheetId="38991" refreshError="1"/>
      <sheetData sheetId="38992" refreshError="1"/>
      <sheetData sheetId="38993" refreshError="1"/>
      <sheetData sheetId="38994" refreshError="1"/>
      <sheetData sheetId="38995" refreshError="1"/>
      <sheetData sheetId="38996" refreshError="1"/>
      <sheetData sheetId="38997" refreshError="1"/>
      <sheetData sheetId="38998" refreshError="1"/>
      <sheetData sheetId="38999" refreshError="1"/>
      <sheetData sheetId="39000" refreshError="1"/>
      <sheetData sheetId="39001" refreshError="1"/>
      <sheetData sheetId="39002" refreshError="1"/>
      <sheetData sheetId="39003" refreshError="1"/>
      <sheetData sheetId="39004" refreshError="1"/>
      <sheetData sheetId="39005" refreshError="1"/>
      <sheetData sheetId="39006" refreshError="1"/>
      <sheetData sheetId="39007" refreshError="1"/>
      <sheetData sheetId="39008" refreshError="1"/>
      <sheetData sheetId="39009" refreshError="1"/>
      <sheetData sheetId="39010" refreshError="1"/>
      <sheetData sheetId="39011" refreshError="1"/>
      <sheetData sheetId="39012" refreshError="1"/>
      <sheetData sheetId="39013" refreshError="1"/>
      <sheetData sheetId="39014" refreshError="1"/>
      <sheetData sheetId="39015" refreshError="1"/>
      <sheetData sheetId="39016" refreshError="1"/>
      <sheetData sheetId="39017" refreshError="1"/>
      <sheetData sheetId="39018" refreshError="1"/>
      <sheetData sheetId="39019" refreshError="1"/>
      <sheetData sheetId="39020" refreshError="1"/>
      <sheetData sheetId="39021" refreshError="1"/>
      <sheetData sheetId="39022" refreshError="1"/>
      <sheetData sheetId="39023" refreshError="1"/>
      <sheetData sheetId="39024" refreshError="1"/>
      <sheetData sheetId="39025" refreshError="1"/>
      <sheetData sheetId="39026" refreshError="1"/>
      <sheetData sheetId="39027" refreshError="1"/>
      <sheetData sheetId="39028" refreshError="1"/>
      <sheetData sheetId="39029" refreshError="1"/>
      <sheetData sheetId="39030" refreshError="1"/>
      <sheetData sheetId="39031" refreshError="1"/>
      <sheetData sheetId="39032" refreshError="1"/>
      <sheetData sheetId="39033" refreshError="1"/>
      <sheetData sheetId="39034" refreshError="1"/>
      <sheetData sheetId="39035" refreshError="1"/>
      <sheetData sheetId="39036" refreshError="1"/>
      <sheetData sheetId="39037" refreshError="1"/>
      <sheetData sheetId="39038" refreshError="1"/>
      <sheetData sheetId="39039" refreshError="1"/>
      <sheetData sheetId="39040" refreshError="1"/>
      <sheetData sheetId="39041" refreshError="1"/>
      <sheetData sheetId="39042" refreshError="1"/>
      <sheetData sheetId="39043" refreshError="1"/>
      <sheetData sheetId="39044" refreshError="1"/>
      <sheetData sheetId="39045" refreshError="1"/>
      <sheetData sheetId="39046" refreshError="1"/>
      <sheetData sheetId="39047" refreshError="1"/>
      <sheetData sheetId="39048" refreshError="1"/>
      <sheetData sheetId="39049" refreshError="1"/>
      <sheetData sheetId="39050" refreshError="1"/>
      <sheetData sheetId="39051" refreshError="1"/>
      <sheetData sheetId="39052" refreshError="1"/>
      <sheetData sheetId="39053" refreshError="1"/>
      <sheetData sheetId="39054" refreshError="1"/>
      <sheetData sheetId="39055" refreshError="1"/>
      <sheetData sheetId="39056" refreshError="1"/>
      <sheetData sheetId="39057" refreshError="1"/>
      <sheetData sheetId="39058" refreshError="1"/>
      <sheetData sheetId="39059" refreshError="1"/>
      <sheetData sheetId="39060" refreshError="1"/>
      <sheetData sheetId="39061" refreshError="1"/>
      <sheetData sheetId="39062" refreshError="1"/>
      <sheetData sheetId="39063" refreshError="1"/>
      <sheetData sheetId="39064" refreshError="1"/>
      <sheetData sheetId="39065" refreshError="1"/>
      <sheetData sheetId="39066" refreshError="1"/>
      <sheetData sheetId="39067" refreshError="1"/>
      <sheetData sheetId="39068" refreshError="1"/>
      <sheetData sheetId="39069" refreshError="1"/>
      <sheetData sheetId="39070" refreshError="1"/>
      <sheetData sheetId="39071" refreshError="1"/>
      <sheetData sheetId="39072" refreshError="1"/>
      <sheetData sheetId="39073" refreshError="1"/>
      <sheetData sheetId="39074" refreshError="1"/>
      <sheetData sheetId="39075" refreshError="1"/>
      <sheetData sheetId="39076" refreshError="1"/>
      <sheetData sheetId="39077" refreshError="1"/>
      <sheetData sheetId="39078" refreshError="1"/>
      <sheetData sheetId="39079" refreshError="1"/>
      <sheetData sheetId="39080" refreshError="1"/>
      <sheetData sheetId="39081" refreshError="1"/>
      <sheetData sheetId="39082" refreshError="1"/>
      <sheetData sheetId="39083" refreshError="1"/>
      <sheetData sheetId="39084" refreshError="1"/>
      <sheetData sheetId="39085" refreshError="1"/>
      <sheetData sheetId="39086" refreshError="1"/>
      <sheetData sheetId="39087" refreshError="1"/>
      <sheetData sheetId="39088" refreshError="1"/>
      <sheetData sheetId="39089" refreshError="1"/>
      <sheetData sheetId="39090" refreshError="1"/>
      <sheetData sheetId="39091" refreshError="1"/>
      <sheetData sheetId="39092" refreshError="1"/>
      <sheetData sheetId="39093" refreshError="1"/>
      <sheetData sheetId="39094" refreshError="1"/>
      <sheetData sheetId="39095" refreshError="1"/>
      <sheetData sheetId="39096" refreshError="1"/>
      <sheetData sheetId="39097" refreshError="1"/>
      <sheetData sheetId="39098" refreshError="1"/>
      <sheetData sheetId="39099" refreshError="1"/>
      <sheetData sheetId="39100" refreshError="1"/>
      <sheetData sheetId="39101" refreshError="1"/>
      <sheetData sheetId="39102" refreshError="1"/>
      <sheetData sheetId="39103" refreshError="1"/>
      <sheetData sheetId="39104" refreshError="1"/>
      <sheetData sheetId="39105" refreshError="1"/>
      <sheetData sheetId="39106" refreshError="1"/>
      <sheetData sheetId="39107" refreshError="1"/>
      <sheetData sheetId="39108" refreshError="1"/>
      <sheetData sheetId="39109" refreshError="1"/>
      <sheetData sheetId="39110" refreshError="1"/>
      <sheetData sheetId="39111" refreshError="1"/>
      <sheetData sheetId="39112" refreshError="1"/>
      <sheetData sheetId="39113" refreshError="1"/>
      <sheetData sheetId="39114" refreshError="1"/>
      <sheetData sheetId="39115" refreshError="1"/>
      <sheetData sheetId="39116" refreshError="1"/>
      <sheetData sheetId="39117" refreshError="1"/>
      <sheetData sheetId="39118" refreshError="1"/>
      <sheetData sheetId="39119" refreshError="1"/>
      <sheetData sheetId="39120" refreshError="1"/>
      <sheetData sheetId="39121" refreshError="1"/>
      <sheetData sheetId="39122" refreshError="1"/>
      <sheetData sheetId="39123" refreshError="1"/>
      <sheetData sheetId="39124" refreshError="1"/>
      <sheetData sheetId="39125" refreshError="1"/>
      <sheetData sheetId="39126" refreshError="1"/>
      <sheetData sheetId="39127" refreshError="1"/>
      <sheetData sheetId="39128" refreshError="1"/>
      <sheetData sheetId="39129" refreshError="1"/>
      <sheetData sheetId="39130" refreshError="1"/>
      <sheetData sheetId="39131" refreshError="1"/>
      <sheetData sheetId="39132" refreshError="1"/>
      <sheetData sheetId="39133" refreshError="1"/>
      <sheetData sheetId="39134" refreshError="1"/>
      <sheetData sheetId="39135" refreshError="1"/>
      <sheetData sheetId="39136" refreshError="1"/>
      <sheetData sheetId="39137" refreshError="1"/>
      <sheetData sheetId="39138" refreshError="1"/>
      <sheetData sheetId="39139" refreshError="1"/>
      <sheetData sheetId="39140" refreshError="1"/>
      <sheetData sheetId="39141" refreshError="1"/>
      <sheetData sheetId="39142" refreshError="1"/>
      <sheetData sheetId="39143" refreshError="1"/>
      <sheetData sheetId="39144" refreshError="1"/>
      <sheetData sheetId="39145" refreshError="1"/>
      <sheetData sheetId="39146" refreshError="1"/>
      <sheetData sheetId="39147" refreshError="1"/>
      <sheetData sheetId="39148" refreshError="1"/>
      <sheetData sheetId="39149" refreshError="1"/>
      <sheetData sheetId="39150" refreshError="1"/>
      <sheetData sheetId="39151" refreshError="1"/>
      <sheetData sheetId="39152" refreshError="1"/>
      <sheetData sheetId="39153" refreshError="1"/>
      <sheetData sheetId="39154" refreshError="1"/>
      <sheetData sheetId="39155" refreshError="1"/>
      <sheetData sheetId="39156" refreshError="1"/>
      <sheetData sheetId="39157" refreshError="1"/>
      <sheetData sheetId="39158" refreshError="1"/>
      <sheetData sheetId="39159" refreshError="1"/>
      <sheetData sheetId="39160" refreshError="1"/>
      <sheetData sheetId="39161" refreshError="1"/>
      <sheetData sheetId="39162" refreshError="1"/>
      <sheetData sheetId="39163" refreshError="1"/>
      <sheetData sheetId="39164" refreshError="1"/>
      <sheetData sheetId="39165" refreshError="1"/>
      <sheetData sheetId="39166" refreshError="1"/>
      <sheetData sheetId="39167" refreshError="1"/>
      <sheetData sheetId="39168" refreshError="1"/>
      <sheetData sheetId="39169" refreshError="1"/>
      <sheetData sheetId="39170" refreshError="1"/>
      <sheetData sheetId="39171" refreshError="1"/>
      <sheetData sheetId="39172" refreshError="1"/>
      <sheetData sheetId="39173" refreshError="1"/>
      <sheetData sheetId="39174" refreshError="1"/>
      <sheetData sheetId="39175" refreshError="1"/>
      <sheetData sheetId="39176" refreshError="1"/>
      <sheetData sheetId="39177" refreshError="1"/>
      <sheetData sheetId="39178" refreshError="1"/>
      <sheetData sheetId="39179" refreshError="1"/>
      <sheetData sheetId="39180" refreshError="1"/>
      <sheetData sheetId="39181" refreshError="1"/>
      <sheetData sheetId="39182" refreshError="1"/>
      <sheetData sheetId="39183" refreshError="1"/>
      <sheetData sheetId="39184" refreshError="1"/>
      <sheetData sheetId="39185" refreshError="1"/>
      <sheetData sheetId="39186" refreshError="1"/>
      <sheetData sheetId="39187" refreshError="1"/>
      <sheetData sheetId="39188" refreshError="1"/>
      <sheetData sheetId="39189" refreshError="1"/>
      <sheetData sheetId="39190" refreshError="1"/>
      <sheetData sheetId="39191" refreshError="1"/>
      <sheetData sheetId="39192" refreshError="1"/>
      <sheetData sheetId="39193" refreshError="1"/>
      <sheetData sheetId="39194" refreshError="1"/>
      <sheetData sheetId="39195" refreshError="1"/>
      <sheetData sheetId="39196" refreshError="1"/>
      <sheetData sheetId="39197" refreshError="1"/>
      <sheetData sheetId="39198" refreshError="1"/>
      <sheetData sheetId="39199" refreshError="1"/>
      <sheetData sheetId="39200" refreshError="1"/>
      <sheetData sheetId="39201" refreshError="1"/>
      <sheetData sheetId="39202" refreshError="1"/>
      <sheetData sheetId="39203" refreshError="1"/>
      <sheetData sheetId="39204" refreshError="1"/>
      <sheetData sheetId="39205" refreshError="1"/>
      <sheetData sheetId="39206" refreshError="1"/>
      <sheetData sheetId="39207" refreshError="1"/>
      <sheetData sheetId="39208" refreshError="1"/>
      <sheetData sheetId="39209" refreshError="1"/>
      <sheetData sheetId="39210" refreshError="1"/>
      <sheetData sheetId="39211" refreshError="1"/>
      <sheetData sheetId="39212" refreshError="1"/>
      <sheetData sheetId="39213" refreshError="1"/>
      <sheetData sheetId="39214" refreshError="1"/>
      <sheetData sheetId="39215" refreshError="1"/>
      <sheetData sheetId="39216" refreshError="1"/>
      <sheetData sheetId="39217" refreshError="1"/>
      <sheetData sheetId="39218" refreshError="1"/>
      <sheetData sheetId="39219" refreshError="1"/>
      <sheetData sheetId="39220" refreshError="1"/>
      <sheetData sheetId="39221" refreshError="1"/>
      <sheetData sheetId="39222" refreshError="1"/>
      <sheetData sheetId="39223" refreshError="1"/>
      <sheetData sheetId="39224" refreshError="1"/>
      <sheetData sheetId="39225" refreshError="1"/>
      <sheetData sheetId="39226" refreshError="1"/>
      <sheetData sheetId="39227" refreshError="1"/>
      <sheetData sheetId="39228" refreshError="1"/>
      <sheetData sheetId="39229" refreshError="1"/>
      <sheetData sheetId="39230" refreshError="1"/>
      <sheetData sheetId="39231" refreshError="1"/>
      <sheetData sheetId="39232" refreshError="1"/>
      <sheetData sheetId="39233" refreshError="1"/>
      <sheetData sheetId="39234" refreshError="1"/>
      <sheetData sheetId="39235" refreshError="1"/>
      <sheetData sheetId="39236" refreshError="1"/>
      <sheetData sheetId="39237" refreshError="1"/>
      <sheetData sheetId="39238" refreshError="1"/>
      <sheetData sheetId="39239" refreshError="1"/>
      <sheetData sheetId="39240" refreshError="1"/>
      <sheetData sheetId="39241" refreshError="1"/>
      <sheetData sheetId="39242" refreshError="1"/>
      <sheetData sheetId="39243" refreshError="1"/>
      <sheetData sheetId="39244" refreshError="1"/>
      <sheetData sheetId="39245" refreshError="1"/>
      <sheetData sheetId="39246" refreshError="1"/>
      <sheetData sheetId="39247" refreshError="1"/>
      <sheetData sheetId="39248" refreshError="1"/>
      <sheetData sheetId="39249" refreshError="1"/>
      <sheetData sheetId="39250" refreshError="1"/>
      <sheetData sheetId="39251" refreshError="1"/>
      <sheetData sheetId="39252" refreshError="1"/>
      <sheetData sheetId="39253" refreshError="1"/>
      <sheetData sheetId="39254" refreshError="1"/>
      <sheetData sheetId="39255" refreshError="1"/>
      <sheetData sheetId="39256" refreshError="1"/>
      <sheetData sheetId="39257" refreshError="1"/>
      <sheetData sheetId="39258" refreshError="1"/>
      <sheetData sheetId="39259" refreshError="1"/>
      <sheetData sheetId="39260" refreshError="1"/>
      <sheetData sheetId="39261" refreshError="1"/>
      <sheetData sheetId="39262" refreshError="1"/>
      <sheetData sheetId="39263" refreshError="1"/>
      <sheetData sheetId="39264" refreshError="1"/>
      <sheetData sheetId="39265" refreshError="1"/>
      <sheetData sheetId="39266" refreshError="1"/>
      <sheetData sheetId="39267" refreshError="1"/>
      <sheetData sheetId="39268" refreshError="1"/>
      <sheetData sheetId="39269" refreshError="1"/>
      <sheetData sheetId="39270" refreshError="1"/>
      <sheetData sheetId="39271" refreshError="1"/>
      <sheetData sheetId="39272" refreshError="1"/>
      <sheetData sheetId="39273" refreshError="1"/>
      <sheetData sheetId="39274" refreshError="1"/>
      <sheetData sheetId="39275" refreshError="1"/>
      <sheetData sheetId="39276" refreshError="1"/>
      <sheetData sheetId="39277" refreshError="1"/>
      <sheetData sheetId="39278" refreshError="1"/>
      <sheetData sheetId="39279" refreshError="1"/>
      <sheetData sheetId="39280" refreshError="1"/>
      <sheetData sheetId="39281" refreshError="1"/>
      <sheetData sheetId="39282" refreshError="1"/>
      <sheetData sheetId="39283" refreshError="1"/>
      <sheetData sheetId="39284" refreshError="1"/>
      <sheetData sheetId="39285" refreshError="1"/>
      <sheetData sheetId="39286" refreshError="1"/>
      <sheetData sheetId="39287" refreshError="1"/>
      <sheetData sheetId="39288" refreshError="1"/>
      <sheetData sheetId="39289" refreshError="1"/>
      <sheetData sheetId="39290" refreshError="1"/>
      <sheetData sheetId="39291" refreshError="1"/>
      <sheetData sheetId="39292" refreshError="1"/>
      <sheetData sheetId="39293" refreshError="1"/>
      <sheetData sheetId="39294" refreshError="1"/>
      <sheetData sheetId="39295" refreshError="1"/>
      <sheetData sheetId="39296" refreshError="1"/>
      <sheetData sheetId="39297" refreshError="1"/>
      <sheetData sheetId="39298" refreshError="1"/>
      <sheetData sheetId="39299" refreshError="1"/>
      <sheetData sheetId="39300" refreshError="1"/>
      <sheetData sheetId="39301" refreshError="1"/>
      <sheetData sheetId="39302" refreshError="1"/>
      <sheetData sheetId="39303" refreshError="1"/>
      <sheetData sheetId="39304" refreshError="1"/>
      <sheetData sheetId="39305" refreshError="1"/>
      <sheetData sheetId="39306" refreshError="1"/>
      <sheetData sheetId="39307" refreshError="1"/>
      <sheetData sheetId="39308" refreshError="1"/>
      <sheetData sheetId="39309" refreshError="1"/>
      <sheetData sheetId="39310" refreshError="1"/>
      <sheetData sheetId="39311" refreshError="1"/>
      <sheetData sheetId="39312" refreshError="1"/>
      <sheetData sheetId="39313" refreshError="1"/>
      <sheetData sheetId="39314" refreshError="1"/>
      <sheetData sheetId="39315" refreshError="1"/>
      <sheetData sheetId="39316" refreshError="1"/>
      <sheetData sheetId="39317" refreshError="1"/>
      <sheetData sheetId="39318" refreshError="1"/>
      <sheetData sheetId="39319" refreshError="1"/>
      <sheetData sheetId="39320" refreshError="1"/>
      <sheetData sheetId="39321" refreshError="1"/>
      <sheetData sheetId="39322" refreshError="1"/>
      <sheetData sheetId="39323" refreshError="1"/>
      <sheetData sheetId="39324" refreshError="1"/>
      <sheetData sheetId="39325" refreshError="1"/>
      <sheetData sheetId="39326" refreshError="1"/>
      <sheetData sheetId="39327" refreshError="1"/>
      <sheetData sheetId="39328" refreshError="1"/>
      <sheetData sheetId="39329" refreshError="1"/>
      <sheetData sheetId="39330" refreshError="1"/>
      <sheetData sheetId="39331" refreshError="1"/>
      <sheetData sheetId="39332" refreshError="1"/>
      <sheetData sheetId="39333" refreshError="1"/>
      <sheetData sheetId="39334" refreshError="1"/>
      <sheetData sheetId="39335" refreshError="1"/>
      <sheetData sheetId="39336" refreshError="1"/>
      <sheetData sheetId="39337" refreshError="1"/>
      <sheetData sheetId="39338" refreshError="1"/>
      <sheetData sheetId="39339" refreshError="1"/>
      <sheetData sheetId="39340" refreshError="1"/>
      <sheetData sheetId="39341" refreshError="1"/>
      <sheetData sheetId="39342" refreshError="1"/>
      <sheetData sheetId="39343" refreshError="1"/>
      <sheetData sheetId="39344" refreshError="1"/>
      <sheetData sheetId="39345" refreshError="1"/>
      <sheetData sheetId="39346" refreshError="1"/>
      <sheetData sheetId="39347" refreshError="1"/>
      <sheetData sheetId="39348" refreshError="1"/>
      <sheetData sheetId="39349" refreshError="1"/>
      <sheetData sheetId="39350" refreshError="1"/>
      <sheetData sheetId="39351" refreshError="1"/>
      <sheetData sheetId="39352" refreshError="1"/>
      <sheetData sheetId="39353" refreshError="1"/>
      <sheetData sheetId="39354" refreshError="1"/>
      <sheetData sheetId="39355" refreshError="1"/>
      <sheetData sheetId="39356" refreshError="1"/>
      <sheetData sheetId="39357" refreshError="1"/>
      <sheetData sheetId="39358" refreshError="1"/>
      <sheetData sheetId="39359" refreshError="1"/>
      <sheetData sheetId="39360" refreshError="1"/>
      <sheetData sheetId="39361" refreshError="1"/>
      <sheetData sheetId="39362" refreshError="1"/>
      <sheetData sheetId="39363" refreshError="1"/>
      <sheetData sheetId="39364" refreshError="1"/>
      <sheetData sheetId="39365" refreshError="1"/>
      <sheetData sheetId="39366" refreshError="1"/>
      <sheetData sheetId="39367" refreshError="1"/>
      <sheetData sheetId="39368" refreshError="1"/>
      <sheetData sheetId="39369" refreshError="1"/>
      <sheetData sheetId="39370" refreshError="1"/>
      <sheetData sheetId="39371" refreshError="1"/>
      <sheetData sheetId="39372" refreshError="1"/>
      <sheetData sheetId="39373" refreshError="1"/>
      <sheetData sheetId="39374" refreshError="1"/>
      <sheetData sheetId="39375" refreshError="1"/>
      <sheetData sheetId="39376" refreshError="1"/>
      <sheetData sheetId="39377" refreshError="1"/>
      <sheetData sheetId="39378" refreshError="1"/>
      <sheetData sheetId="39379" refreshError="1"/>
      <sheetData sheetId="39380" refreshError="1"/>
      <sheetData sheetId="39381" refreshError="1"/>
      <sheetData sheetId="39382" refreshError="1"/>
      <sheetData sheetId="39383" refreshError="1"/>
      <sheetData sheetId="39384" refreshError="1"/>
      <sheetData sheetId="39385" refreshError="1"/>
      <sheetData sheetId="39386" refreshError="1"/>
      <sheetData sheetId="39387" refreshError="1"/>
      <sheetData sheetId="39388" refreshError="1"/>
      <sheetData sheetId="39389" refreshError="1"/>
      <sheetData sheetId="39390" refreshError="1"/>
      <sheetData sheetId="39391" refreshError="1"/>
      <sheetData sheetId="39392" refreshError="1"/>
      <sheetData sheetId="39393" refreshError="1"/>
      <sheetData sheetId="39394" refreshError="1"/>
      <sheetData sheetId="39395" refreshError="1"/>
      <sheetData sheetId="39396" refreshError="1"/>
      <sheetData sheetId="39397" refreshError="1"/>
      <sheetData sheetId="39398" refreshError="1"/>
      <sheetData sheetId="39399" refreshError="1"/>
      <sheetData sheetId="39400" refreshError="1"/>
      <sheetData sheetId="39401" refreshError="1"/>
      <sheetData sheetId="39402" refreshError="1"/>
      <sheetData sheetId="39403" refreshError="1"/>
      <sheetData sheetId="39404" refreshError="1"/>
      <sheetData sheetId="39405" refreshError="1"/>
      <sheetData sheetId="39406" refreshError="1"/>
      <sheetData sheetId="39407" refreshError="1"/>
      <sheetData sheetId="39408" refreshError="1"/>
      <sheetData sheetId="39409" refreshError="1"/>
      <sheetData sheetId="39410" refreshError="1"/>
      <sheetData sheetId="39411" refreshError="1"/>
      <sheetData sheetId="39412" refreshError="1"/>
      <sheetData sheetId="39413" refreshError="1"/>
      <sheetData sheetId="39414" refreshError="1"/>
      <sheetData sheetId="39415" refreshError="1"/>
      <sheetData sheetId="39416" refreshError="1"/>
      <sheetData sheetId="39417" refreshError="1"/>
      <sheetData sheetId="39418" refreshError="1"/>
      <sheetData sheetId="39419" refreshError="1"/>
      <sheetData sheetId="39420" refreshError="1"/>
      <sheetData sheetId="39421" refreshError="1"/>
      <sheetData sheetId="39422" refreshError="1"/>
      <sheetData sheetId="39423" refreshError="1"/>
      <sheetData sheetId="39424" refreshError="1"/>
      <sheetData sheetId="39425" refreshError="1"/>
      <sheetData sheetId="39426" refreshError="1"/>
      <sheetData sheetId="39427" refreshError="1"/>
      <sheetData sheetId="39428" refreshError="1"/>
      <sheetData sheetId="39429" refreshError="1"/>
      <sheetData sheetId="39430" refreshError="1"/>
      <sheetData sheetId="39431" refreshError="1"/>
      <sheetData sheetId="39432" refreshError="1"/>
      <sheetData sheetId="39433" refreshError="1"/>
      <sheetData sheetId="39434" refreshError="1"/>
      <sheetData sheetId="39435" refreshError="1"/>
      <sheetData sheetId="39436" refreshError="1"/>
      <sheetData sheetId="39437" refreshError="1"/>
      <sheetData sheetId="39438" refreshError="1"/>
      <sheetData sheetId="39439" refreshError="1"/>
      <sheetData sheetId="39440" refreshError="1"/>
      <sheetData sheetId="39441" refreshError="1"/>
      <sheetData sheetId="39442" refreshError="1"/>
      <sheetData sheetId="39443" refreshError="1"/>
      <sheetData sheetId="39444" refreshError="1"/>
      <sheetData sheetId="39445" refreshError="1"/>
      <sheetData sheetId="39446" refreshError="1"/>
      <sheetData sheetId="39447" refreshError="1"/>
      <sheetData sheetId="39448" refreshError="1"/>
      <sheetData sheetId="39449" refreshError="1"/>
      <sheetData sheetId="39450" refreshError="1"/>
      <sheetData sheetId="39451" refreshError="1"/>
      <sheetData sheetId="39452" refreshError="1"/>
      <sheetData sheetId="39453" refreshError="1"/>
      <sheetData sheetId="39454" refreshError="1"/>
      <sheetData sheetId="39455" refreshError="1"/>
      <sheetData sheetId="39456" refreshError="1"/>
      <sheetData sheetId="39457" refreshError="1"/>
      <sheetData sheetId="39458" refreshError="1"/>
      <sheetData sheetId="39459" refreshError="1"/>
      <sheetData sheetId="39460" refreshError="1"/>
      <sheetData sheetId="39461" refreshError="1"/>
      <sheetData sheetId="39462" refreshError="1"/>
      <sheetData sheetId="39463" refreshError="1"/>
      <sheetData sheetId="39464" refreshError="1"/>
      <sheetData sheetId="39465" refreshError="1"/>
      <sheetData sheetId="39466" refreshError="1"/>
      <sheetData sheetId="39467" refreshError="1"/>
      <sheetData sheetId="39468" refreshError="1"/>
      <sheetData sheetId="39469" refreshError="1"/>
      <sheetData sheetId="39470" refreshError="1"/>
      <sheetData sheetId="39471" refreshError="1"/>
      <sheetData sheetId="39472" refreshError="1"/>
      <sheetData sheetId="39473" refreshError="1"/>
      <sheetData sheetId="39474" refreshError="1"/>
      <sheetData sheetId="39475" refreshError="1"/>
      <sheetData sheetId="39476" refreshError="1"/>
      <sheetData sheetId="39477" refreshError="1"/>
      <sheetData sheetId="39478" refreshError="1"/>
      <sheetData sheetId="39479" refreshError="1"/>
      <sheetData sheetId="39480" refreshError="1"/>
      <sheetData sheetId="39481" refreshError="1"/>
      <sheetData sheetId="39482" refreshError="1"/>
      <sheetData sheetId="39483" refreshError="1"/>
      <sheetData sheetId="39484" refreshError="1"/>
      <sheetData sheetId="39485" refreshError="1"/>
      <sheetData sheetId="39486" refreshError="1"/>
      <sheetData sheetId="39487" refreshError="1"/>
      <sheetData sheetId="39488" refreshError="1"/>
      <sheetData sheetId="39489" refreshError="1"/>
      <sheetData sheetId="39490" refreshError="1"/>
      <sheetData sheetId="39491" refreshError="1"/>
      <sheetData sheetId="39492" refreshError="1"/>
      <sheetData sheetId="39493" refreshError="1"/>
      <sheetData sheetId="39494" refreshError="1"/>
      <sheetData sheetId="39495" refreshError="1"/>
      <sheetData sheetId="39496" refreshError="1"/>
      <sheetData sheetId="39497" refreshError="1"/>
      <sheetData sheetId="39498" refreshError="1"/>
      <sheetData sheetId="39499" refreshError="1"/>
      <sheetData sheetId="39500" refreshError="1"/>
      <sheetData sheetId="39501" refreshError="1"/>
      <sheetData sheetId="39502" refreshError="1"/>
      <sheetData sheetId="39503" refreshError="1"/>
      <sheetData sheetId="39504" refreshError="1"/>
      <sheetData sheetId="39505" refreshError="1"/>
      <sheetData sheetId="39506" refreshError="1"/>
      <sheetData sheetId="39507" refreshError="1"/>
      <sheetData sheetId="39508" refreshError="1"/>
      <sheetData sheetId="39509" refreshError="1"/>
      <sheetData sheetId="39510" refreshError="1"/>
      <sheetData sheetId="39511" refreshError="1"/>
      <sheetData sheetId="39512" refreshError="1"/>
      <sheetData sheetId="39513" refreshError="1"/>
      <sheetData sheetId="39514" refreshError="1"/>
      <sheetData sheetId="39515" refreshError="1"/>
      <sheetData sheetId="39516" refreshError="1"/>
      <sheetData sheetId="39517" refreshError="1"/>
      <sheetData sheetId="39518" refreshError="1"/>
      <sheetData sheetId="39519" refreshError="1"/>
      <sheetData sheetId="39520" refreshError="1"/>
      <sheetData sheetId="39521" refreshError="1"/>
      <sheetData sheetId="39522" refreshError="1"/>
      <sheetData sheetId="39523" refreshError="1"/>
      <sheetData sheetId="39524" refreshError="1"/>
      <sheetData sheetId="39525" refreshError="1"/>
      <sheetData sheetId="39526" refreshError="1"/>
      <sheetData sheetId="39527" refreshError="1"/>
      <sheetData sheetId="39528" refreshError="1"/>
      <sheetData sheetId="39529" refreshError="1"/>
      <sheetData sheetId="39530" refreshError="1"/>
      <sheetData sheetId="39531" refreshError="1"/>
      <sheetData sheetId="39532" refreshError="1"/>
      <sheetData sheetId="39533" refreshError="1"/>
      <sheetData sheetId="39534" refreshError="1"/>
      <sheetData sheetId="39535" refreshError="1"/>
      <sheetData sheetId="39536" refreshError="1"/>
      <sheetData sheetId="39537" refreshError="1"/>
      <sheetData sheetId="39538" refreshError="1"/>
      <sheetData sheetId="39539" refreshError="1"/>
      <sheetData sheetId="39540" refreshError="1"/>
      <sheetData sheetId="39541" refreshError="1"/>
      <sheetData sheetId="39542" refreshError="1"/>
      <sheetData sheetId="39543" refreshError="1"/>
      <sheetData sheetId="39544" refreshError="1"/>
      <sheetData sheetId="39545" refreshError="1"/>
      <sheetData sheetId="39546" refreshError="1"/>
      <sheetData sheetId="39547" refreshError="1"/>
      <sheetData sheetId="39548" refreshError="1"/>
      <sheetData sheetId="39549" refreshError="1"/>
      <sheetData sheetId="39550" refreshError="1"/>
      <sheetData sheetId="39551" refreshError="1"/>
      <sheetData sheetId="39552" refreshError="1"/>
      <sheetData sheetId="39553" refreshError="1"/>
      <sheetData sheetId="39554" refreshError="1"/>
      <sheetData sheetId="39555" refreshError="1"/>
      <sheetData sheetId="39556" refreshError="1"/>
      <sheetData sheetId="39557" refreshError="1"/>
      <sheetData sheetId="39558" refreshError="1"/>
      <sheetData sheetId="39559" refreshError="1"/>
      <sheetData sheetId="39560" refreshError="1"/>
      <sheetData sheetId="39561" refreshError="1"/>
      <sheetData sheetId="39562" refreshError="1"/>
      <sheetData sheetId="39563" refreshError="1"/>
      <sheetData sheetId="39564" refreshError="1"/>
      <sheetData sheetId="39565" refreshError="1"/>
      <sheetData sheetId="39566" refreshError="1"/>
      <sheetData sheetId="39567" refreshError="1"/>
      <sheetData sheetId="39568" refreshError="1"/>
      <sheetData sheetId="39569" refreshError="1"/>
      <sheetData sheetId="39570" refreshError="1"/>
      <sheetData sheetId="39571" refreshError="1"/>
      <sheetData sheetId="39572" refreshError="1"/>
      <sheetData sheetId="39573" refreshError="1"/>
      <sheetData sheetId="39574" refreshError="1"/>
      <sheetData sheetId="39575" refreshError="1"/>
      <sheetData sheetId="39576" refreshError="1"/>
      <sheetData sheetId="39577" refreshError="1"/>
      <sheetData sheetId="39578" refreshError="1"/>
      <sheetData sheetId="39579" refreshError="1"/>
      <sheetData sheetId="39580" refreshError="1"/>
      <sheetData sheetId="39581" refreshError="1"/>
      <sheetData sheetId="39582" refreshError="1"/>
      <sheetData sheetId="39583" refreshError="1"/>
      <sheetData sheetId="39584" refreshError="1"/>
      <sheetData sheetId="39585" refreshError="1"/>
      <sheetData sheetId="39586" refreshError="1"/>
      <sheetData sheetId="39587" refreshError="1"/>
      <sheetData sheetId="39588" refreshError="1"/>
      <sheetData sheetId="39589" refreshError="1"/>
      <sheetData sheetId="39590" refreshError="1"/>
      <sheetData sheetId="39591" refreshError="1"/>
      <sheetData sheetId="39592" refreshError="1"/>
      <sheetData sheetId="39593" refreshError="1"/>
      <sheetData sheetId="39594" refreshError="1"/>
      <sheetData sheetId="39595" refreshError="1"/>
      <sheetData sheetId="39596" refreshError="1"/>
      <sheetData sheetId="39597" refreshError="1"/>
      <sheetData sheetId="39598" refreshError="1"/>
      <sheetData sheetId="39599" refreshError="1"/>
      <sheetData sheetId="39600" refreshError="1"/>
      <sheetData sheetId="39601" refreshError="1"/>
      <sheetData sheetId="39602" refreshError="1"/>
      <sheetData sheetId="39603" refreshError="1"/>
      <sheetData sheetId="39604" refreshError="1"/>
      <sheetData sheetId="39605" refreshError="1"/>
      <sheetData sheetId="39606" refreshError="1"/>
      <sheetData sheetId="39607" refreshError="1"/>
      <sheetData sheetId="39608" refreshError="1"/>
      <sheetData sheetId="39609" refreshError="1"/>
      <sheetData sheetId="39610" refreshError="1"/>
      <sheetData sheetId="39611" refreshError="1"/>
      <sheetData sheetId="39612" refreshError="1"/>
      <sheetData sheetId="39613" refreshError="1"/>
      <sheetData sheetId="39614" refreshError="1"/>
      <sheetData sheetId="39615" refreshError="1"/>
      <sheetData sheetId="39616" refreshError="1"/>
      <sheetData sheetId="39617" refreshError="1"/>
      <sheetData sheetId="39618" refreshError="1"/>
      <sheetData sheetId="39619" refreshError="1"/>
      <sheetData sheetId="39620" refreshError="1"/>
      <sheetData sheetId="39621" refreshError="1"/>
      <sheetData sheetId="39622" refreshError="1"/>
      <sheetData sheetId="39623" refreshError="1"/>
      <sheetData sheetId="39624" refreshError="1"/>
      <sheetData sheetId="39625" refreshError="1"/>
      <sheetData sheetId="39626" refreshError="1"/>
      <sheetData sheetId="39627" refreshError="1"/>
      <sheetData sheetId="39628" refreshError="1"/>
      <sheetData sheetId="39629" refreshError="1"/>
      <sheetData sheetId="39630" refreshError="1"/>
      <sheetData sheetId="39631" refreshError="1"/>
      <sheetData sheetId="39632" refreshError="1"/>
      <sheetData sheetId="39633" refreshError="1"/>
      <sheetData sheetId="39634" refreshError="1"/>
      <sheetData sheetId="39635" refreshError="1"/>
      <sheetData sheetId="39636" refreshError="1"/>
      <sheetData sheetId="39637" refreshError="1"/>
      <sheetData sheetId="39638" refreshError="1"/>
      <sheetData sheetId="39639" refreshError="1"/>
      <sheetData sheetId="39640" refreshError="1"/>
      <sheetData sheetId="39641" refreshError="1"/>
      <sheetData sheetId="39642" refreshError="1"/>
      <sheetData sheetId="39643" refreshError="1"/>
      <sheetData sheetId="39644" refreshError="1"/>
      <sheetData sheetId="39645" refreshError="1"/>
      <sheetData sheetId="39646" refreshError="1"/>
      <sheetData sheetId="39647" refreshError="1"/>
      <sheetData sheetId="39648" refreshError="1"/>
      <sheetData sheetId="39649" refreshError="1"/>
      <sheetData sheetId="39650" refreshError="1"/>
      <sheetData sheetId="39651" refreshError="1"/>
      <sheetData sheetId="39652" refreshError="1"/>
      <sheetData sheetId="39653" refreshError="1"/>
      <sheetData sheetId="39654" refreshError="1"/>
      <sheetData sheetId="39655" refreshError="1"/>
      <sheetData sheetId="39656" refreshError="1"/>
      <sheetData sheetId="39657" refreshError="1"/>
      <sheetData sheetId="39658" refreshError="1"/>
      <sheetData sheetId="39659" refreshError="1"/>
      <sheetData sheetId="39660" refreshError="1"/>
      <sheetData sheetId="39661" refreshError="1"/>
      <sheetData sheetId="39662" refreshError="1"/>
      <sheetData sheetId="39663" refreshError="1"/>
      <sheetData sheetId="39664" refreshError="1"/>
      <sheetData sheetId="39665" refreshError="1"/>
      <sheetData sheetId="39666" refreshError="1"/>
      <sheetData sheetId="39667" refreshError="1"/>
      <sheetData sheetId="39668" refreshError="1"/>
      <sheetData sheetId="39669" refreshError="1"/>
      <sheetData sheetId="39670" refreshError="1"/>
      <sheetData sheetId="39671" refreshError="1"/>
      <sheetData sheetId="39672" refreshError="1"/>
      <sheetData sheetId="39673" refreshError="1"/>
      <sheetData sheetId="39674" refreshError="1"/>
      <sheetData sheetId="39675" refreshError="1"/>
      <sheetData sheetId="39676" refreshError="1"/>
      <sheetData sheetId="39677" refreshError="1"/>
      <sheetData sheetId="39678" refreshError="1"/>
      <sheetData sheetId="39679" refreshError="1"/>
      <sheetData sheetId="39680" refreshError="1"/>
      <sheetData sheetId="39681" refreshError="1"/>
      <sheetData sheetId="39682" refreshError="1"/>
      <sheetData sheetId="39683" refreshError="1"/>
      <sheetData sheetId="39684" refreshError="1"/>
      <sheetData sheetId="39685" refreshError="1"/>
      <sheetData sheetId="39686" refreshError="1"/>
      <sheetData sheetId="39687" refreshError="1"/>
      <sheetData sheetId="39688" refreshError="1"/>
      <sheetData sheetId="39689" refreshError="1"/>
      <sheetData sheetId="39690" refreshError="1"/>
      <sheetData sheetId="39691" refreshError="1"/>
      <sheetData sheetId="39692" refreshError="1"/>
      <sheetData sheetId="39693" refreshError="1"/>
      <sheetData sheetId="39694" refreshError="1"/>
      <sheetData sheetId="39695" refreshError="1"/>
      <sheetData sheetId="39696" refreshError="1"/>
      <sheetData sheetId="39697" refreshError="1"/>
      <sheetData sheetId="39698" refreshError="1"/>
      <sheetData sheetId="39699" refreshError="1"/>
      <sheetData sheetId="39700" refreshError="1"/>
      <sheetData sheetId="39701" refreshError="1"/>
      <sheetData sheetId="39702" refreshError="1"/>
      <sheetData sheetId="39703" refreshError="1"/>
      <sheetData sheetId="39704" refreshError="1"/>
      <sheetData sheetId="39705" refreshError="1"/>
      <sheetData sheetId="39706" refreshError="1"/>
      <sheetData sheetId="39707" refreshError="1"/>
      <sheetData sheetId="39708" refreshError="1"/>
      <sheetData sheetId="39709" refreshError="1"/>
      <sheetData sheetId="39710" refreshError="1"/>
      <sheetData sheetId="39711" refreshError="1"/>
      <sheetData sheetId="39712" refreshError="1"/>
      <sheetData sheetId="39713" refreshError="1"/>
      <sheetData sheetId="39714" refreshError="1"/>
      <sheetData sheetId="39715" refreshError="1"/>
      <sheetData sheetId="39716" refreshError="1"/>
      <sheetData sheetId="39717" refreshError="1"/>
      <sheetData sheetId="39718" refreshError="1"/>
      <sheetData sheetId="39719" refreshError="1"/>
      <sheetData sheetId="39720" refreshError="1"/>
      <sheetData sheetId="39721" refreshError="1"/>
      <sheetData sheetId="39722" refreshError="1"/>
      <sheetData sheetId="39723" refreshError="1"/>
      <sheetData sheetId="39724" refreshError="1"/>
      <sheetData sheetId="39725" refreshError="1"/>
      <sheetData sheetId="39726" refreshError="1"/>
      <sheetData sheetId="39727" refreshError="1"/>
      <sheetData sheetId="39728" refreshError="1"/>
      <sheetData sheetId="39729" refreshError="1"/>
      <sheetData sheetId="39730" refreshError="1"/>
      <sheetData sheetId="39731" refreshError="1"/>
      <sheetData sheetId="39732" refreshError="1"/>
      <sheetData sheetId="39733" refreshError="1"/>
      <sheetData sheetId="39734" refreshError="1"/>
      <sheetData sheetId="39735" refreshError="1"/>
      <sheetData sheetId="39736" refreshError="1"/>
      <sheetData sheetId="39737" refreshError="1"/>
      <sheetData sheetId="39738" refreshError="1"/>
      <sheetData sheetId="39739" refreshError="1"/>
      <sheetData sheetId="39740" refreshError="1"/>
      <sheetData sheetId="39741" refreshError="1"/>
      <sheetData sheetId="39742" refreshError="1"/>
      <sheetData sheetId="39743" refreshError="1"/>
      <sheetData sheetId="39744" refreshError="1"/>
      <sheetData sheetId="39745" refreshError="1"/>
      <sheetData sheetId="39746" refreshError="1"/>
      <sheetData sheetId="39747" refreshError="1"/>
      <sheetData sheetId="39748" refreshError="1"/>
      <sheetData sheetId="39749" refreshError="1"/>
      <sheetData sheetId="39750" refreshError="1"/>
      <sheetData sheetId="39751" refreshError="1"/>
      <sheetData sheetId="39752" refreshError="1"/>
      <sheetData sheetId="39753" refreshError="1"/>
      <sheetData sheetId="39754" refreshError="1"/>
      <sheetData sheetId="39755" refreshError="1"/>
      <sheetData sheetId="39756" refreshError="1"/>
      <sheetData sheetId="39757" refreshError="1"/>
      <sheetData sheetId="39758" refreshError="1"/>
      <sheetData sheetId="39759" refreshError="1"/>
      <sheetData sheetId="39760" refreshError="1"/>
      <sheetData sheetId="39761" refreshError="1"/>
      <sheetData sheetId="39762" refreshError="1"/>
      <sheetData sheetId="39763" refreshError="1"/>
      <sheetData sheetId="39764" refreshError="1"/>
      <sheetData sheetId="39765" refreshError="1"/>
      <sheetData sheetId="39766" refreshError="1"/>
      <sheetData sheetId="39767" refreshError="1"/>
      <sheetData sheetId="39768" refreshError="1"/>
      <sheetData sheetId="39769" refreshError="1"/>
      <sheetData sheetId="39770" refreshError="1"/>
      <sheetData sheetId="39771" refreshError="1"/>
      <sheetData sheetId="39772" refreshError="1"/>
      <sheetData sheetId="39773" refreshError="1"/>
      <sheetData sheetId="39774" refreshError="1"/>
      <sheetData sheetId="39775" refreshError="1"/>
      <sheetData sheetId="39776" refreshError="1"/>
      <sheetData sheetId="39777" refreshError="1"/>
      <sheetData sheetId="39778" refreshError="1"/>
      <sheetData sheetId="39779" refreshError="1"/>
      <sheetData sheetId="39780" refreshError="1"/>
      <sheetData sheetId="39781" refreshError="1"/>
      <sheetData sheetId="39782" refreshError="1"/>
      <sheetData sheetId="39783" refreshError="1"/>
      <sheetData sheetId="39784" refreshError="1"/>
      <sheetData sheetId="39785" refreshError="1"/>
      <sheetData sheetId="39786" refreshError="1"/>
      <sheetData sheetId="39787" refreshError="1"/>
      <sheetData sheetId="39788" refreshError="1"/>
      <sheetData sheetId="39789" refreshError="1"/>
      <sheetData sheetId="39790" refreshError="1"/>
      <sheetData sheetId="39791" refreshError="1"/>
      <sheetData sheetId="39792" refreshError="1"/>
      <sheetData sheetId="39793" refreshError="1"/>
      <sheetData sheetId="39794" refreshError="1"/>
      <sheetData sheetId="39795" refreshError="1"/>
      <sheetData sheetId="39796" refreshError="1"/>
      <sheetData sheetId="39797" refreshError="1"/>
      <sheetData sheetId="39798" refreshError="1"/>
      <sheetData sheetId="39799" refreshError="1"/>
      <sheetData sheetId="39800" refreshError="1"/>
      <sheetData sheetId="39801" refreshError="1"/>
      <sheetData sheetId="39802" refreshError="1"/>
      <sheetData sheetId="39803" refreshError="1"/>
      <sheetData sheetId="39804" refreshError="1"/>
      <sheetData sheetId="39805" refreshError="1"/>
      <sheetData sheetId="39806" refreshError="1"/>
      <sheetData sheetId="39807" refreshError="1"/>
      <sheetData sheetId="39808" refreshError="1"/>
      <sheetData sheetId="39809" refreshError="1"/>
      <sheetData sheetId="39810" refreshError="1"/>
      <sheetData sheetId="39811" refreshError="1"/>
      <sheetData sheetId="39812" refreshError="1"/>
      <sheetData sheetId="39813" refreshError="1"/>
      <sheetData sheetId="39814" refreshError="1"/>
      <sheetData sheetId="39815" refreshError="1"/>
      <sheetData sheetId="39816" refreshError="1"/>
      <sheetData sheetId="39817" refreshError="1"/>
      <sheetData sheetId="39818" refreshError="1"/>
      <sheetData sheetId="39819" refreshError="1"/>
      <sheetData sheetId="39820" refreshError="1"/>
      <sheetData sheetId="39821" refreshError="1"/>
      <sheetData sheetId="39822" refreshError="1"/>
      <sheetData sheetId="39823" refreshError="1"/>
      <sheetData sheetId="39824" refreshError="1"/>
      <sheetData sheetId="39825" refreshError="1"/>
      <sheetData sheetId="39826" refreshError="1"/>
      <sheetData sheetId="39827" refreshError="1"/>
      <sheetData sheetId="39828" refreshError="1"/>
      <sheetData sheetId="39829" refreshError="1"/>
      <sheetData sheetId="39830" refreshError="1"/>
      <sheetData sheetId="39831" refreshError="1"/>
      <sheetData sheetId="39832" refreshError="1"/>
      <sheetData sheetId="39833" refreshError="1"/>
      <sheetData sheetId="39834" refreshError="1"/>
      <sheetData sheetId="39835" refreshError="1"/>
      <sheetData sheetId="39836" refreshError="1"/>
      <sheetData sheetId="39837" refreshError="1"/>
      <sheetData sheetId="39838" refreshError="1"/>
      <sheetData sheetId="39839" refreshError="1"/>
      <sheetData sheetId="39840" refreshError="1"/>
      <sheetData sheetId="39841" refreshError="1"/>
      <sheetData sheetId="39842" refreshError="1"/>
      <sheetData sheetId="39843" refreshError="1"/>
      <sheetData sheetId="39844" refreshError="1"/>
      <sheetData sheetId="39845" refreshError="1"/>
      <sheetData sheetId="39846" refreshError="1"/>
      <sheetData sheetId="39847" refreshError="1"/>
      <sheetData sheetId="39848" refreshError="1"/>
      <sheetData sheetId="39849" refreshError="1"/>
      <sheetData sheetId="39850" refreshError="1"/>
      <sheetData sheetId="39851" refreshError="1"/>
      <sheetData sheetId="39852" refreshError="1"/>
      <sheetData sheetId="39853" refreshError="1"/>
      <sheetData sheetId="39854" refreshError="1"/>
      <sheetData sheetId="39855" refreshError="1"/>
      <sheetData sheetId="39856" refreshError="1"/>
      <sheetData sheetId="39857" refreshError="1"/>
      <sheetData sheetId="39858" refreshError="1"/>
      <sheetData sheetId="39859" refreshError="1"/>
      <sheetData sheetId="39860" refreshError="1"/>
      <sheetData sheetId="39861" refreshError="1"/>
      <sheetData sheetId="39862" refreshError="1"/>
      <sheetData sheetId="39863" refreshError="1"/>
      <sheetData sheetId="39864" refreshError="1"/>
      <sheetData sheetId="39865" refreshError="1"/>
      <sheetData sheetId="39866" refreshError="1"/>
      <sheetData sheetId="39867" refreshError="1"/>
      <sheetData sheetId="39868" refreshError="1"/>
      <sheetData sheetId="39869" refreshError="1"/>
      <sheetData sheetId="39870" refreshError="1"/>
      <sheetData sheetId="39871" refreshError="1"/>
      <sheetData sheetId="39872" refreshError="1"/>
      <sheetData sheetId="39873" refreshError="1"/>
      <sheetData sheetId="39874" refreshError="1"/>
      <sheetData sheetId="39875" refreshError="1"/>
      <sheetData sheetId="39876" refreshError="1"/>
      <sheetData sheetId="39877" refreshError="1"/>
      <sheetData sheetId="39878" refreshError="1"/>
      <sheetData sheetId="39879" refreshError="1"/>
      <sheetData sheetId="39880" refreshError="1"/>
      <sheetData sheetId="39881" refreshError="1"/>
      <sheetData sheetId="39882" refreshError="1"/>
      <sheetData sheetId="39883" refreshError="1"/>
      <sheetData sheetId="39884" refreshError="1"/>
      <sheetData sheetId="39885" refreshError="1"/>
      <sheetData sheetId="39886" refreshError="1"/>
      <sheetData sheetId="39887" refreshError="1"/>
      <sheetData sheetId="39888" refreshError="1"/>
      <sheetData sheetId="39889" refreshError="1"/>
      <sheetData sheetId="39890" refreshError="1"/>
      <sheetData sheetId="39891" refreshError="1"/>
      <sheetData sheetId="39892" refreshError="1"/>
      <sheetData sheetId="39893" refreshError="1"/>
      <sheetData sheetId="39894" refreshError="1"/>
      <sheetData sheetId="39895" refreshError="1"/>
      <sheetData sheetId="39896" refreshError="1"/>
      <sheetData sheetId="39897" refreshError="1"/>
      <sheetData sheetId="39898" refreshError="1"/>
      <sheetData sheetId="39899" refreshError="1"/>
      <sheetData sheetId="39900" refreshError="1"/>
      <sheetData sheetId="39901" refreshError="1"/>
      <sheetData sheetId="39902" refreshError="1"/>
      <sheetData sheetId="39903" refreshError="1"/>
      <sheetData sheetId="39904" refreshError="1"/>
      <sheetData sheetId="39905" refreshError="1"/>
      <sheetData sheetId="39906" refreshError="1"/>
      <sheetData sheetId="39907" refreshError="1"/>
      <sheetData sheetId="39908" refreshError="1"/>
      <sheetData sheetId="39909" refreshError="1"/>
      <sheetData sheetId="39910" refreshError="1"/>
      <sheetData sheetId="39911" refreshError="1"/>
      <sheetData sheetId="39912" refreshError="1"/>
      <sheetData sheetId="39913" refreshError="1"/>
      <sheetData sheetId="39914" refreshError="1"/>
      <sheetData sheetId="39915" refreshError="1"/>
      <sheetData sheetId="39916" refreshError="1"/>
      <sheetData sheetId="39917" refreshError="1"/>
      <sheetData sheetId="39918" refreshError="1"/>
      <sheetData sheetId="39919" refreshError="1"/>
      <sheetData sheetId="39920" refreshError="1"/>
      <sheetData sheetId="39921" refreshError="1"/>
      <sheetData sheetId="39922" refreshError="1"/>
      <sheetData sheetId="39923" refreshError="1"/>
      <sheetData sheetId="39924" refreshError="1"/>
      <sheetData sheetId="39925" refreshError="1"/>
      <sheetData sheetId="39926" refreshError="1"/>
      <sheetData sheetId="39927" refreshError="1"/>
      <sheetData sheetId="39928" refreshError="1"/>
      <sheetData sheetId="39929" refreshError="1"/>
      <sheetData sheetId="39930" refreshError="1"/>
      <sheetData sheetId="39931" refreshError="1"/>
      <sheetData sheetId="39932" refreshError="1"/>
      <sheetData sheetId="39933" refreshError="1"/>
      <sheetData sheetId="39934" refreshError="1"/>
      <sheetData sheetId="39935" refreshError="1"/>
      <sheetData sheetId="39936" refreshError="1"/>
      <sheetData sheetId="39937" refreshError="1"/>
      <sheetData sheetId="39938" refreshError="1"/>
      <sheetData sheetId="39939" refreshError="1"/>
      <sheetData sheetId="39940" refreshError="1"/>
      <sheetData sheetId="39941" refreshError="1"/>
      <sheetData sheetId="39942" refreshError="1"/>
      <sheetData sheetId="39943" refreshError="1"/>
      <sheetData sheetId="39944" refreshError="1"/>
      <sheetData sheetId="39945" refreshError="1"/>
      <sheetData sheetId="39946" refreshError="1"/>
      <sheetData sheetId="39947" refreshError="1"/>
      <sheetData sheetId="39948" refreshError="1"/>
      <sheetData sheetId="39949" refreshError="1"/>
      <sheetData sheetId="39950" refreshError="1"/>
      <sheetData sheetId="39951" refreshError="1"/>
      <sheetData sheetId="39952" refreshError="1"/>
      <sheetData sheetId="39953" refreshError="1"/>
      <sheetData sheetId="39954" refreshError="1"/>
      <sheetData sheetId="39955" refreshError="1"/>
      <sheetData sheetId="39956" refreshError="1"/>
      <sheetData sheetId="39957" refreshError="1"/>
      <sheetData sheetId="39958" refreshError="1"/>
      <sheetData sheetId="39959" refreshError="1"/>
      <sheetData sheetId="39960" refreshError="1"/>
      <sheetData sheetId="39961" refreshError="1"/>
      <sheetData sheetId="39962" refreshError="1"/>
      <sheetData sheetId="39963" refreshError="1"/>
      <sheetData sheetId="39964" refreshError="1"/>
      <sheetData sheetId="39965" refreshError="1"/>
      <sheetData sheetId="39966" refreshError="1"/>
      <sheetData sheetId="39967" refreshError="1"/>
      <sheetData sheetId="39968" refreshError="1"/>
      <sheetData sheetId="39969" refreshError="1"/>
      <sheetData sheetId="39970" refreshError="1"/>
      <sheetData sheetId="39971" refreshError="1"/>
      <sheetData sheetId="39972" refreshError="1"/>
      <sheetData sheetId="39973" refreshError="1"/>
      <sheetData sheetId="39974" refreshError="1"/>
      <sheetData sheetId="39975" refreshError="1"/>
      <sheetData sheetId="39976" refreshError="1"/>
      <sheetData sheetId="39977" refreshError="1"/>
      <sheetData sheetId="39978" refreshError="1"/>
      <sheetData sheetId="39979" refreshError="1"/>
      <sheetData sheetId="39980" refreshError="1"/>
      <sheetData sheetId="39981" refreshError="1"/>
      <sheetData sheetId="39982" refreshError="1"/>
      <sheetData sheetId="39983" refreshError="1"/>
      <sheetData sheetId="39984" refreshError="1"/>
      <sheetData sheetId="39985" refreshError="1"/>
      <sheetData sheetId="39986" refreshError="1"/>
      <sheetData sheetId="39987" refreshError="1"/>
      <sheetData sheetId="39988" refreshError="1"/>
      <sheetData sheetId="39989" refreshError="1"/>
      <sheetData sheetId="39990" refreshError="1"/>
      <sheetData sheetId="39991" refreshError="1"/>
      <sheetData sheetId="39992" refreshError="1"/>
      <sheetData sheetId="39993" refreshError="1"/>
      <sheetData sheetId="39994" refreshError="1"/>
      <sheetData sheetId="39995" refreshError="1"/>
      <sheetData sheetId="39996" refreshError="1"/>
      <sheetData sheetId="39997" refreshError="1"/>
      <sheetData sheetId="39998" refreshError="1"/>
      <sheetData sheetId="39999" refreshError="1"/>
      <sheetData sheetId="40000" refreshError="1"/>
      <sheetData sheetId="40001" refreshError="1"/>
      <sheetData sheetId="40002" refreshError="1"/>
      <sheetData sheetId="40003" refreshError="1"/>
      <sheetData sheetId="40004" refreshError="1"/>
      <sheetData sheetId="40005" refreshError="1"/>
      <sheetData sheetId="40006" refreshError="1"/>
      <sheetData sheetId="40007" refreshError="1"/>
      <sheetData sheetId="40008" refreshError="1"/>
      <sheetData sheetId="40009" refreshError="1"/>
      <sheetData sheetId="40010" refreshError="1"/>
      <sheetData sheetId="40011" refreshError="1"/>
      <sheetData sheetId="40012" refreshError="1"/>
      <sheetData sheetId="40013" refreshError="1"/>
      <sheetData sheetId="40014" refreshError="1"/>
      <sheetData sheetId="40015" refreshError="1"/>
      <sheetData sheetId="40016" refreshError="1"/>
      <sheetData sheetId="40017" refreshError="1"/>
      <sheetData sheetId="40018" refreshError="1"/>
      <sheetData sheetId="40019" refreshError="1"/>
      <sheetData sheetId="40020" refreshError="1"/>
      <sheetData sheetId="40021" refreshError="1"/>
      <sheetData sheetId="40022" refreshError="1"/>
      <sheetData sheetId="40023" refreshError="1"/>
      <sheetData sheetId="40024" refreshError="1"/>
      <sheetData sheetId="40025" refreshError="1"/>
      <sheetData sheetId="40026" refreshError="1"/>
      <sheetData sheetId="40027" refreshError="1"/>
      <sheetData sheetId="40028" refreshError="1"/>
      <sheetData sheetId="40029" refreshError="1"/>
      <sheetData sheetId="40030" refreshError="1"/>
      <sheetData sheetId="40031" refreshError="1"/>
      <sheetData sheetId="40032" refreshError="1"/>
      <sheetData sheetId="40033" refreshError="1"/>
      <sheetData sheetId="40034" refreshError="1"/>
      <sheetData sheetId="40035" refreshError="1"/>
      <sheetData sheetId="40036" refreshError="1"/>
      <sheetData sheetId="40037" refreshError="1"/>
      <sheetData sheetId="40038" refreshError="1"/>
      <sheetData sheetId="40039" refreshError="1"/>
      <sheetData sheetId="40040" refreshError="1"/>
      <sheetData sheetId="40041" refreshError="1"/>
      <sheetData sheetId="40042" refreshError="1"/>
      <sheetData sheetId="40043" refreshError="1"/>
      <sheetData sheetId="40044" refreshError="1"/>
      <sheetData sheetId="40045" refreshError="1"/>
      <sheetData sheetId="40046" refreshError="1"/>
      <sheetData sheetId="40047" refreshError="1"/>
      <sheetData sheetId="40048" refreshError="1"/>
      <sheetData sheetId="40049" refreshError="1"/>
      <sheetData sheetId="40050" refreshError="1"/>
      <sheetData sheetId="40051" refreshError="1"/>
      <sheetData sheetId="40052" refreshError="1"/>
      <sheetData sheetId="40053" refreshError="1"/>
      <sheetData sheetId="40054" refreshError="1"/>
      <sheetData sheetId="40055" refreshError="1"/>
      <sheetData sheetId="40056" refreshError="1"/>
      <sheetData sheetId="40057" refreshError="1"/>
      <sheetData sheetId="40058" refreshError="1"/>
      <sheetData sheetId="40059" refreshError="1"/>
      <sheetData sheetId="40060" refreshError="1"/>
      <sheetData sheetId="40061" refreshError="1"/>
      <sheetData sheetId="40062" refreshError="1"/>
      <sheetData sheetId="40063" refreshError="1"/>
      <sheetData sheetId="40064" refreshError="1"/>
      <sheetData sheetId="40065" refreshError="1"/>
      <sheetData sheetId="40066" refreshError="1"/>
      <sheetData sheetId="40067" refreshError="1"/>
      <sheetData sheetId="40068" refreshError="1"/>
      <sheetData sheetId="40069" refreshError="1"/>
      <sheetData sheetId="40070" refreshError="1"/>
      <sheetData sheetId="40071" refreshError="1"/>
      <sheetData sheetId="40072" refreshError="1"/>
      <sheetData sheetId="40073" refreshError="1"/>
      <sheetData sheetId="40074" refreshError="1"/>
      <sheetData sheetId="40075" refreshError="1"/>
      <sheetData sheetId="40076" refreshError="1"/>
      <sheetData sheetId="40077" refreshError="1"/>
      <sheetData sheetId="40078" refreshError="1"/>
      <sheetData sheetId="40079" refreshError="1"/>
      <sheetData sheetId="40080" refreshError="1"/>
      <sheetData sheetId="40081" refreshError="1"/>
      <sheetData sheetId="40082" refreshError="1"/>
      <sheetData sheetId="40083" refreshError="1"/>
      <sheetData sheetId="40084" refreshError="1"/>
      <sheetData sheetId="40085" refreshError="1"/>
      <sheetData sheetId="40086" refreshError="1"/>
      <sheetData sheetId="40087" refreshError="1"/>
      <sheetData sheetId="40088" refreshError="1"/>
      <sheetData sheetId="40089" refreshError="1"/>
      <sheetData sheetId="40090" refreshError="1"/>
      <sheetData sheetId="40091" refreshError="1"/>
      <sheetData sheetId="40092" refreshError="1"/>
      <sheetData sheetId="40093" refreshError="1"/>
      <sheetData sheetId="40094" refreshError="1"/>
      <sheetData sheetId="40095" refreshError="1"/>
      <sheetData sheetId="40096" refreshError="1"/>
      <sheetData sheetId="40097" refreshError="1"/>
      <sheetData sheetId="40098" refreshError="1"/>
      <sheetData sheetId="40099" refreshError="1"/>
      <sheetData sheetId="40100" refreshError="1"/>
      <sheetData sheetId="40101" refreshError="1"/>
      <sheetData sheetId="40102" refreshError="1"/>
      <sheetData sheetId="40103" refreshError="1"/>
      <sheetData sheetId="40104" refreshError="1"/>
      <sheetData sheetId="40105" refreshError="1"/>
      <sheetData sheetId="40106" refreshError="1"/>
      <sheetData sheetId="40107" refreshError="1"/>
      <sheetData sheetId="40108" refreshError="1"/>
      <sheetData sheetId="40109" refreshError="1"/>
      <sheetData sheetId="40110" refreshError="1"/>
      <sheetData sheetId="40111" refreshError="1"/>
      <sheetData sheetId="40112" refreshError="1"/>
      <sheetData sheetId="40113" refreshError="1"/>
      <sheetData sheetId="40114" refreshError="1"/>
      <sheetData sheetId="40115" refreshError="1"/>
      <sheetData sheetId="40116" refreshError="1"/>
      <sheetData sheetId="40117" refreshError="1"/>
      <sheetData sheetId="40118" refreshError="1"/>
      <sheetData sheetId="40119" refreshError="1"/>
      <sheetData sheetId="40120" refreshError="1"/>
      <sheetData sheetId="40121" refreshError="1"/>
      <sheetData sheetId="40122" refreshError="1"/>
      <sheetData sheetId="40123" refreshError="1"/>
      <sheetData sheetId="40124" refreshError="1"/>
      <sheetData sheetId="40125" refreshError="1"/>
      <sheetData sheetId="40126" refreshError="1"/>
      <sheetData sheetId="40127" refreshError="1"/>
      <sheetData sheetId="40128" refreshError="1"/>
      <sheetData sheetId="40129" refreshError="1"/>
      <sheetData sheetId="40130" refreshError="1"/>
      <sheetData sheetId="40131" refreshError="1"/>
      <sheetData sheetId="40132" refreshError="1"/>
      <sheetData sheetId="40133" refreshError="1"/>
      <sheetData sheetId="40134" refreshError="1"/>
      <sheetData sheetId="40135" refreshError="1"/>
      <sheetData sheetId="40136" refreshError="1"/>
      <sheetData sheetId="40137" refreshError="1"/>
      <sheetData sheetId="40138" refreshError="1"/>
      <sheetData sheetId="40139" refreshError="1"/>
      <sheetData sheetId="40140" refreshError="1"/>
      <sheetData sheetId="40141" refreshError="1"/>
      <sheetData sheetId="40142" refreshError="1"/>
      <sheetData sheetId="40143" refreshError="1"/>
      <sheetData sheetId="40144" refreshError="1"/>
      <sheetData sheetId="40145" refreshError="1"/>
      <sheetData sheetId="40146" refreshError="1"/>
      <sheetData sheetId="40147" refreshError="1"/>
      <sheetData sheetId="40148" refreshError="1"/>
      <sheetData sheetId="40149" refreshError="1"/>
      <sheetData sheetId="40150" refreshError="1"/>
      <sheetData sheetId="40151" refreshError="1"/>
      <sheetData sheetId="40152" refreshError="1"/>
      <sheetData sheetId="40153" refreshError="1"/>
      <sheetData sheetId="40154" refreshError="1"/>
      <sheetData sheetId="40155" refreshError="1"/>
      <sheetData sheetId="40156" refreshError="1"/>
      <sheetData sheetId="40157" refreshError="1"/>
      <sheetData sheetId="40158" refreshError="1"/>
      <sheetData sheetId="40159" refreshError="1"/>
      <sheetData sheetId="40160" refreshError="1"/>
      <sheetData sheetId="40161" refreshError="1"/>
      <sheetData sheetId="40162" refreshError="1"/>
      <sheetData sheetId="40163" refreshError="1"/>
      <sheetData sheetId="40164" refreshError="1"/>
      <sheetData sheetId="40165" refreshError="1"/>
      <sheetData sheetId="40166" refreshError="1"/>
      <sheetData sheetId="40167" refreshError="1"/>
      <sheetData sheetId="40168" refreshError="1"/>
      <sheetData sheetId="40169" refreshError="1"/>
      <sheetData sheetId="40170" refreshError="1"/>
      <sheetData sheetId="40171" refreshError="1"/>
      <sheetData sheetId="40172" refreshError="1"/>
      <sheetData sheetId="40173" refreshError="1"/>
      <sheetData sheetId="40174" refreshError="1"/>
      <sheetData sheetId="40175" refreshError="1"/>
      <sheetData sheetId="40176" refreshError="1"/>
      <sheetData sheetId="40177" refreshError="1"/>
      <sheetData sheetId="40178" refreshError="1"/>
      <sheetData sheetId="40179" refreshError="1"/>
      <sheetData sheetId="40180" refreshError="1"/>
      <sheetData sheetId="40181" refreshError="1"/>
      <sheetData sheetId="40182" refreshError="1"/>
      <sheetData sheetId="40183" refreshError="1"/>
      <sheetData sheetId="40184" refreshError="1"/>
      <sheetData sheetId="40185" refreshError="1"/>
      <sheetData sheetId="40186" refreshError="1"/>
      <sheetData sheetId="40187" refreshError="1"/>
      <sheetData sheetId="40188" refreshError="1"/>
      <sheetData sheetId="40189" refreshError="1"/>
      <sheetData sheetId="40190" refreshError="1"/>
      <sheetData sheetId="40191" refreshError="1"/>
      <sheetData sheetId="40192" refreshError="1"/>
      <sheetData sheetId="40193" refreshError="1"/>
      <sheetData sheetId="40194" refreshError="1"/>
      <sheetData sheetId="40195" refreshError="1"/>
      <sheetData sheetId="40196" refreshError="1"/>
      <sheetData sheetId="40197" refreshError="1"/>
      <sheetData sheetId="40198" refreshError="1"/>
      <sheetData sheetId="40199" refreshError="1"/>
      <sheetData sheetId="40200" refreshError="1"/>
      <sheetData sheetId="40201" refreshError="1"/>
      <sheetData sheetId="40202" refreshError="1"/>
      <sheetData sheetId="40203" refreshError="1"/>
      <sheetData sheetId="40204" refreshError="1"/>
      <sheetData sheetId="40205" refreshError="1"/>
      <sheetData sheetId="40206" refreshError="1"/>
      <sheetData sheetId="40207" refreshError="1"/>
      <sheetData sheetId="40208" refreshError="1"/>
      <sheetData sheetId="40209" refreshError="1"/>
      <sheetData sheetId="40210" refreshError="1"/>
      <sheetData sheetId="40211" refreshError="1"/>
      <sheetData sheetId="40212" refreshError="1"/>
      <sheetData sheetId="40213" refreshError="1"/>
      <sheetData sheetId="40214" refreshError="1"/>
      <sheetData sheetId="40215" refreshError="1"/>
      <sheetData sheetId="40216" refreshError="1"/>
      <sheetData sheetId="40217" refreshError="1"/>
      <sheetData sheetId="40218" refreshError="1"/>
      <sheetData sheetId="40219" refreshError="1"/>
      <sheetData sheetId="40220" refreshError="1"/>
      <sheetData sheetId="40221" refreshError="1"/>
      <sheetData sheetId="40222" refreshError="1"/>
      <sheetData sheetId="40223" refreshError="1"/>
      <sheetData sheetId="40224" refreshError="1"/>
      <sheetData sheetId="40225" refreshError="1"/>
      <sheetData sheetId="40226" refreshError="1"/>
      <sheetData sheetId="40227" refreshError="1"/>
      <sheetData sheetId="40228" refreshError="1"/>
      <sheetData sheetId="40229" refreshError="1"/>
      <sheetData sheetId="40230" refreshError="1"/>
      <sheetData sheetId="40231" refreshError="1"/>
      <sheetData sheetId="40232" refreshError="1"/>
      <sheetData sheetId="40233" refreshError="1"/>
      <sheetData sheetId="40234" refreshError="1"/>
      <sheetData sheetId="40235" refreshError="1"/>
      <sheetData sheetId="40236" refreshError="1"/>
      <sheetData sheetId="40237" refreshError="1"/>
      <sheetData sheetId="40238" refreshError="1"/>
      <sheetData sheetId="40239" refreshError="1"/>
      <sheetData sheetId="40240" refreshError="1"/>
      <sheetData sheetId="40241" refreshError="1"/>
      <sheetData sheetId="40242" refreshError="1"/>
      <sheetData sheetId="40243" refreshError="1"/>
      <sheetData sheetId="40244" refreshError="1"/>
      <sheetData sheetId="40245" refreshError="1"/>
      <sheetData sheetId="40246" refreshError="1"/>
      <sheetData sheetId="40247" refreshError="1"/>
      <sheetData sheetId="40248" refreshError="1"/>
      <sheetData sheetId="40249" refreshError="1"/>
      <sheetData sheetId="40250" refreshError="1"/>
      <sheetData sheetId="40251" refreshError="1"/>
      <sheetData sheetId="40252" refreshError="1"/>
      <sheetData sheetId="40253" refreshError="1"/>
      <sheetData sheetId="40254" refreshError="1"/>
      <sheetData sheetId="40255" refreshError="1"/>
      <sheetData sheetId="40256" refreshError="1"/>
      <sheetData sheetId="40257" refreshError="1"/>
      <sheetData sheetId="40258" refreshError="1"/>
      <sheetData sheetId="40259" refreshError="1"/>
      <sheetData sheetId="40260" refreshError="1"/>
      <sheetData sheetId="40261" refreshError="1"/>
      <sheetData sheetId="40262" refreshError="1"/>
      <sheetData sheetId="40263" refreshError="1"/>
      <sheetData sheetId="40264" refreshError="1"/>
      <sheetData sheetId="40265" refreshError="1"/>
      <sheetData sheetId="40266" refreshError="1"/>
      <sheetData sheetId="40267" refreshError="1"/>
      <sheetData sheetId="40268" refreshError="1"/>
      <sheetData sheetId="40269" refreshError="1"/>
      <sheetData sheetId="40270" refreshError="1"/>
      <sheetData sheetId="40271" refreshError="1"/>
      <sheetData sheetId="40272" refreshError="1"/>
      <sheetData sheetId="40273" refreshError="1"/>
      <sheetData sheetId="40274" refreshError="1"/>
      <sheetData sheetId="40275" refreshError="1"/>
      <sheetData sheetId="40276" refreshError="1"/>
      <sheetData sheetId="40277" refreshError="1"/>
      <sheetData sheetId="40278" refreshError="1"/>
      <sheetData sheetId="40279" refreshError="1"/>
      <sheetData sheetId="40280" refreshError="1"/>
      <sheetData sheetId="40281" refreshError="1"/>
      <sheetData sheetId="40282" refreshError="1"/>
      <sheetData sheetId="40283" refreshError="1"/>
      <sheetData sheetId="40284" refreshError="1"/>
      <sheetData sheetId="40285" refreshError="1"/>
      <sheetData sheetId="40286" refreshError="1"/>
      <sheetData sheetId="40287" refreshError="1"/>
      <sheetData sheetId="40288" refreshError="1"/>
      <sheetData sheetId="40289" refreshError="1"/>
      <sheetData sheetId="40290" refreshError="1"/>
      <sheetData sheetId="40291" refreshError="1"/>
      <sheetData sheetId="40292" refreshError="1"/>
      <sheetData sheetId="40293" refreshError="1"/>
      <sheetData sheetId="40294" refreshError="1"/>
      <sheetData sheetId="40295" refreshError="1"/>
      <sheetData sheetId="40296" refreshError="1"/>
      <sheetData sheetId="40297" refreshError="1"/>
      <sheetData sheetId="40298" refreshError="1"/>
      <sheetData sheetId="40299" refreshError="1"/>
      <sheetData sheetId="40300" refreshError="1"/>
      <sheetData sheetId="40301" refreshError="1"/>
      <sheetData sheetId="40302" refreshError="1"/>
      <sheetData sheetId="40303" refreshError="1"/>
      <sheetData sheetId="40304" refreshError="1"/>
      <sheetData sheetId="40305" refreshError="1"/>
      <sheetData sheetId="40306" refreshError="1"/>
      <sheetData sheetId="40307" refreshError="1"/>
      <sheetData sheetId="40308" refreshError="1"/>
      <sheetData sheetId="40309" refreshError="1"/>
      <sheetData sheetId="40310" refreshError="1"/>
      <sheetData sheetId="40311" refreshError="1"/>
      <sheetData sheetId="40312" refreshError="1"/>
      <sheetData sheetId="40313" refreshError="1"/>
      <sheetData sheetId="40314" refreshError="1"/>
      <sheetData sheetId="40315" refreshError="1"/>
      <sheetData sheetId="40316" refreshError="1"/>
      <sheetData sheetId="40317" refreshError="1"/>
      <sheetData sheetId="40318" refreshError="1"/>
      <sheetData sheetId="40319" refreshError="1"/>
      <sheetData sheetId="40320" refreshError="1"/>
      <sheetData sheetId="40321" refreshError="1"/>
      <sheetData sheetId="40322" refreshError="1"/>
      <sheetData sheetId="40323" refreshError="1"/>
      <sheetData sheetId="40324" refreshError="1"/>
      <sheetData sheetId="40325" refreshError="1"/>
      <sheetData sheetId="40326" refreshError="1"/>
      <sheetData sheetId="40327" refreshError="1"/>
      <sheetData sheetId="40328" refreshError="1"/>
      <sheetData sheetId="40329" refreshError="1"/>
      <sheetData sheetId="40330" refreshError="1"/>
      <sheetData sheetId="40331" refreshError="1"/>
      <sheetData sheetId="40332" refreshError="1"/>
      <sheetData sheetId="40333" refreshError="1"/>
      <sheetData sheetId="40334" refreshError="1"/>
      <sheetData sheetId="40335" refreshError="1"/>
      <sheetData sheetId="40336" refreshError="1"/>
      <sheetData sheetId="40337" refreshError="1"/>
      <sheetData sheetId="40338" refreshError="1"/>
      <sheetData sheetId="40339" refreshError="1"/>
      <sheetData sheetId="40340" refreshError="1"/>
      <sheetData sheetId="40341" refreshError="1"/>
      <sheetData sheetId="40342" refreshError="1"/>
      <sheetData sheetId="40343" refreshError="1"/>
      <sheetData sheetId="40344" refreshError="1"/>
      <sheetData sheetId="40345" refreshError="1"/>
      <sheetData sheetId="40346" refreshError="1"/>
      <sheetData sheetId="40347" refreshError="1"/>
      <sheetData sheetId="40348" refreshError="1"/>
      <sheetData sheetId="40349" refreshError="1"/>
      <sheetData sheetId="40350" refreshError="1"/>
      <sheetData sheetId="40351" refreshError="1"/>
      <sheetData sheetId="40352" refreshError="1"/>
      <sheetData sheetId="40353" refreshError="1"/>
      <sheetData sheetId="40354" refreshError="1"/>
      <sheetData sheetId="40355" refreshError="1"/>
      <sheetData sheetId="40356" refreshError="1"/>
      <sheetData sheetId="40357" refreshError="1"/>
      <sheetData sheetId="40358" refreshError="1"/>
      <sheetData sheetId="40359" refreshError="1"/>
      <sheetData sheetId="40360" refreshError="1"/>
      <sheetData sheetId="40361" refreshError="1"/>
      <sheetData sheetId="40362" refreshError="1"/>
      <sheetData sheetId="40363" refreshError="1"/>
      <sheetData sheetId="40364" refreshError="1"/>
      <sheetData sheetId="40365" refreshError="1"/>
      <sheetData sheetId="40366" refreshError="1"/>
      <sheetData sheetId="40367" refreshError="1"/>
      <sheetData sheetId="40368" refreshError="1"/>
      <sheetData sheetId="40369" refreshError="1"/>
      <sheetData sheetId="40370" refreshError="1"/>
      <sheetData sheetId="40371" refreshError="1"/>
      <sheetData sheetId="40372" refreshError="1"/>
      <sheetData sheetId="40373" refreshError="1"/>
      <sheetData sheetId="40374" refreshError="1"/>
      <sheetData sheetId="40375" refreshError="1"/>
      <sheetData sheetId="40376" refreshError="1"/>
      <sheetData sheetId="40377" refreshError="1"/>
      <sheetData sheetId="40378" refreshError="1"/>
      <sheetData sheetId="40379" refreshError="1"/>
      <sheetData sheetId="40380" refreshError="1"/>
      <sheetData sheetId="40381" refreshError="1"/>
      <sheetData sheetId="40382" refreshError="1"/>
      <sheetData sheetId="40383" refreshError="1"/>
      <sheetData sheetId="40384" refreshError="1"/>
      <sheetData sheetId="40385" refreshError="1"/>
      <sheetData sheetId="40386" refreshError="1"/>
      <sheetData sheetId="40387" refreshError="1"/>
      <sheetData sheetId="40388" refreshError="1"/>
      <sheetData sheetId="40389" refreshError="1"/>
      <sheetData sheetId="40390" refreshError="1"/>
      <sheetData sheetId="40391" refreshError="1"/>
      <sheetData sheetId="40392" refreshError="1"/>
      <sheetData sheetId="40393" refreshError="1"/>
      <sheetData sheetId="40394" refreshError="1"/>
      <sheetData sheetId="40395" refreshError="1"/>
      <sheetData sheetId="40396" refreshError="1"/>
      <sheetData sheetId="40397" refreshError="1"/>
      <sheetData sheetId="40398" refreshError="1"/>
      <sheetData sheetId="40399" refreshError="1"/>
      <sheetData sheetId="40400" refreshError="1"/>
      <sheetData sheetId="40401" refreshError="1"/>
      <sheetData sheetId="40402" refreshError="1"/>
      <sheetData sheetId="40403" refreshError="1"/>
      <sheetData sheetId="40404" refreshError="1"/>
      <sheetData sheetId="40405" refreshError="1"/>
      <sheetData sheetId="40406" refreshError="1"/>
      <sheetData sheetId="40407" refreshError="1"/>
      <sheetData sheetId="40408" refreshError="1"/>
      <sheetData sheetId="40409" refreshError="1"/>
      <sheetData sheetId="40410" refreshError="1"/>
      <sheetData sheetId="40411" refreshError="1"/>
      <sheetData sheetId="40412" refreshError="1"/>
      <sheetData sheetId="40413" refreshError="1"/>
      <sheetData sheetId="40414" refreshError="1"/>
      <sheetData sheetId="40415" refreshError="1"/>
      <sheetData sheetId="40416" refreshError="1"/>
      <sheetData sheetId="40417" refreshError="1"/>
      <sheetData sheetId="40418" refreshError="1"/>
      <sheetData sheetId="40419" refreshError="1"/>
      <sheetData sheetId="40420" refreshError="1"/>
      <sheetData sheetId="40421" refreshError="1"/>
      <sheetData sheetId="40422" refreshError="1"/>
      <sheetData sheetId="40423" refreshError="1"/>
      <sheetData sheetId="40424" refreshError="1"/>
      <sheetData sheetId="40425" refreshError="1"/>
      <sheetData sheetId="40426" refreshError="1"/>
      <sheetData sheetId="40427" refreshError="1"/>
      <sheetData sheetId="40428" refreshError="1"/>
      <sheetData sheetId="40429" refreshError="1"/>
      <sheetData sheetId="40430" refreshError="1"/>
      <sheetData sheetId="40431" refreshError="1"/>
      <sheetData sheetId="40432" refreshError="1"/>
      <sheetData sheetId="40433" refreshError="1"/>
      <sheetData sheetId="40434" refreshError="1"/>
      <sheetData sheetId="40435" refreshError="1"/>
      <sheetData sheetId="40436" refreshError="1"/>
      <sheetData sheetId="40437" refreshError="1"/>
      <sheetData sheetId="40438" refreshError="1"/>
      <sheetData sheetId="40439" refreshError="1"/>
      <sheetData sheetId="40440" refreshError="1"/>
      <sheetData sheetId="40441" refreshError="1"/>
      <sheetData sheetId="40442" refreshError="1"/>
      <sheetData sheetId="40443" refreshError="1"/>
      <sheetData sheetId="40444" refreshError="1"/>
      <sheetData sheetId="40445" refreshError="1"/>
      <sheetData sheetId="40446" refreshError="1"/>
      <sheetData sheetId="40447" refreshError="1"/>
      <sheetData sheetId="40448" refreshError="1"/>
      <sheetData sheetId="40449" refreshError="1"/>
      <sheetData sheetId="40450" refreshError="1"/>
      <sheetData sheetId="40451" refreshError="1"/>
      <sheetData sheetId="40452" refreshError="1"/>
      <sheetData sheetId="40453" refreshError="1"/>
      <sheetData sheetId="40454" refreshError="1"/>
      <sheetData sheetId="40455" refreshError="1"/>
      <sheetData sheetId="40456" refreshError="1"/>
      <sheetData sheetId="40457" refreshError="1"/>
      <sheetData sheetId="40458" refreshError="1"/>
      <sheetData sheetId="40459" refreshError="1"/>
      <sheetData sheetId="40460" refreshError="1"/>
      <sheetData sheetId="40461" refreshError="1"/>
      <sheetData sheetId="40462" refreshError="1"/>
      <sheetData sheetId="40463" refreshError="1"/>
      <sheetData sheetId="40464" refreshError="1"/>
      <sheetData sheetId="40465" refreshError="1"/>
      <sheetData sheetId="40466" refreshError="1"/>
      <sheetData sheetId="40467" refreshError="1"/>
      <sheetData sheetId="40468" refreshError="1"/>
      <sheetData sheetId="40469" refreshError="1"/>
      <sheetData sheetId="40470" refreshError="1"/>
      <sheetData sheetId="40471" refreshError="1"/>
      <sheetData sheetId="40472" refreshError="1"/>
      <sheetData sheetId="40473" refreshError="1"/>
      <sheetData sheetId="40474" refreshError="1"/>
      <sheetData sheetId="40475" refreshError="1"/>
      <sheetData sheetId="40476" refreshError="1"/>
      <sheetData sheetId="40477" refreshError="1"/>
      <sheetData sheetId="40478" refreshError="1"/>
      <sheetData sheetId="40479" refreshError="1"/>
      <sheetData sheetId="40480" refreshError="1"/>
      <sheetData sheetId="40481" refreshError="1"/>
      <sheetData sheetId="40482" refreshError="1"/>
      <sheetData sheetId="40483" refreshError="1"/>
      <sheetData sheetId="40484" refreshError="1"/>
      <sheetData sheetId="40485" refreshError="1"/>
      <sheetData sheetId="40486" refreshError="1"/>
      <sheetData sheetId="40487" refreshError="1"/>
      <sheetData sheetId="40488" refreshError="1"/>
      <sheetData sheetId="40489" refreshError="1"/>
      <sheetData sheetId="40490" refreshError="1"/>
      <sheetData sheetId="40491" refreshError="1"/>
      <sheetData sheetId="40492" refreshError="1"/>
      <sheetData sheetId="40493" refreshError="1"/>
      <sheetData sheetId="40494" refreshError="1"/>
      <sheetData sheetId="40495" refreshError="1"/>
      <sheetData sheetId="40496" refreshError="1"/>
      <sheetData sheetId="40497" refreshError="1"/>
      <sheetData sheetId="40498" refreshError="1"/>
      <sheetData sheetId="40499" refreshError="1"/>
      <sheetData sheetId="40500" refreshError="1"/>
      <sheetData sheetId="40501" refreshError="1"/>
      <sheetData sheetId="40502" refreshError="1"/>
      <sheetData sheetId="40503" refreshError="1"/>
      <sheetData sheetId="40504" refreshError="1"/>
      <sheetData sheetId="40505" refreshError="1"/>
      <sheetData sheetId="40506" refreshError="1"/>
      <sheetData sheetId="40507" refreshError="1"/>
      <sheetData sheetId="40508" refreshError="1"/>
      <sheetData sheetId="40509" refreshError="1"/>
      <sheetData sheetId="40510" refreshError="1"/>
      <sheetData sheetId="40511" refreshError="1"/>
      <sheetData sheetId="40512" refreshError="1"/>
      <sheetData sheetId="40513" refreshError="1"/>
      <sheetData sheetId="40514" refreshError="1"/>
      <sheetData sheetId="40515" refreshError="1"/>
      <sheetData sheetId="40516" refreshError="1"/>
      <sheetData sheetId="40517" refreshError="1"/>
      <sheetData sheetId="40518" refreshError="1"/>
      <sheetData sheetId="40519" refreshError="1"/>
      <sheetData sheetId="40520" refreshError="1"/>
      <sheetData sheetId="40521" refreshError="1"/>
      <sheetData sheetId="40522" refreshError="1"/>
      <sheetData sheetId="40523" refreshError="1"/>
      <sheetData sheetId="40524" refreshError="1"/>
      <sheetData sheetId="40525" refreshError="1"/>
      <sheetData sheetId="40526" refreshError="1"/>
      <sheetData sheetId="40527" refreshError="1"/>
      <sheetData sheetId="40528" refreshError="1"/>
      <sheetData sheetId="40529" refreshError="1"/>
      <sheetData sheetId="40530" refreshError="1"/>
      <sheetData sheetId="40531" refreshError="1"/>
      <sheetData sheetId="40532" refreshError="1"/>
      <sheetData sheetId="40533" refreshError="1"/>
      <sheetData sheetId="40534" refreshError="1"/>
      <sheetData sheetId="40535" refreshError="1"/>
      <sheetData sheetId="40536" refreshError="1"/>
      <sheetData sheetId="40537" refreshError="1"/>
      <sheetData sheetId="40538" refreshError="1"/>
      <sheetData sheetId="40539" refreshError="1"/>
      <sheetData sheetId="40540" refreshError="1"/>
      <sheetData sheetId="40541" refreshError="1"/>
      <sheetData sheetId="40542" refreshError="1"/>
      <sheetData sheetId="40543" refreshError="1"/>
      <sheetData sheetId="40544" refreshError="1"/>
      <sheetData sheetId="40545" refreshError="1"/>
      <sheetData sheetId="40546" refreshError="1"/>
      <sheetData sheetId="40547" refreshError="1"/>
      <sheetData sheetId="40548" refreshError="1"/>
      <sheetData sheetId="40549" refreshError="1"/>
      <sheetData sheetId="40550" refreshError="1"/>
      <sheetData sheetId="40551" refreshError="1"/>
      <sheetData sheetId="40552" refreshError="1"/>
      <sheetData sheetId="40553" refreshError="1"/>
      <sheetData sheetId="40554" refreshError="1"/>
      <sheetData sheetId="40555" refreshError="1"/>
      <sheetData sheetId="40556" refreshError="1"/>
      <sheetData sheetId="40557" refreshError="1"/>
      <sheetData sheetId="40558" refreshError="1"/>
      <sheetData sheetId="40559" refreshError="1"/>
      <sheetData sheetId="40560" refreshError="1"/>
      <sheetData sheetId="40561" refreshError="1"/>
      <sheetData sheetId="40562" refreshError="1"/>
      <sheetData sheetId="40563" refreshError="1"/>
      <sheetData sheetId="40564" refreshError="1"/>
      <sheetData sheetId="40565" refreshError="1"/>
      <sheetData sheetId="40566" refreshError="1"/>
      <sheetData sheetId="40567" refreshError="1"/>
      <sheetData sheetId="40568" refreshError="1"/>
      <sheetData sheetId="40569" refreshError="1"/>
      <sheetData sheetId="40570" refreshError="1"/>
      <sheetData sheetId="40571" refreshError="1"/>
      <sheetData sheetId="40572" refreshError="1"/>
      <sheetData sheetId="40573" refreshError="1"/>
      <sheetData sheetId="40574" refreshError="1"/>
      <sheetData sheetId="40575" refreshError="1"/>
      <sheetData sheetId="40576" refreshError="1"/>
      <sheetData sheetId="40577" refreshError="1"/>
      <sheetData sheetId="40578" refreshError="1"/>
      <sheetData sheetId="40579" refreshError="1"/>
      <sheetData sheetId="40580" refreshError="1"/>
      <sheetData sheetId="40581" refreshError="1"/>
      <sheetData sheetId="40582" refreshError="1"/>
      <sheetData sheetId="40583" refreshError="1"/>
      <sheetData sheetId="40584" refreshError="1"/>
      <sheetData sheetId="40585" refreshError="1"/>
      <sheetData sheetId="40586" refreshError="1"/>
      <sheetData sheetId="40587" refreshError="1"/>
      <sheetData sheetId="40588" refreshError="1"/>
      <sheetData sheetId="40589" refreshError="1"/>
      <sheetData sheetId="40590" refreshError="1"/>
      <sheetData sheetId="40591" refreshError="1"/>
      <sheetData sheetId="40592" refreshError="1"/>
      <sheetData sheetId="40593" refreshError="1"/>
      <sheetData sheetId="40594" refreshError="1"/>
      <sheetData sheetId="40595" refreshError="1"/>
      <sheetData sheetId="40596" refreshError="1"/>
      <sheetData sheetId="40597" refreshError="1"/>
      <sheetData sheetId="40598" refreshError="1"/>
      <sheetData sheetId="40599" refreshError="1"/>
      <sheetData sheetId="40600" refreshError="1"/>
      <sheetData sheetId="40601" refreshError="1"/>
      <sheetData sheetId="40602" refreshError="1"/>
      <sheetData sheetId="40603" refreshError="1"/>
      <sheetData sheetId="40604" refreshError="1"/>
      <sheetData sheetId="40605" refreshError="1"/>
      <sheetData sheetId="40606" refreshError="1"/>
      <sheetData sheetId="40607" refreshError="1"/>
      <sheetData sheetId="40608" refreshError="1"/>
      <sheetData sheetId="40609" refreshError="1"/>
      <sheetData sheetId="40610" refreshError="1"/>
      <sheetData sheetId="40611" refreshError="1"/>
      <sheetData sheetId="40612" refreshError="1"/>
      <sheetData sheetId="40613" refreshError="1"/>
      <sheetData sheetId="40614" refreshError="1"/>
      <sheetData sheetId="40615" refreshError="1"/>
      <sheetData sheetId="40616" refreshError="1"/>
      <sheetData sheetId="40617" refreshError="1"/>
      <sheetData sheetId="40618" refreshError="1"/>
      <sheetData sheetId="40619" refreshError="1"/>
      <sheetData sheetId="40620" refreshError="1"/>
      <sheetData sheetId="40621" refreshError="1"/>
      <sheetData sheetId="40622" refreshError="1"/>
      <sheetData sheetId="40623" refreshError="1"/>
      <sheetData sheetId="40624" refreshError="1"/>
      <sheetData sheetId="40625" refreshError="1"/>
      <sheetData sheetId="40626" refreshError="1"/>
      <sheetData sheetId="40627" refreshError="1"/>
      <sheetData sheetId="40628" refreshError="1"/>
      <sheetData sheetId="40629" refreshError="1"/>
      <sheetData sheetId="40630" refreshError="1"/>
      <sheetData sheetId="40631" refreshError="1"/>
      <sheetData sheetId="40632" refreshError="1"/>
      <sheetData sheetId="40633" refreshError="1"/>
      <sheetData sheetId="40634" refreshError="1"/>
      <sheetData sheetId="40635" refreshError="1"/>
      <sheetData sheetId="40636" refreshError="1"/>
      <sheetData sheetId="40637" refreshError="1"/>
      <sheetData sheetId="40638" refreshError="1"/>
      <sheetData sheetId="40639" refreshError="1"/>
      <sheetData sheetId="40640" refreshError="1"/>
      <sheetData sheetId="40641" refreshError="1"/>
      <sheetData sheetId="40642" refreshError="1"/>
      <sheetData sheetId="40643" refreshError="1"/>
      <sheetData sheetId="40644" refreshError="1"/>
      <sheetData sheetId="40645" refreshError="1"/>
      <sheetData sheetId="40646" refreshError="1"/>
      <sheetData sheetId="40647" refreshError="1"/>
      <sheetData sheetId="40648" refreshError="1"/>
      <sheetData sheetId="40649" refreshError="1"/>
      <sheetData sheetId="40650" refreshError="1"/>
      <sheetData sheetId="40651" refreshError="1"/>
      <sheetData sheetId="40652" refreshError="1"/>
      <sheetData sheetId="40653" refreshError="1"/>
      <sheetData sheetId="40654" refreshError="1"/>
      <sheetData sheetId="40655" refreshError="1"/>
      <sheetData sheetId="40656" refreshError="1"/>
      <sheetData sheetId="40657" refreshError="1"/>
      <sheetData sheetId="40658" refreshError="1"/>
      <sheetData sheetId="40659" refreshError="1"/>
      <sheetData sheetId="40660" refreshError="1"/>
      <sheetData sheetId="40661" refreshError="1"/>
      <sheetData sheetId="40662" refreshError="1"/>
      <sheetData sheetId="40663" refreshError="1"/>
      <sheetData sheetId="40664" refreshError="1"/>
      <sheetData sheetId="40665" refreshError="1"/>
      <sheetData sheetId="40666" refreshError="1"/>
      <sheetData sheetId="40667" refreshError="1"/>
      <sheetData sheetId="40668" refreshError="1"/>
      <sheetData sheetId="40669" refreshError="1"/>
      <sheetData sheetId="40670" refreshError="1"/>
      <sheetData sheetId="40671" refreshError="1"/>
      <sheetData sheetId="40672" refreshError="1"/>
      <sheetData sheetId="40673" refreshError="1"/>
      <sheetData sheetId="40674" refreshError="1"/>
      <sheetData sheetId="40675" refreshError="1"/>
      <sheetData sheetId="40676" refreshError="1"/>
      <sheetData sheetId="40677" refreshError="1"/>
      <sheetData sheetId="40678" refreshError="1"/>
      <sheetData sheetId="40679" refreshError="1"/>
      <sheetData sheetId="40680" refreshError="1"/>
      <sheetData sheetId="40681" refreshError="1"/>
      <sheetData sheetId="40682" refreshError="1"/>
      <sheetData sheetId="40683" refreshError="1"/>
      <sheetData sheetId="40684" refreshError="1"/>
      <sheetData sheetId="40685" refreshError="1"/>
      <sheetData sheetId="40686" refreshError="1"/>
      <sheetData sheetId="40687" refreshError="1"/>
      <sheetData sheetId="40688" refreshError="1"/>
      <sheetData sheetId="40689" refreshError="1"/>
      <sheetData sheetId="40690" refreshError="1"/>
      <sheetData sheetId="40691" refreshError="1"/>
      <sheetData sheetId="40692" refreshError="1"/>
      <sheetData sheetId="40693" refreshError="1"/>
      <sheetData sheetId="40694" refreshError="1"/>
      <sheetData sheetId="40695" refreshError="1"/>
      <sheetData sheetId="40696" refreshError="1"/>
      <sheetData sheetId="40697" refreshError="1"/>
      <sheetData sheetId="40698" refreshError="1"/>
      <sheetData sheetId="40699" refreshError="1"/>
      <sheetData sheetId="40700" refreshError="1"/>
      <sheetData sheetId="40701" refreshError="1"/>
      <sheetData sheetId="40702" refreshError="1"/>
      <sheetData sheetId="40703" refreshError="1"/>
      <sheetData sheetId="40704" refreshError="1"/>
      <sheetData sheetId="40705" refreshError="1"/>
      <sheetData sheetId="40706" refreshError="1"/>
      <sheetData sheetId="40707" refreshError="1"/>
      <sheetData sheetId="40708" refreshError="1"/>
      <sheetData sheetId="40709" refreshError="1"/>
      <sheetData sheetId="40710" refreshError="1"/>
      <sheetData sheetId="40711" refreshError="1"/>
      <sheetData sheetId="40712" refreshError="1"/>
      <sheetData sheetId="40713" refreshError="1"/>
      <sheetData sheetId="40714" refreshError="1"/>
      <sheetData sheetId="40715" refreshError="1"/>
      <sheetData sheetId="40716" refreshError="1"/>
      <sheetData sheetId="40717" refreshError="1"/>
      <sheetData sheetId="40718" refreshError="1"/>
      <sheetData sheetId="40719" refreshError="1"/>
      <sheetData sheetId="40720" refreshError="1"/>
      <sheetData sheetId="40721" refreshError="1"/>
      <sheetData sheetId="40722" refreshError="1"/>
      <sheetData sheetId="40723" refreshError="1"/>
      <sheetData sheetId="40724" refreshError="1"/>
      <sheetData sheetId="40725" refreshError="1"/>
      <sheetData sheetId="40726" refreshError="1"/>
      <sheetData sheetId="40727" refreshError="1"/>
      <sheetData sheetId="40728" refreshError="1"/>
      <sheetData sheetId="40729" refreshError="1"/>
      <sheetData sheetId="40730" refreshError="1"/>
      <sheetData sheetId="40731" refreshError="1"/>
      <sheetData sheetId="40732" refreshError="1"/>
      <sheetData sheetId="40733" refreshError="1"/>
      <sheetData sheetId="40734" refreshError="1"/>
      <sheetData sheetId="40735" refreshError="1"/>
      <sheetData sheetId="40736" refreshError="1"/>
      <sheetData sheetId="40737" refreshError="1"/>
      <sheetData sheetId="40738" refreshError="1"/>
      <sheetData sheetId="40739" refreshError="1"/>
      <sheetData sheetId="40740" refreshError="1"/>
      <sheetData sheetId="40741" refreshError="1"/>
      <sheetData sheetId="40742" refreshError="1"/>
      <sheetData sheetId="40743" refreshError="1"/>
      <sheetData sheetId="40744" refreshError="1"/>
      <sheetData sheetId="40745" refreshError="1"/>
      <sheetData sheetId="40746" refreshError="1"/>
      <sheetData sheetId="40747" refreshError="1"/>
      <sheetData sheetId="40748" refreshError="1"/>
      <sheetData sheetId="40749" refreshError="1"/>
      <sheetData sheetId="40750" refreshError="1"/>
      <sheetData sheetId="40751" refreshError="1"/>
      <sheetData sheetId="40752" refreshError="1"/>
      <sheetData sheetId="40753" refreshError="1"/>
      <sheetData sheetId="40754" refreshError="1"/>
      <sheetData sheetId="40755" refreshError="1"/>
      <sheetData sheetId="40756" refreshError="1"/>
      <sheetData sheetId="40757" refreshError="1"/>
      <sheetData sheetId="40758" refreshError="1"/>
      <sheetData sheetId="40759" refreshError="1"/>
      <sheetData sheetId="40760" refreshError="1"/>
      <sheetData sheetId="40761" refreshError="1"/>
      <sheetData sheetId="40762" refreshError="1"/>
      <sheetData sheetId="40763" refreshError="1"/>
      <sheetData sheetId="40764" refreshError="1"/>
      <sheetData sheetId="40765" refreshError="1"/>
      <sheetData sheetId="40766" refreshError="1"/>
      <sheetData sheetId="40767" refreshError="1"/>
      <sheetData sheetId="40768" refreshError="1"/>
      <sheetData sheetId="40769" refreshError="1"/>
      <sheetData sheetId="40770" refreshError="1"/>
      <sheetData sheetId="40771" refreshError="1"/>
      <sheetData sheetId="40772" refreshError="1"/>
      <sheetData sheetId="40773" refreshError="1"/>
      <sheetData sheetId="40774" refreshError="1"/>
      <sheetData sheetId="40775" refreshError="1"/>
      <sheetData sheetId="40776" refreshError="1"/>
      <sheetData sheetId="40777" refreshError="1"/>
      <sheetData sheetId="40778" refreshError="1"/>
      <sheetData sheetId="40779" refreshError="1"/>
      <sheetData sheetId="40780" refreshError="1"/>
      <sheetData sheetId="40781" refreshError="1"/>
      <sheetData sheetId="40782" refreshError="1"/>
      <sheetData sheetId="40783" refreshError="1"/>
      <sheetData sheetId="40784" refreshError="1"/>
      <sheetData sheetId="40785" refreshError="1"/>
      <sheetData sheetId="40786" refreshError="1"/>
      <sheetData sheetId="40787" refreshError="1"/>
      <sheetData sheetId="40788" refreshError="1"/>
      <sheetData sheetId="40789" refreshError="1"/>
      <sheetData sheetId="40790" refreshError="1"/>
      <sheetData sheetId="40791" refreshError="1"/>
      <sheetData sheetId="40792" refreshError="1"/>
      <sheetData sheetId="40793" refreshError="1"/>
      <sheetData sheetId="40794" refreshError="1"/>
      <sheetData sheetId="40795" refreshError="1"/>
      <sheetData sheetId="40796" refreshError="1"/>
      <sheetData sheetId="40797" refreshError="1"/>
      <sheetData sheetId="40798" refreshError="1"/>
      <sheetData sheetId="40799" refreshError="1"/>
      <sheetData sheetId="40800" refreshError="1"/>
      <sheetData sheetId="40801" refreshError="1"/>
      <sheetData sheetId="40802" refreshError="1"/>
      <sheetData sheetId="40803" refreshError="1"/>
      <sheetData sheetId="40804" refreshError="1"/>
      <sheetData sheetId="40805" refreshError="1"/>
      <sheetData sheetId="40806" refreshError="1"/>
      <sheetData sheetId="40807" refreshError="1"/>
      <sheetData sheetId="40808" refreshError="1"/>
      <sheetData sheetId="40809" refreshError="1"/>
      <sheetData sheetId="40810" refreshError="1"/>
      <sheetData sheetId="40811" refreshError="1"/>
      <sheetData sheetId="40812" refreshError="1"/>
      <sheetData sheetId="40813" refreshError="1"/>
      <sheetData sheetId="40814" refreshError="1"/>
      <sheetData sheetId="40815" refreshError="1"/>
      <sheetData sheetId="40816" refreshError="1"/>
      <sheetData sheetId="40817" refreshError="1"/>
      <sheetData sheetId="40818" refreshError="1"/>
      <sheetData sheetId="40819" refreshError="1"/>
      <sheetData sheetId="40820" refreshError="1"/>
      <sheetData sheetId="40821" refreshError="1"/>
      <sheetData sheetId="40822" refreshError="1"/>
      <sheetData sheetId="40823" refreshError="1"/>
      <sheetData sheetId="40824" refreshError="1"/>
      <sheetData sheetId="40825" refreshError="1"/>
      <sheetData sheetId="40826" refreshError="1"/>
      <sheetData sheetId="40827" refreshError="1"/>
      <sheetData sheetId="40828" refreshError="1"/>
      <sheetData sheetId="40829" refreshError="1"/>
      <sheetData sheetId="40830" refreshError="1"/>
      <sheetData sheetId="40831" refreshError="1"/>
      <sheetData sheetId="40832" refreshError="1"/>
      <sheetData sheetId="40833" refreshError="1"/>
      <sheetData sheetId="40834" refreshError="1"/>
      <sheetData sheetId="40835" refreshError="1"/>
      <sheetData sheetId="40836" refreshError="1"/>
      <sheetData sheetId="40837" refreshError="1"/>
      <sheetData sheetId="40838" refreshError="1"/>
      <sheetData sheetId="40839" refreshError="1"/>
      <sheetData sheetId="40840" refreshError="1"/>
      <sheetData sheetId="40841" refreshError="1"/>
      <sheetData sheetId="40842" refreshError="1"/>
      <sheetData sheetId="40843" refreshError="1"/>
      <sheetData sheetId="40844" refreshError="1"/>
      <sheetData sheetId="40845" refreshError="1"/>
      <sheetData sheetId="40846" refreshError="1"/>
      <sheetData sheetId="40847" refreshError="1"/>
      <sheetData sheetId="40848" refreshError="1"/>
      <sheetData sheetId="40849" refreshError="1"/>
      <sheetData sheetId="40850" refreshError="1"/>
      <sheetData sheetId="40851" refreshError="1"/>
      <sheetData sheetId="40852" refreshError="1"/>
      <sheetData sheetId="40853" refreshError="1"/>
      <sheetData sheetId="40854" refreshError="1"/>
      <sheetData sheetId="40855" refreshError="1"/>
      <sheetData sheetId="40856" refreshError="1"/>
      <sheetData sheetId="40857" refreshError="1"/>
      <sheetData sheetId="40858" refreshError="1"/>
      <sheetData sheetId="40859" refreshError="1"/>
      <sheetData sheetId="40860" refreshError="1"/>
      <sheetData sheetId="40861" refreshError="1"/>
      <sheetData sheetId="40862" refreshError="1"/>
      <sheetData sheetId="40863" refreshError="1"/>
      <sheetData sheetId="40864" refreshError="1"/>
      <sheetData sheetId="40865" refreshError="1"/>
      <sheetData sheetId="40866" refreshError="1"/>
      <sheetData sheetId="40867" refreshError="1"/>
      <sheetData sheetId="40868" refreshError="1"/>
      <sheetData sheetId="40869" refreshError="1"/>
      <sheetData sheetId="40870" refreshError="1"/>
      <sheetData sheetId="40871" refreshError="1"/>
      <sheetData sheetId="40872" refreshError="1"/>
      <sheetData sheetId="40873" refreshError="1"/>
      <sheetData sheetId="40874" refreshError="1"/>
      <sheetData sheetId="40875" refreshError="1"/>
      <sheetData sheetId="40876" refreshError="1"/>
      <sheetData sheetId="40877" refreshError="1"/>
      <sheetData sheetId="40878" refreshError="1"/>
      <sheetData sheetId="40879" refreshError="1"/>
      <sheetData sheetId="40880" refreshError="1"/>
      <sheetData sheetId="40881" refreshError="1"/>
      <sheetData sheetId="40882" refreshError="1"/>
      <sheetData sheetId="40883" refreshError="1"/>
      <sheetData sheetId="40884" refreshError="1"/>
      <sheetData sheetId="40885" refreshError="1"/>
      <sheetData sheetId="40886" refreshError="1"/>
      <sheetData sheetId="40887" refreshError="1"/>
      <sheetData sheetId="40888" refreshError="1"/>
      <sheetData sheetId="40889" refreshError="1"/>
      <sheetData sheetId="40890" refreshError="1"/>
      <sheetData sheetId="40891" refreshError="1"/>
      <sheetData sheetId="40892" refreshError="1"/>
      <sheetData sheetId="40893" refreshError="1"/>
      <sheetData sheetId="40894" refreshError="1"/>
      <sheetData sheetId="40895" refreshError="1"/>
      <sheetData sheetId="40896" refreshError="1"/>
      <sheetData sheetId="40897" refreshError="1"/>
      <sheetData sheetId="40898" refreshError="1"/>
      <sheetData sheetId="40899" refreshError="1"/>
      <sheetData sheetId="40900" refreshError="1"/>
      <sheetData sheetId="40901" refreshError="1"/>
      <sheetData sheetId="40902" refreshError="1"/>
      <sheetData sheetId="40903" refreshError="1"/>
      <sheetData sheetId="40904" refreshError="1"/>
      <sheetData sheetId="40905" refreshError="1"/>
      <sheetData sheetId="40906" refreshError="1"/>
      <sheetData sheetId="40907" refreshError="1"/>
      <sheetData sheetId="40908" refreshError="1"/>
      <sheetData sheetId="40909" refreshError="1"/>
      <sheetData sheetId="40910" refreshError="1"/>
      <sheetData sheetId="40911" refreshError="1"/>
      <sheetData sheetId="40912" refreshError="1"/>
      <sheetData sheetId="40913" refreshError="1"/>
      <sheetData sheetId="40914" refreshError="1"/>
      <sheetData sheetId="40915" refreshError="1"/>
      <sheetData sheetId="40916" refreshError="1"/>
      <sheetData sheetId="40917" refreshError="1"/>
      <sheetData sheetId="40918" refreshError="1"/>
      <sheetData sheetId="40919" refreshError="1"/>
      <sheetData sheetId="40920" refreshError="1"/>
      <sheetData sheetId="40921" refreshError="1"/>
      <sheetData sheetId="40922" refreshError="1"/>
      <sheetData sheetId="40923" refreshError="1"/>
      <sheetData sheetId="40924" refreshError="1"/>
      <sheetData sheetId="40925" refreshError="1"/>
      <sheetData sheetId="40926" refreshError="1"/>
      <sheetData sheetId="40927" refreshError="1"/>
      <sheetData sheetId="40928" refreshError="1"/>
      <sheetData sheetId="40929" refreshError="1"/>
      <sheetData sheetId="40930" refreshError="1"/>
      <sheetData sheetId="40931" refreshError="1"/>
      <sheetData sheetId="40932" refreshError="1"/>
      <sheetData sheetId="40933" refreshError="1"/>
      <sheetData sheetId="40934" refreshError="1"/>
      <sheetData sheetId="40935" refreshError="1"/>
      <sheetData sheetId="40936" refreshError="1"/>
      <sheetData sheetId="40937" refreshError="1"/>
      <sheetData sheetId="40938" refreshError="1"/>
      <sheetData sheetId="40939" refreshError="1"/>
      <sheetData sheetId="40940" refreshError="1"/>
      <sheetData sheetId="40941" refreshError="1"/>
      <sheetData sheetId="40942" refreshError="1"/>
      <sheetData sheetId="40943" refreshError="1"/>
      <sheetData sheetId="40944" refreshError="1"/>
      <sheetData sheetId="40945" refreshError="1"/>
      <sheetData sheetId="40946" refreshError="1"/>
      <sheetData sheetId="40947" refreshError="1"/>
      <sheetData sheetId="40948" refreshError="1"/>
      <sheetData sheetId="40949" refreshError="1"/>
      <sheetData sheetId="40950" refreshError="1"/>
      <sheetData sheetId="40951" refreshError="1"/>
      <sheetData sheetId="40952" refreshError="1"/>
      <sheetData sheetId="40953" refreshError="1"/>
      <sheetData sheetId="40954" refreshError="1"/>
      <sheetData sheetId="40955" refreshError="1"/>
      <sheetData sheetId="40956" refreshError="1"/>
      <sheetData sheetId="40957" refreshError="1"/>
      <sheetData sheetId="40958" refreshError="1"/>
      <sheetData sheetId="40959" refreshError="1"/>
      <sheetData sheetId="40960" refreshError="1"/>
      <sheetData sheetId="40961" refreshError="1"/>
      <sheetData sheetId="40962" refreshError="1"/>
      <sheetData sheetId="40963" refreshError="1"/>
      <sheetData sheetId="40964" refreshError="1"/>
      <sheetData sheetId="40965" refreshError="1"/>
      <sheetData sheetId="40966" refreshError="1"/>
      <sheetData sheetId="40967" refreshError="1"/>
      <sheetData sheetId="40968" refreshError="1"/>
      <sheetData sheetId="40969" refreshError="1"/>
      <sheetData sheetId="40970" refreshError="1"/>
      <sheetData sheetId="40971" refreshError="1"/>
      <sheetData sheetId="40972" refreshError="1"/>
      <sheetData sheetId="40973" refreshError="1"/>
      <sheetData sheetId="40974" refreshError="1"/>
      <sheetData sheetId="40975" refreshError="1"/>
      <sheetData sheetId="40976" refreshError="1"/>
      <sheetData sheetId="40977" refreshError="1"/>
      <sheetData sheetId="40978" refreshError="1"/>
      <sheetData sheetId="40979" refreshError="1"/>
      <sheetData sheetId="40980" refreshError="1"/>
      <sheetData sheetId="40981" refreshError="1"/>
      <sheetData sheetId="40982" refreshError="1"/>
      <sheetData sheetId="40983" refreshError="1"/>
      <sheetData sheetId="40984" refreshError="1"/>
      <sheetData sheetId="40985" refreshError="1"/>
      <sheetData sheetId="40986" refreshError="1"/>
      <sheetData sheetId="40987" refreshError="1"/>
      <sheetData sheetId="40988" refreshError="1"/>
      <sheetData sheetId="40989" refreshError="1"/>
      <sheetData sheetId="40990" refreshError="1"/>
      <sheetData sheetId="40991" refreshError="1"/>
      <sheetData sheetId="40992" refreshError="1"/>
      <sheetData sheetId="40993" refreshError="1"/>
      <sheetData sheetId="40994" refreshError="1"/>
      <sheetData sheetId="40995" refreshError="1"/>
      <sheetData sheetId="40996" refreshError="1"/>
      <sheetData sheetId="40997" refreshError="1"/>
      <sheetData sheetId="40998" refreshError="1"/>
      <sheetData sheetId="40999" refreshError="1"/>
      <sheetData sheetId="41000" refreshError="1"/>
      <sheetData sheetId="41001" refreshError="1"/>
      <sheetData sheetId="41002" refreshError="1"/>
      <sheetData sheetId="41003" refreshError="1"/>
      <sheetData sheetId="41004" refreshError="1"/>
      <sheetData sheetId="41005" refreshError="1"/>
      <sheetData sheetId="41006" refreshError="1"/>
      <sheetData sheetId="41007" refreshError="1"/>
      <sheetData sheetId="41008" refreshError="1"/>
      <sheetData sheetId="41009" refreshError="1"/>
      <sheetData sheetId="41010" refreshError="1"/>
      <sheetData sheetId="41011" refreshError="1"/>
      <sheetData sheetId="41012" refreshError="1"/>
      <sheetData sheetId="41013" refreshError="1"/>
      <sheetData sheetId="41014" refreshError="1"/>
      <sheetData sheetId="41015" refreshError="1"/>
      <sheetData sheetId="41016" refreshError="1"/>
      <sheetData sheetId="41017" refreshError="1"/>
      <sheetData sheetId="41018" refreshError="1"/>
      <sheetData sheetId="41019" refreshError="1"/>
      <sheetData sheetId="41020" refreshError="1"/>
      <sheetData sheetId="41021" refreshError="1"/>
      <sheetData sheetId="41022" refreshError="1"/>
      <sheetData sheetId="41023" refreshError="1"/>
      <sheetData sheetId="41024" refreshError="1"/>
      <sheetData sheetId="41025" refreshError="1"/>
      <sheetData sheetId="41026" refreshError="1"/>
      <sheetData sheetId="41027" refreshError="1"/>
      <sheetData sheetId="41028" refreshError="1"/>
      <sheetData sheetId="41029" refreshError="1"/>
      <sheetData sheetId="41030" refreshError="1"/>
      <sheetData sheetId="41031" refreshError="1"/>
      <sheetData sheetId="41032" refreshError="1"/>
      <sheetData sheetId="41033" refreshError="1"/>
      <sheetData sheetId="41034" refreshError="1"/>
      <sheetData sheetId="41035" refreshError="1"/>
      <sheetData sheetId="41036" refreshError="1"/>
      <sheetData sheetId="41037" refreshError="1"/>
      <sheetData sheetId="41038" refreshError="1"/>
      <sheetData sheetId="41039" refreshError="1"/>
      <sheetData sheetId="41040" refreshError="1"/>
      <sheetData sheetId="41041" refreshError="1"/>
      <sheetData sheetId="41042" refreshError="1"/>
      <sheetData sheetId="41043" refreshError="1"/>
      <sheetData sheetId="41044" refreshError="1"/>
      <sheetData sheetId="41045" refreshError="1"/>
      <sheetData sheetId="41046" refreshError="1"/>
      <sheetData sheetId="41047" refreshError="1"/>
      <sheetData sheetId="41048" refreshError="1"/>
      <sheetData sheetId="41049" refreshError="1"/>
      <sheetData sheetId="41050" refreshError="1"/>
      <sheetData sheetId="41051" refreshError="1"/>
      <sheetData sheetId="41052" refreshError="1"/>
      <sheetData sheetId="41053" refreshError="1"/>
      <sheetData sheetId="41054" refreshError="1"/>
      <sheetData sheetId="41055" refreshError="1"/>
      <sheetData sheetId="41056" refreshError="1"/>
      <sheetData sheetId="41057" refreshError="1"/>
      <sheetData sheetId="41058" refreshError="1"/>
      <sheetData sheetId="41059" refreshError="1"/>
      <sheetData sheetId="41060" refreshError="1"/>
      <sheetData sheetId="41061" refreshError="1"/>
      <sheetData sheetId="41062" refreshError="1"/>
      <sheetData sheetId="41063" refreshError="1"/>
      <sheetData sheetId="41064" refreshError="1"/>
      <sheetData sheetId="41065" refreshError="1"/>
      <sheetData sheetId="41066" refreshError="1"/>
      <sheetData sheetId="41067" refreshError="1"/>
      <sheetData sheetId="41068" refreshError="1"/>
      <sheetData sheetId="41069" refreshError="1"/>
      <sheetData sheetId="41070" refreshError="1"/>
      <sheetData sheetId="41071" refreshError="1"/>
      <sheetData sheetId="41072" refreshError="1"/>
      <sheetData sheetId="41073" refreshError="1"/>
      <sheetData sheetId="41074" refreshError="1"/>
      <sheetData sheetId="41075" refreshError="1"/>
      <sheetData sheetId="41076" refreshError="1"/>
      <sheetData sheetId="41077" refreshError="1"/>
      <sheetData sheetId="41078" refreshError="1"/>
      <sheetData sheetId="41079" refreshError="1"/>
      <sheetData sheetId="41080" refreshError="1"/>
      <sheetData sheetId="41081" refreshError="1"/>
      <sheetData sheetId="41082" refreshError="1"/>
      <sheetData sheetId="41083" refreshError="1"/>
      <sheetData sheetId="41084" refreshError="1"/>
      <sheetData sheetId="41085" refreshError="1"/>
      <sheetData sheetId="41086" refreshError="1"/>
      <sheetData sheetId="41087" refreshError="1"/>
      <sheetData sheetId="41088" refreshError="1"/>
      <sheetData sheetId="41089" refreshError="1"/>
      <sheetData sheetId="41090" refreshError="1"/>
      <sheetData sheetId="41091" refreshError="1"/>
      <sheetData sheetId="41092" refreshError="1"/>
      <sheetData sheetId="41093" refreshError="1"/>
      <sheetData sheetId="41094" refreshError="1"/>
      <sheetData sheetId="41095" refreshError="1"/>
      <sheetData sheetId="41096" refreshError="1"/>
      <sheetData sheetId="41097" refreshError="1"/>
      <sheetData sheetId="41098" refreshError="1"/>
      <sheetData sheetId="41099" refreshError="1"/>
      <sheetData sheetId="41100" refreshError="1"/>
      <sheetData sheetId="41101" refreshError="1"/>
      <sheetData sheetId="41102" refreshError="1"/>
      <sheetData sheetId="41103" refreshError="1"/>
      <sheetData sheetId="41104" refreshError="1"/>
      <sheetData sheetId="41105" refreshError="1"/>
      <sheetData sheetId="41106" refreshError="1"/>
      <sheetData sheetId="41107" refreshError="1"/>
      <sheetData sheetId="41108" refreshError="1"/>
      <sheetData sheetId="41109" refreshError="1"/>
      <sheetData sheetId="41110" refreshError="1"/>
      <sheetData sheetId="41111" refreshError="1"/>
      <sheetData sheetId="41112" refreshError="1"/>
      <sheetData sheetId="41113" refreshError="1"/>
      <sheetData sheetId="41114" refreshError="1"/>
      <sheetData sheetId="41115" refreshError="1"/>
      <sheetData sheetId="41116" refreshError="1"/>
      <sheetData sheetId="41117" refreshError="1"/>
      <sheetData sheetId="41118" refreshError="1"/>
      <sheetData sheetId="41119" refreshError="1"/>
      <sheetData sheetId="41120" refreshError="1"/>
      <sheetData sheetId="41121" refreshError="1"/>
      <sheetData sheetId="41122" refreshError="1"/>
      <sheetData sheetId="41123" refreshError="1"/>
      <sheetData sheetId="41124" refreshError="1"/>
      <sheetData sheetId="41125" refreshError="1"/>
      <sheetData sheetId="41126" refreshError="1"/>
      <sheetData sheetId="41127" refreshError="1"/>
      <sheetData sheetId="41128" refreshError="1"/>
      <sheetData sheetId="41129" refreshError="1"/>
      <sheetData sheetId="41130" refreshError="1"/>
      <sheetData sheetId="41131" refreshError="1"/>
      <sheetData sheetId="41132" refreshError="1"/>
      <sheetData sheetId="41133" refreshError="1"/>
      <sheetData sheetId="41134" refreshError="1"/>
      <sheetData sheetId="41135" refreshError="1"/>
      <sheetData sheetId="41136" refreshError="1"/>
      <sheetData sheetId="41137" refreshError="1"/>
      <sheetData sheetId="41138" refreshError="1"/>
      <sheetData sheetId="41139" refreshError="1"/>
      <sheetData sheetId="41140" refreshError="1"/>
      <sheetData sheetId="41141" refreshError="1"/>
      <sheetData sheetId="41142" refreshError="1"/>
      <sheetData sheetId="41143" refreshError="1"/>
      <sheetData sheetId="41144" refreshError="1"/>
      <sheetData sheetId="41145" refreshError="1"/>
      <sheetData sheetId="41146" refreshError="1"/>
      <sheetData sheetId="41147" refreshError="1"/>
      <sheetData sheetId="41148" refreshError="1"/>
      <sheetData sheetId="41149" refreshError="1"/>
      <sheetData sheetId="41150" refreshError="1"/>
      <sheetData sheetId="41151" refreshError="1"/>
      <sheetData sheetId="41152" refreshError="1"/>
      <sheetData sheetId="41153" refreshError="1"/>
      <sheetData sheetId="41154" refreshError="1"/>
      <sheetData sheetId="41155" refreshError="1"/>
      <sheetData sheetId="41156" refreshError="1"/>
      <sheetData sheetId="41157" refreshError="1"/>
      <sheetData sheetId="41158" refreshError="1"/>
      <sheetData sheetId="41159" refreshError="1"/>
      <sheetData sheetId="41160" refreshError="1"/>
      <sheetData sheetId="41161" refreshError="1"/>
      <sheetData sheetId="41162" refreshError="1"/>
      <sheetData sheetId="41163" refreshError="1"/>
      <sheetData sheetId="41164" refreshError="1"/>
      <sheetData sheetId="41165" refreshError="1"/>
      <sheetData sheetId="41166" refreshError="1"/>
      <sheetData sheetId="41167" refreshError="1"/>
      <sheetData sheetId="41168" refreshError="1"/>
      <sheetData sheetId="41169" refreshError="1"/>
      <sheetData sheetId="41170" refreshError="1"/>
      <sheetData sheetId="41171" refreshError="1"/>
      <sheetData sheetId="41172" refreshError="1"/>
      <sheetData sheetId="41173" refreshError="1"/>
      <sheetData sheetId="41174" refreshError="1"/>
      <sheetData sheetId="41175" refreshError="1"/>
      <sheetData sheetId="41176" refreshError="1"/>
      <sheetData sheetId="41177" refreshError="1"/>
      <sheetData sheetId="41178" refreshError="1"/>
      <sheetData sheetId="41179" refreshError="1"/>
      <sheetData sheetId="41180" refreshError="1"/>
      <sheetData sheetId="41181" refreshError="1"/>
      <sheetData sheetId="41182" refreshError="1"/>
      <sheetData sheetId="41183" refreshError="1"/>
      <sheetData sheetId="41184" refreshError="1"/>
      <sheetData sheetId="41185" refreshError="1"/>
      <sheetData sheetId="41186" refreshError="1"/>
      <sheetData sheetId="41187" refreshError="1"/>
      <sheetData sheetId="41188" refreshError="1"/>
      <sheetData sheetId="41189" refreshError="1"/>
      <sheetData sheetId="41190" refreshError="1"/>
      <sheetData sheetId="41191" refreshError="1"/>
      <sheetData sheetId="41192" refreshError="1"/>
      <sheetData sheetId="41193" refreshError="1"/>
      <sheetData sheetId="41194" refreshError="1"/>
      <sheetData sheetId="41195" refreshError="1"/>
      <sheetData sheetId="41196" refreshError="1"/>
      <sheetData sheetId="41197" refreshError="1"/>
      <sheetData sheetId="41198" refreshError="1"/>
      <sheetData sheetId="41199" refreshError="1"/>
      <sheetData sheetId="41200" refreshError="1"/>
      <sheetData sheetId="41201" refreshError="1"/>
      <sheetData sheetId="41202" refreshError="1"/>
      <sheetData sheetId="41203" refreshError="1"/>
      <sheetData sheetId="41204" refreshError="1"/>
      <sheetData sheetId="41205" refreshError="1"/>
      <sheetData sheetId="41206" refreshError="1"/>
      <sheetData sheetId="41207" refreshError="1"/>
      <sheetData sheetId="41208" refreshError="1"/>
      <sheetData sheetId="41209" refreshError="1"/>
      <sheetData sheetId="41210" refreshError="1"/>
      <sheetData sheetId="41211" refreshError="1"/>
      <sheetData sheetId="41212" refreshError="1"/>
      <sheetData sheetId="41213" refreshError="1"/>
      <sheetData sheetId="41214" refreshError="1"/>
      <sheetData sheetId="41215" refreshError="1"/>
      <sheetData sheetId="41216" refreshError="1"/>
      <sheetData sheetId="41217" refreshError="1"/>
      <sheetData sheetId="41218" refreshError="1"/>
      <sheetData sheetId="41219" refreshError="1"/>
      <sheetData sheetId="41220" refreshError="1"/>
      <sheetData sheetId="41221" refreshError="1"/>
      <sheetData sheetId="41222" refreshError="1"/>
      <sheetData sheetId="41223" refreshError="1"/>
      <sheetData sheetId="41224" refreshError="1"/>
      <sheetData sheetId="41225" refreshError="1"/>
      <sheetData sheetId="41226" refreshError="1"/>
      <sheetData sheetId="41227" refreshError="1"/>
      <sheetData sheetId="41228" refreshError="1"/>
      <sheetData sheetId="41229" refreshError="1"/>
      <sheetData sheetId="41230" refreshError="1"/>
      <sheetData sheetId="41231" refreshError="1"/>
      <sheetData sheetId="41232" refreshError="1"/>
      <sheetData sheetId="41233" refreshError="1"/>
      <sheetData sheetId="41234" refreshError="1"/>
      <sheetData sheetId="41235" refreshError="1"/>
      <sheetData sheetId="41236" refreshError="1"/>
      <sheetData sheetId="41237" refreshError="1"/>
      <sheetData sheetId="41238" refreshError="1"/>
      <sheetData sheetId="41239" refreshError="1"/>
      <sheetData sheetId="41240" refreshError="1"/>
      <sheetData sheetId="41241" refreshError="1"/>
      <sheetData sheetId="41242" refreshError="1"/>
      <sheetData sheetId="41243" refreshError="1"/>
      <sheetData sheetId="41244" refreshError="1"/>
      <sheetData sheetId="41245" refreshError="1"/>
      <sheetData sheetId="41246" refreshError="1"/>
      <sheetData sheetId="41247" refreshError="1"/>
      <sheetData sheetId="41248" refreshError="1"/>
      <sheetData sheetId="41249" refreshError="1"/>
      <sheetData sheetId="41250" refreshError="1"/>
      <sheetData sheetId="41251" refreshError="1"/>
      <sheetData sheetId="41252" refreshError="1"/>
      <sheetData sheetId="41253" refreshError="1"/>
      <sheetData sheetId="41254" refreshError="1"/>
      <sheetData sheetId="41255" refreshError="1"/>
      <sheetData sheetId="41256" refreshError="1"/>
      <sheetData sheetId="41257" refreshError="1"/>
      <sheetData sheetId="41258" refreshError="1"/>
      <sheetData sheetId="41259" refreshError="1"/>
      <sheetData sheetId="41260" refreshError="1"/>
      <sheetData sheetId="41261" refreshError="1"/>
      <sheetData sheetId="41262" refreshError="1"/>
      <sheetData sheetId="41263" refreshError="1"/>
      <sheetData sheetId="41264" refreshError="1"/>
      <sheetData sheetId="41265" refreshError="1"/>
      <sheetData sheetId="41266" refreshError="1"/>
      <sheetData sheetId="41267" refreshError="1"/>
      <sheetData sheetId="41268" refreshError="1"/>
      <sheetData sheetId="41269" refreshError="1"/>
      <sheetData sheetId="41270" refreshError="1"/>
      <sheetData sheetId="41271" refreshError="1"/>
      <sheetData sheetId="41272" refreshError="1"/>
      <sheetData sheetId="41273" refreshError="1"/>
      <sheetData sheetId="41274" refreshError="1"/>
      <sheetData sheetId="41275" refreshError="1"/>
      <sheetData sheetId="41276" refreshError="1"/>
      <sheetData sheetId="41277" refreshError="1"/>
      <sheetData sheetId="41278" refreshError="1"/>
      <sheetData sheetId="41279" refreshError="1"/>
      <sheetData sheetId="41280" refreshError="1"/>
      <sheetData sheetId="41281" refreshError="1"/>
      <sheetData sheetId="41282" refreshError="1"/>
      <sheetData sheetId="41283" refreshError="1"/>
      <sheetData sheetId="41284" refreshError="1"/>
      <sheetData sheetId="41285" refreshError="1"/>
      <sheetData sheetId="41286" refreshError="1"/>
      <sheetData sheetId="41287" refreshError="1"/>
      <sheetData sheetId="41288" refreshError="1"/>
      <sheetData sheetId="41289" refreshError="1"/>
      <sheetData sheetId="41290" refreshError="1"/>
      <sheetData sheetId="41291" refreshError="1"/>
      <sheetData sheetId="41292" refreshError="1"/>
      <sheetData sheetId="41293" refreshError="1"/>
      <sheetData sheetId="41294" refreshError="1"/>
      <sheetData sheetId="41295" refreshError="1"/>
      <sheetData sheetId="41296" refreshError="1"/>
      <sheetData sheetId="41297" refreshError="1"/>
      <sheetData sheetId="41298" refreshError="1"/>
      <sheetData sheetId="41299" refreshError="1"/>
      <sheetData sheetId="41300" refreshError="1"/>
      <sheetData sheetId="41301" refreshError="1"/>
      <sheetData sheetId="41302" refreshError="1"/>
      <sheetData sheetId="41303" refreshError="1"/>
      <sheetData sheetId="41304" refreshError="1"/>
      <sheetData sheetId="41305" refreshError="1"/>
      <sheetData sheetId="41306" refreshError="1"/>
      <sheetData sheetId="41307" refreshError="1"/>
      <sheetData sheetId="41308" refreshError="1"/>
      <sheetData sheetId="41309" refreshError="1"/>
      <sheetData sheetId="41310" refreshError="1"/>
      <sheetData sheetId="41311" refreshError="1"/>
      <sheetData sheetId="41312" refreshError="1"/>
      <sheetData sheetId="41313" refreshError="1"/>
      <sheetData sheetId="41314" refreshError="1"/>
      <sheetData sheetId="41315" refreshError="1"/>
      <sheetData sheetId="41316" refreshError="1"/>
      <sheetData sheetId="41317" refreshError="1"/>
      <sheetData sheetId="41318" refreshError="1"/>
      <sheetData sheetId="41319" refreshError="1"/>
      <sheetData sheetId="41320" refreshError="1"/>
      <sheetData sheetId="41321" refreshError="1"/>
      <sheetData sheetId="41322" refreshError="1"/>
      <sheetData sheetId="41323" refreshError="1"/>
      <sheetData sheetId="41324" refreshError="1"/>
      <sheetData sheetId="41325" refreshError="1"/>
      <sheetData sheetId="41326" refreshError="1"/>
      <sheetData sheetId="41327" refreshError="1"/>
      <sheetData sheetId="41328" refreshError="1"/>
      <sheetData sheetId="41329" refreshError="1"/>
      <sheetData sheetId="41330" refreshError="1"/>
      <sheetData sheetId="41331" refreshError="1"/>
      <sheetData sheetId="41332" refreshError="1"/>
      <sheetData sheetId="41333" refreshError="1"/>
      <sheetData sheetId="41334" refreshError="1"/>
      <sheetData sheetId="41335" refreshError="1"/>
      <sheetData sheetId="41336" refreshError="1"/>
      <sheetData sheetId="41337" refreshError="1"/>
      <sheetData sheetId="41338" refreshError="1"/>
      <sheetData sheetId="41339" refreshError="1"/>
      <sheetData sheetId="41340" refreshError="1"/>
      <sheetData sheetId="41341" refreshError="1"/>
      <sheetData sheetId="41342" refreshError="1"/>
      <sheetData sheetId="41343" refreshError="1"/>
      <sheetData sheetId="41344" refreshError="1"/>
      <sheetData sheetId="41345" refreshError="1"/>
      <sheetData sheetId="41346" refreshError="1"/>
      <sheetData sheetId="41347" refreshError="1"/>
      <sheetData sheetId="41348" refreshError="1"/>
      <sheetData sheetId="41349" refreshError="1"/>
      <sheetData sheetId="41350" refreshError="1"/>
      <sheetData sheetId="41351" refreshError="1"/>
      <sheetData sheetId="41352" refreshError="1"/>
      <sheetData sheetId="41353" refreshError="1"/>
      <sheetData sheetId="41354" refreshError="1"/>
      <sheetData sheetId="41355" refreshError="1"/>
      <sheetData sheetId="41356" refreshError="1"/>
      <sheetData sheetId="41357" refreshError="1"/>
      <sheetData sheetId="41358" refreshError="1"/>
      <sheetData sheetId="41359" refreshError="1"/>
      <sheetData sheetId="41360" refreshError="1"/>
      <sheetData sheetId="41361" refreshError="1"/>
      <sheetData sheetId="41362" refreshError="1"/>
      <sheetData sheetId="41363" refreshError="1"/>
      <sheetData sheetId="41364" refreshError="1"/>
      <sheetData sheetId="41365" refreshError="1"/>
      <sheetData sheetId="41366" refreshError="1"/>
      <sheetData sheetId="41367" refreshError="1"/>
      <sheetData sheetId="41368" refreshError="1"/>
      <sheetData sheetId="41369" refreshError="1"/>
      <sheetData sheetId="41370" refreshError="1"/>
      <sheetData sheetId="41371" refreshError="1"/>
      <sheetData sheetId="41372" refreshError="1"/>
      <sheetData sheetId="41373" refreshError="1"/>
      <sheetData sheetId="41374" refreshError="1"/>
      <sheetData sheetId="41375" refreshError="1"/>
      <sheetData sheetId="41376" refreshError="1"/>
      <sheetData sheetId="41377" refreshError="1"/>
      <sheetData sheetId="41378" refreshError="1"/>
      <sheetData sheetId="41379" refreshError="1"/>
      <sheetData sheetId="41380" refreshError="1"/>
      <sheetData sheetId="41381" refreshError="1"/>
      <sheetData sheetId="41382" refreshError="1"/>
      <sheetData sheetId="41383" refreshError="1"/>
      <sheetData sheetId="41384" refreshError="1"/>
      <sheetData sheetId="41385" refreshError="1"/>
      <sheetData sheetId="41386" refreshError="1"/>
      <sheetData sheetId="41387" refreshError="1"/>
      <sheetData sheetId="41388" refreshError="1"/>
      <sheetData sheetId="41389" refreshError="1"/>
      <sheetData sheetId="41390" refreshError="1"/>
      <sheetData sheetId="41391" refreshError="1"/>
      <sheetData sheetId="41392" refreshError="1"/>
      <sheetData sheetId="41393" refreshError="1"/>
      <sheetData sheetId="41394" refreshError="1"/>
      <sheetData sheetId="41395" refreshError="1"/>
      <sheetData sheetId="41396" refreshError="1"/>
      <sheetData sheetId="41397" refreshError="1"/>
      <sheetData sheetId="41398" refreshError="1"/>
      <sheetData sheetId="41399" refreshError="1"/>
      <sheetData sheetId="41400" refreshError="1"/>
      <sheetData sheetId="41401" refreshError="1"/>
      <sheetData sheetId="41402" refreshError="1"/>
      <sheetData sheetId="41403" refreshError="1"/>
      <sheetData sheetId="41404" refreshError="1"/>
      <sheetData sheetId="41405" refreshError="1"/>
      <sheetData sheetId="41406" refreshError="1"/>
      <sheetData sheetId="41407" refreshError="1"/>
      <sheetData sheetId="41408" refreshError="1"/>
      <sheetData sheetId="41409" refreshError="1"/>
      <sheetData sheetId="41410" refreshError="1"/>
      <sheetData sheetId="41411" refreshError="1"/>
      <sheetData sheetId="41412" refreshError="1"/>
      <sheetData sheetId="41413" refreshError="1"/>
      <sheetData sheetId="41414" refreshError="1"/>
      <sheetData sheetId="41415" refreshError="1"/>
      <sheetData sheetId="41416" refreshError="1"/>
      <sheetData sheetId="41417" refreshError="1"/>
      <sheetData sheetId="41418" refreshError="1"/>
      <sheetData sheetId="41419" refreshError="1"/>
      <sheetData sheetId="41420" refreshError="1"/>
      <sheetData sheetId="41421" refreshError="1"/>
      <sheetData sheetId="41422" refreshError="1"/>
      <sheetData sheetId="41423" refreshError="1"/>
      <sheetData sheetId="41424" refreshError="1"/>
      <sheetData sheetId="41425" refreshError="1"/>
      <sheetData sheetId="41426" refreshError="1"/>
      <sheetData sheetId="41427" refreshError="1"/>
      <sheetData sheetId="41428" refreshError="1"/>
      <sheetData sheetId="41429" refreshError="1"/>
      <sheetData sheetId="41430" refreshError="1"/>
      <sheetData sheetId="41431" refreshError="1"/>
      <sheetData sheetId="41432" refreshError="1"/>
      <sheetData sheetId="41433" refreshError="1"/>
      <sheetData sheetId="41434" refreshError="1"/>
      <sheetData sheetId="41435" refreshError="1"/>
      <sheetData sheetId="41436" refreshError="1"/>
      <sheetData sheetId="41437" refreshError="1"/>
      <sheetData sheetId="41438" refreshError="1"/>
      <sheetData sheetId="41439" refreshError="1"/>
      <sheetData sheetId="41440" refreshError="1"/>
      <sheetData sheetId="41441" refreshError="1"/>
      <sheetData sheetId="41442" refreshError="1"/>
      <sheetData sheetId="41443" refreshError="1"/>
      <sheetData sheetId="41444" refreshError="1"/>
      <sheetData sheetId="41445" refreshError="1"/>
      <sheetData sheetId="41446" refreshError="1"/>
      <sheetData sheetId="41447" refreshError="1"/>
      <sheetData sheetId="41448" refreshError="1"/>
      <sheetData sheetId="41449" refreshError="1"/>
      <sheetData sheetId="41450" refreshError="1"/>
      <sheetData sheetId="41451" refreshError="1"/>
      <sheetData sheetId="41452" refreshError="1"/>
      <sheetData sheetId="41453" refreshError="1"/>
      <sheetData sheetId="41454" refreshError="1"/>
      <sheetData sheetId="41455" refreshError="1"/>
      <sheetData sheetId="41456" refreshError="1"/>
      <sheetData sheetId="41457" refreshError="1"/>
      <sheetData sheetId="41458" refreshError="1"/>
      <sheetData sheetId="41459" refreshError="1"/>
      <sheetData sheetId="41460" refreshError="1"/>
      <sheetData sheetId="41461" refreshError="1"/>
      <sheetData sheetId="41462" refreshError="1"/>
      <sheetData sheetId="41463" refreshError="1"/>
      <sheetData sheetId="41464" refreshError="1"/>
      <sheetData sheetId="41465" refreshError="1"/>
      <sheetData sheetId="41466" refreshError="1"/>
      <sheetData sheetId="41467" refreshError="1"/>
      <sheetData sheetId="41468" refreshError="1"/>
      <sheetData sheetId="41469" refreshError="1"/>
      <sheetData sheetId="41470" refreshError="1"/>
      <sheetData sheetId="41471" refreshError="1"/>
      <sheetData sheetId="41472" refreshError="1"/>
      <sheetData sheetId="41473" refreshError="1"/>
      <sheetData sheetId="41474" refreshError="1"/>
      <sheetData sheetId="41475" refreshError="1"/>
      <sheetData sheetId="41476" refreshError="1"/>
      <sheetData sheetId="41477" refreshError="1"/>
      <sheetData sheetId="41478" refreshError="1"/>
      <sheetData sheetId="41479" refreshError="1"/>
      <sheetData sheetId="41480" refreshError="1"/>
      <sheetData sheetId="41481" refreshError="1"/>
      <sheetData sheetId="41482" refreshError="1"/>
      <sheetData sheetId="41483" refreshError="1"/>
      <sheetData sheetId="41484" refreshError="1"/>
      <sheetData sheetId="41485" refreshError="1"/>
      <sheetData sheetId="41486" refreshError="1"/>
      <sheetData sheetId="41487" refreshError="1"/>
      <sheetData sheetId="41488" refreshError="1"/>
      <sheetData sheetId="41489" refreshError="1"/>
      <sheetData sheetId="41490" refreshError="1"/>
      <sheetData sheetId="41491" refreshError="1"/>
      <sheetData sheetId="41492" refreshError="1"/>
      <sheetData sheetId="41493" refreshError="1"/>
      <sheetData sheetId="41494" refreshError="1"/>
      <sheetData sheetId="41495" refreshError="1"/>
      <sheetData sheetId="41496" refreshError="1"/>
      <sheetData sheetId="41497" refreshError="1"/>
      <sheetData sheetId="41498" refreshError="1"/>
      <sheetData sheetId="41499" refreshError="1"/>
      <sheetData sheetId="41500" refreshError="1"/>
      <sheetData sheetId="41501" refreshError="1"/>
      <sheetData sheetId="41502" refreshError="1"/>
      <sheetData sheetId="41503" refreshError="1"/>
      <sheetData sheetId="41504" refreshError="1"/>
      <sheetData sheetId="41505" refreshError="1"/>
      <sheetData sheetId="41506" refreshError="1"/>
      <sheetData sheetId="41507" refreshError="1"/>
      <sheetData sheetId="41508" refreshError="1"/>
      <sheetData sheetId="41509" refreshError="1"/>
      <sheetData sheetId="41510" refreshError="1"/>
      <sheetData sheetId="41511" refreshError="1"/>
      <sheetData sheetId="41512" refreshError="1"/>
      <sheetData sheetId="41513" refreshError="1"/>
      <sheetData sheetId="41514" refreshError="1"/>
      <sheetData sheetId="41515" refreshError="1"/>
      <sheetData sheetId="41516" refreshError="1"/>
      <sheetData sheetId="41517" refreshError="1"/>
      <sheetData sheetId="41518" refreshError="1"/>
      <sheetData sheetId="41519" refreshError="1"/>
      <sheetData sheetId="41520" refreshError="1"/>
      <sheetData sheetId="41521" refreshError="1"/>
      <sheetData sheetId="41522" refreshError="1"/>
      <sheetData sheetId="41523" refreshError="1"/>
      <sheetData sheetId="41524" refreshError="1"/>
      <sheetData sheetId="41525" refreshError="1"/>
      <sheetData sheetId="41526" refreshError="1"/>
      <sheetData sheetId="41527" refreshError="1"/>
      <sheetData sheetId="41528" refreshError="1"/>
      <sheetData sheetId="41529" refreshError="1"/>
      <sheetData sheetId="41530" refreshError="1"/>
      <sheetData sheetId="41531" refreshError="1"/>
      <sheetData sheetId="41532" refreshError="1"/>
      <sheetData sheetId="41533" refreshError="1"/>
      <sheetData sheetId="41534" refreshError="1"/>
      <sheetData sheetId="41535" refreshError="1"/>
      <sheetData sheetId="41536" refreshError="1"/>
      <sheetData sheetId="41537" refreshError="1"/>
      <sheetData sheetId="41538" refreshError="1"/>
      <sheetData sheetId="41539" refreshError="1"/>
      <sheetData sheetId="41540" refreshError="1"/>
      <sheetData sheetId="41541" refreshError="1"/>
      <sheetData sheetId="41542" refreshError="1"/>
      <sheetData sheetId="41543" refreshError="1"/>
      <sheetData sheetId="41544" refreshError="1"/>
      <sheetData sheetId="41545" refreshError="1"/>
      <sheetData sheetId="41546" refreshError="1"/>
      <sheetData sheetId="41547" refreshError="1"/>
      <sheetData sheetId="41548" refreshError="1"/>
      <sheetData sheetId="41549" refreshError="1"/>
      <sheetData sheetId="41550" refreshError="1"/>
      <sheetData sheetId="41551" refreshError="1"/>
      <sheetData sheetId="41552" refreshError="1"/>
      <sheetData sheetId="41553" refreshError="1"/>
      <sheetData sheetId="41554" refreshError="1"/>
      <sheetData sheetId="41555" refreshError="1"/>
      <sheetData sheetId="41556" refreshError="1"/>
      <sheetData sheetId="41557" refreshError="1"/>
      <sheetData sheetId="41558" refreshError="1"/>
      <sheetData sheetId="41559" refreshError="1"/>
      <sheetData sheetId="41560" refreshError="1"/>
      <sheetData sheetId="41561" refreshError="1"/>
      <sheetData sheetId="41562" refreshError="1"/>
      <sheetData sheetId="41563" refreshError="1"/>
      <sheetData sheetId="41564" refreshError="1"/>
      <sheetData sheetId="41565" refreshError="1"/>
      <sheetData sheetId="41566" refreshError="1"/>
      <sheetData sheetId="41567" refreshError="1"/>
      <sheetData sheetId="41568" refreshError="1"/>
      <sheetData sheetId="41569" refreshError="1"/>
      <sheetData sheetId="41570" refreshError="1"/>
      <sheetData sheetId="41571" refreshError="1"/>
      <sheetData sheetId="41572" refreshError="1"/>
      <sheetData sheetId="41573" refreshError="1"/>
      <sheetData sheetId="41574" refreshError="1"/>
      <sheetData sheetId="41575" refreshError="1"/>
      <sheetData sheetId="41576" refreshError="1"/>
      <sheetData sheetId="41577" refreshError="1"/>
      <sheetData sheetId="41578" refreshError="1"/>
      <sheetData sheetId="41579" refreshError="1"/>
      <sheetData sheetId="41580" refreshError="1"/>
      <sheetData sheetId="41581" refreshError="1"/>
      <sheetData sheetId="41582" refreshError="1"/>
      <sheetData sheetId="41583" refreshError="1"/>
      <sheetData sheetId="41584" refreshError="1"/>
      <sheetData sheetId="41585" refreshError="1"/>
      <sheetData sheetId="41586" refreshError="1"/>
      <sheetData sheetId="41587" refreshError="1"/>
      <sheetData sheetId="41588" refreshError="1"/>
      <sheetData sheetId="41589" refreshError="1"/>
      <sheetData sheetId="41590" refreshError="1"/>
      <sheetData sheetId="41591" refreshError="1"/>
      <sheetData sheetId="41592" refreshError="1"/>
      <sheetData sheetId="41593" refreshError="1"/>
      <sheetData sheetId="41594" refreshError="1"/>
      <sheetData sheetId="41595" refreshError="1"/>
      <sheetData sheetId="41596" refreshError="1"/>
      <sheetData sheetId="41597" refreshError="1"/>
      <sheetData sheetId="41598" refreshError="1"/>
      <sheetData sheetId="41599" refreshError="1"/>
      <sheetData sheetId="41600" refreshError="1"/>
      <sheetData sheetId="41601" refreshError="1"/>
      <sheetData sheetId="41602" refreshError="1"/>
      <sheetData sheetId="41603" refreshError="1"/>
      <sheetData sheetId="41604" refreshError="1"/>
      <sheetData sheetId="41605" refreshError="1"/>
      <sheetData sheetId="41606" refreshError="1"/>
      <sheetData sheetId="41607" refreshError="1"/>
      <sheetData sheetId="41608" refreshError="1"/>
      <sheetData sheetId="41609" refreshError="1"/>
      <sheetData sheetId="41610" refreshError="1"/>
      <sheetData sheetId="41611" refreshError="1"/>
      <sheetData sheetId="41612" refreshError="1"/>
      <sheetData sheetId="41613" refreshError="1"/>
      <sheetData sheetId="41614" refreshError="1"/>
      <sheetData sheetId="41615" refreshError="1"/>
      <sheetData sheetId="41616" refreshError="1"/>
      <sheetData sheetId="41617" refreshError="1"/>
      <sheetData sheetId="41618" refreshError="1"/>
      <sheetData sheetId="41619" refreshError="1"/>
      <sheetData sheetId="41620" refreshError="1"/>
      <sheetData sheetId="41621" refreshError="1"/>
      <sheetData sheetId="41622" refreshError="1"/>
      <sheetData sheetId="41623" refreshError="1"/>
      <sheetData sheetId="41624" refreshError="1"/>
      <sheetData sheetId="41625" refreshError="1"/>
      <sheetData sheetId="41626" refreshError="1"/>
      <sheetData sheetId="41627" refreshError="1"/>
      <sheetData sheetId="41628" refreshError="1"/>
      <sheetData sheetId="41629" refreshError="1"/>
      <sheetData sheetId="41630" refreshError="1"/>
      <sheetData sheetId="41631" refreshError="1"/>
      <sheetData sheetId="41632" refreshError="1"/>
      <sheetData sheetId="41633" refreshError="1"/>
      <sheetData sheetId="41634" refreshError="1"/>
      <sheetData sheetId="41635" refreshError="1"/>
      <sheetData sheetId="41636" refreshError="1"/>
      <sheetData sheetId="41637" refreshError="1"/>
      <sheetData sheetId="41638" refreshError="1"/>
      <sheetData sheetId="41639" refreshError="1"/>
      <sheetData sheetId="41640" refreshError="1"/>
      <sheetData sheetId="41641" refreshError="1"/>
      <sheetData sheetId="41642" refreshError="1"/>
      <sheetData sheetId="41643" refreshError="1"/>
      <sheetData sheetId="41644" refreshError="1"/>
      <sheetData sheetId="41645" refreshError="1"/>
      <sheetData sheetId="41646" refreshError="1"/>
      <sheetData sheetId="41647" refreshError="1"/>
      <sheetData sheetId="41648" refreshError="1"/>
      <sheetData sheetId="41649" refreshError="1"/>
      <sheetData sheetId="41650" refreshError="1"/>
      <sheetData sheetId="41651" refreshError="1"/>
      <sheetData sheetId="41652" refreshError="1"/>
      <sheetData sheetId="41653" refreshError="1"/>
      <sheetData sheetId="41654" refreshError="1"/>
      <sheetData sheetId="41655" refreshError="1"/>
      <sheetData sheetId="41656" refreshError="1"/>
      <sheetData sheetId="41657" refreshError="1"/>
      <sheetData sheetId="41658" refreshError="1"/>
      <sheetData sheetId="41659" refreshError="1"/>
      <sheetData sheetId="41660" refreshError="1"/>
      <sheetData sheetId="41661" refreshError="1"/>
      <sheetData sheetId="41662" refreshError="1"/>
      <sheetData sheetId="41663" refreshError="1"/>
      <sheetData sheetId="41664" refreshError="1"/>
      <sheetData sheetId="41665" refreshError="1"/>
      <sheetData sheetId="41666" refreshError="1"/>
      <sheetData sheetId="41667" refreshError="1"/>
      <sheetData sheetId="41668" refreshError="1"/>
      <sheetData sheetId="41669" refreshError="1"/>
      <sheetData sheetId="41670" refreshError="1"/>
      <sheetData sheetId="41671" refreshError="1"/>
      <sheetData sheetId="41672" refreshError="1"/>
      <sheetData sheetId="41673" refreshError="1"/>
      <sheetData sheetId="41674" refreshError="1"/>
      <sheetData sheetId="41675" refreshError="1"/>
      <sheetData sheetId="41676" refreshError="1"/>
      <sheetData sheetId="41677" refreshError="1"/>
      <sheetData sheetId="41678" refreshError="1"/>
      <sheetData sheetId="41679" refreshError="1"/>
      <sheetData sheetId="41680" refreshError="1"/>
      <sheetData sheetId="41681" refreshError="1"/>
      <sheetData sheetId="41682" refreshError="1"/>
      <sheetData sheetId="41683" refreshError="1"/>
      <sheetData sheetId="41684" refreshError="1"/>
      <sheetData sheetId="41685" refreshError="1"/>
      <sheetData sheetId="41686" refreshError="1"/>
      <sheetData sheetId="41687" refreshError="1"/>
      <sheetData sheetId="41688" refreshError="1"/>
      <sheetData sheetId="41689" refreshError="1"/>
      <sheetData sheetId="41690" refreshError="1"/>
      <sheetData sheetId="41691" refreshError="1"/>
      <sheetData sheetId="41692" refreshError="1"/>
      <sheetData sheetId="41693" refreshError="1"/>
      <sheetData sheetId="41694" refreshError="1"/>
      <sheetData sheetId="41695" refreshError="1"/>
      <sheetData sheetId="41696" refreshError="1"/>
      <sheetData sheetId="41697" refreshError="1"/>
      <sheetData sheetId="41698" refreshError="1"/>
      <sheetData sheetId="41699" refreshError="1"/>
      <sheetData sheetId="41700" refreshError="1"/>
      <sheetData sheetId="41701" refreshError="1"/>
      <sheetData sheetId="41702" refreshError="1"/>
      <sheetData sheetId="41703" refreshError="1"/>
      <sheetData sheetId="41704" refreshError="1"/>
      <sheetData sheetId="41705" refreshError="1"/>
      <sheetData sheetId="41706" refreshError="1"/>
      <sheetData sheetId="41707" refreshError="1"/>
      <sheetData sheetId="41708" refreshError="1"/>
      <sheetData sheetId="41709" refreshError="1"/>
      <sheetData sheetId="41710" refreshError="1"/>
      <sheetData sheetId="41711" refreshError="1"/>
      <sheetData sheetId="41712" refreshError="1"/>
      <sheetData sheetId="41713" refreshError="1"/>
      <sheetData sheetId="41714" refreshError="1"/>
      <sheetData sheetId="41715" refreshError="1"/>
      <sheetData sheetId="41716" refreshError="1"/>
      <sheetData sheetId="41717" refreshError="1"/>
      <sheetData sheetId="41718" refreshError="1"/>
      <sheetData sheetId="41719" refreshError="1"/>
      <sheetData sheetId="41720" refreshError="1"/>
      <sheetData sheetId="41721" refreshError="1"/>
      <sheetData sheetId="41722" refreshError="1"/>
      <sheetData sheetId="41723" refreshError="1"/>
      <sheetData sheetId="41724" refreshError="1"/>
      <sheetData sheetId="41725" refreshError="1"/>
      <sheetData sheetId="41726" refreshError="1"/>
      <sheetData sheetId="41727" refreshError="1"/>
      <sheetData sheetId="41728" refreshError="1"/>
      <sheetData sheetId="41729" refreshError="1"/>
      <sheetData sheetId="41730" refreshError="1"/>
      <sheetData sheetId="41731" refreshError="1"/>
      <sheetData sheetId="41732" refreshError="1"/>
      <sheetData sheetId="41733" refreshError="1"/>
      <sheetData sheetId="41734" refreshError="1"/>
      <sheetData sheetId="41735" refreshError="1"/>
      <sheetData sheetId="41736" refreshError="1"/>
      <sheetData sheetId="41737" refreshError="1"/>
      <sheetData sheetId="41738" refreshError="1"/>
      <sheetData sheetId="41739" refreshError="1"/>
      <sheetData sheetId="41740" refreshError="1"/>
      <sheetData sheetId="41741" refreshError="1"/>
      <sheetData sheetId="41742" refreshError="1"/>
      <sheetData sheetId="41743" refreshError="1"/>
      <sheetData sheetId="41744" refreshError="1"/>
      <sheetData sheetId="41745" refreshError="1"/>
      <sheetData sheetId="41746" refreshError="1"/>
      <sheetData sheetId="41747" refreshError="1"/>
      <sheetData sheetId="41748" refreshError="1"/>
      <sheetData sheetId="41749" refreshError="1"/>
      <sheetData sheetId="41750" refreshError="1"/>
      <sheetData sheetId="41751" refreshError="1"/>
      <sheetData sheetId="41752" refreshError="1"/>
      <sheetData sheetId="41753" refreshError="1"/>
      <sheetData sheetId="41754" refreshError="1"/>
      <sheetData sheetId="41755" refreshError="1"/>
      <sheetData sheetId="41756" refreshError="1"/>
      <sheetData sheetId="41757" refreshError="1"/>
      <sheetData sheetId="41758" refreshError="1"/>
      <sheetData sheetId="41759" refreshError="1"/>
      <sheetData sheetId="41760" refreshError="1"/>
      <sheetData sheetId="41761" refreshError="1"/>
      <sheetData sheetId="41762" refreshError="1"/>
      <sheetData sheetId="41763" refreshError="1"/>
      <sheetData sheetId="41764" refreshError="1"/>
      <sheetData sheetId="41765" refreshError="1"/>
      <sheetData sheetId="41766" refreshError="1"/>
      <sheetData sheetId="41767" refreshError="1"/>
      <sheetData sheetId="41768" refreshError="1"/>
      <sheetData sheetId="41769" refreshError="1"/>
      <sheetData sheetId="41770" refreshError="1"/>
      <sheetData sheetId="41771" refreshError="1"/>
      <sheetData sheetId="41772" refreshError="1"/>
      <sheetData sheetId="41773" refreshError="1"/>
      <sheetData sheetId="41774" refreshError="1"/>
      <sheetData sheetId="41775" refreshError="1"/>
      <sheetData sheetId="41776" refreshError="1"/>
      <sheetData sheetId="41777" refreshError="1"/>
      <sheetData sheetId="41778" refreshError="1"/>
      <sheetData sheetId="41779" refreshError="1"/>
      <sheetData sheetId="41780" refreshError="1"/>
      <sheetData sheetId="41781" refreshError="1"/>
      <sheetData sheetId="41782" refreshError="1"/>
      <sheetData sheetId="41783" refreshError="1"/>
      <sheetData sheetId="41784" refreshError="1"/>
      <sheetData sheetId="41785" refreshError="1"/>
      <sheetData sheetId="41786" refreshError="1"/>
      <sheetData sheetId="41787" refreshError="1"/>
      <sheetData sheetId="41788" refreshError="1"/>
      <sheetData sheetId="41789" refreshError="1"/>
      <sheetData sheetId="41790" refreshError="1"/>
      <sheetData sheetId="41791" refreshError="1"/>
      <sheetData sheetId="41792" refreshError="1"/>
      <sheetData sheetId="41793" refreshError="1"/>
      <sheetData sheetId="41794" refreshError="1"/>
      <sheetData sheetId="41795" refreshError="1"/>
      <sheetData sheetId="41796" refreshError="1"/>
      <sheetData sheetId="41797" refreshError="1"/>
      <sheetData sheetId="41798" refreshError="1"/>
      <sheetData sheetId="41799" refreshError="1"/>
      <sheetData sheetId="41800" refreshError="1"/>
      <sheetData sheetId="41801" refreshError="1"/>
      <sheetData sheetId="41802" refreshError="1"/>
      <sheetData sheetId="41803" refreshError="1"/>
      <sheetData sheetId="41804" refreshError="1"/>
      <sheetData sheetId="41805" refreshError="1"/>
      <sheetData sheetId="41806" refreshError="1"/>
      <sheetData sheetId="41807" refreshError="1"/>
      <sheetData sheetId="41808" refreshError="1"/>
      <sheetData sheetId="41809" refreshError="1"/>
      <sheetData sheetId="41810" refreshError="1"/>
      <sheetData sheetId="41811" refreshError="1"/>
      <sheetData sheetId="41812" refreshError="1"/>
      <sheetData sheetId="41813" refreshError="1"/>
      <sheetData sheetId="41814" refreshError="1"/>
      <sheetData sheetId="41815" refreshError="1"/>
      <sheetData sheetId="41816" refreshError="1"/>
      <sheetData sheetId="41817" refreshError="1"/>
      <sheetData sheetId="41818" refreshError="1"/>
      <sheetData sheetId="41819" refreshError="1"/>
      <sheetData sheetId="41820" refreshError="1"/>
      <sheetData sheetId="41821" refreshError="1"/>
      <sheetData sheetId="41822" refreshError="1"/>
      <sheetData sheetId="41823" refreshError="1"/>
      <sheetData sheetId="41824" refreshError="1"/>
      <sheetData sheetId="41825" refreshError="1"/>
      <sheetData sheetId="41826" refreshError="1"/>
      <sheetData sheetId="41827" refreshError="1"/>
      <sheetData sheetId="41828" refreshError="1"/>
      <sheetData sheetId="41829" refreshError="1"/>
      <sheetData sheetId="41830" refreshError="1"/>
      <sheetData sheetId="41831" refreshError="1"/>
      <sheetData sheetId="41832" refreshError="1"/>
      <sheetData sheetId="41833" refreshError="1"/>
      <sheetData sheetId="41834" refreshError="1"/>
      <sheetData sheetId="41835" refreshError="1"/>
      <sheetData sheetId="41836" refreshError="1"/>
      <sheetData sheetId="41837" refreshError="1"/>
      <sheetData sheetId="41838" refreshError="1"/>
      <sheetData sheetId="41839" refreshError="1"/>
      <sheetData sheetId="41840" refreshError="1"/>
      <sheetData sheetId="41841" refreshError="1"/>
      <sheetData sheetId="41842" refreshError="1"/>
      <sheetData sheetId="41843" refreshError="1"/>
      <sheetData sheetId="41844" refreshError="1"/>
      <sheetData sheetId="41845" refreshError="1"/>
      <sheetData sheetId="41846" refreshError="1"/>
      <sheetData sheetId="41847" refreshError="1"/>
      <sheetData sheetId="41848" refreshError="1"/>
      <sheetData sheetId="41849" refreshError="1"/>
      <sheetData sheetId="41850" refreshError="1"/>
      <sheetData sheetId="41851" refreshError="1"/>
      <sheetData sheetId="41852" refreshError="1"/>
      <sheetData sheetId="41853" refreshError="1"/>
      <sheetData sheetId="41854" refreshError="1"/>
      <sheetData sheetId="41855" refreshError="1"/>
      <sheetData sheetId="41856" refreshError="1"/>
      <sheetData sheetId="41857" refreshError="1"/>
      <sheetData sheetId="41858" refreshError="1"/>
      <sheetData sheetId="41859" refreshError="1"/>
      <sheetData sheetId="41860" refreshError="1"/>
      <sheetData sheetId="41861" refreshError="1"/>
      <sheetData sheetId="41862" refreshError="1"/>
      <sheetData sheetId="41863" refreshError="1"/>
      <sheetData sheetId="41864" refreshError="1"/>
      <sheetData sheetId="41865" refreshError="1"/>
      <sheetData sheetId="41866" refreshError="1"/>
      <sheetData sheetId="41867" refreshError="1"/>
      <sheetData sheetId="41868" refreshError="1"/>
      <sheetData sheetId="41869" refreshError="1"/>
      <sheetData sheetId="41870" refreshError="1"/>
      <sheetData sheetId="41871" refreshError="1"/>
      <sheetData sheetId="41872" refreshError="1"/>
      <sheetData sheetId="41873" refreshError="1"/>
      <sheetData sheetId="41874" refreshError="1"/>
      <sheetData sheetId="41875" refreshError="1"/>
      <sheetData sheetId="41876" refreshError="1"/>
      <sheetData sheetId="41877" refreshError="1"/>
      <sheetData sheetId="41878" refreshError="1"/>
      <sheetData sheetId="41879" refreshError="1"/>
      <sheetData sheetId="41880" refreshError="1"/>
      <sheetData sheetId="41881" refreshError="1"/>
      <sheetData sheetId="41882" refreshError="1"/>
      <sheetData sheetId="41883" refreshError="1"/>
      <sheetData sheetId="41884" refreshError="1"/>
      <sheetData sheetId="41885" refreshError="1"/>
      <sheetData sheetId="41886" refreshError="1"/>
      <sheetData sheetId="41887" refreshError="1"/>
      <sheetData sheetId="41888" refreshError="1"/>
      <sheetData sheetId="41889" refreshError="1"/>
      <sheetData sheetId="41890" refreshError="1"/>
      <sheetData sheetId="41891" refreshError="1"/>
      <sheetData sheetId="41892" refreshError="1"/>
      <sheetData sheetId="41893" refreshError="1"/>
      <sheetData sheetId="41894" refreshError="1"/>
      <sheetData sheetId="41895" refreshError="1"/>
      <sheetData sheetId="41896" refreshError="1"/>
      <sheetData sheetId="41897" refreshError="1"/>
      <sheetData sheetId="41898" refreshError="1"/>
      <sheetData sheetId="41899" refreshError="1"/>
      <sheetData sheetId="41900" refreshError="1"/>
      <sheetData sheetId="41901" refreshError="1"/>
      <sheetData sheetId="41902" refreshError="1"/>
      <sheetData sheetId="41903" refreshError="1"/>
      <sheetData sheetId="41904" refreshError="1"/>
      <sheetData sheetId="41905" refreshError="1"/>
      <sheetData sheetId="41906" refreshError="1"/>
      <sheetData sheetId="41907" refreshError="1"/>
      <sheetData sheetId="41908" refreshError="1"/>
      <sheetData sheetId="41909" refreshError="1"/>
      <sheetData sheetId="41910" refreshError="1"/>
      <sheetData sheetId="41911" refreshError="1"/>
      <sheetData sheetId="41912" refreshError="1"/>
      <sheetData sheetId="41913" refreshError="1"/>
      <sheetData sheetId="41914" refreshError="1"/>
      <sheetData sheetId="41915" refreshError="1"/>
      <sheetData sheetId="41916" refreshError="1"/>
      <sheetData sheetId="41917" refreshError="1"/>
      <sheetData sheetId="41918" refreshError="1"/>
      <sheetData sheetId="41919" refreshError="1"/>
      <sheetData sheetId="41920" refreshError="1"/>
      <sheetData sheetId="41921" refreshError="1"/>
      <sheetData sheetId="41922" refreshError="1"/>
      <sheetData sheetId="41923" refreshError="1"/>
      <sheetData sheetId="41924" refreshError="1"/>
      <sheetData sheetId="41925" refreshError="1"/>
      <sheetData sheetId="41926" refreshError="1"/>
      <sheetData sheetId="41927" refreshError="1"/>
      <sheetData sheetId="41928" refreshError="1"/>
      <sheetData sheetId="41929" refreshError="1"/>
      <sheetData sheetId="41930" refreshError="1"/>
      <sheetData sheetId="41931" refreshError="1"/>
      <sheetData sheetId="41932" refreshError="1"/>
      <sheetData sheetId="41933" refreshError="1"/>
      <sheetData sheetId="41934" refreshError="1"/>
      <sheetData sheetId="41935" refreshError="1"/>
      <sheetData sheetId="41936" refreshError="1"/>
      <sheetData sheetId="41937" refreshError="1"/>
      <sheetData sheetId="41938" refreshError="1"/>
      <sheetData sheetId="41939" refreshError="1"/>
      <sheetData sheetId="41940" refreshError="1"/>
      <sheetData sheetId="41941" refreshError="1"/>
      <sheetData sheetId="41942" refreshError="1"/>
      <sheetData sheetId="41943" refreshError="1"/>
      <sheetData sheetId="41944" refreshError="1"/>
      <sheetData sheetId="41945" refreshError="1"/>
      <sheetData sheetId="41946" refreshError="1"/>
      <sheetData sheetId="41947" refreshError="1"/>
      <sheetData sheetId="41948" refreshError="1"/>
      <sheetData sheetId="41949" refreshError="1"/>
      <sheetData sheetId="41950" refreshError="1"/>
      <sheetData sheetId="41951" refreshError="1"/>
      <sheetData sheetId="41952" refreshError="1"/>
      <sheetData sheetId="41953" refreshError="1"/>
      <sheetData sheetId="41954" refreshError="1"/>
      <sheetData sheetId="41955" refreshError="1"/>
      <sheetData sheetId="41956" refreshError="1"/>
      <sheetData sheetId="41957" refreshError="1"/>
      <sheetData sheetId="41958" refreshError="1"/>
      <sheetData sheetId="41959" refreshError="1"/>
      <sheetData sheetId="41960" refreshError="1"/>
      <sheetData sheetId="41961" refreshError="1"/>
      <sheetData sheetId="41962" refreshError="1"/>
      <sheetData sheetId="41963" refreshError="1"/>
      <sheetData sheetId="41964" refreshError="1"/>
      <sheetData sheetId="41965" refreshError="1"/>
      <sheetData sheetId="41966" refreshError="1"/>
      <sheetData sheetId="41967" refreshError="1"/>
      <sheetData sheetId="41968" refreshError="1"/>
      <sheetData sheetId="41969" refreshError="1"/>
      <sheetData sheetId="41970" refreshError="1"/>
      <sheetData sheetId="41971" refreshError="1"/>
      <sheetData sheetId="41972" refreshError="1"/>
      <sheetData sheetId="41973" refreshError="1"/>
      <sheetData sheetId="41974" refreshError="1"/>
      <sheetData sheetId="41975" refreshError="1"/>
      <sheetData sheetId="41976" refreshError="1"/>
      <sheetData sheetId="41977" refreshError="1"/>
      <sheetData sheetId="41978" refreshError="1"/>
      <sheetData sheetId="41979" refreshError="1"/>
      <sheetData sheetId="41980" refreshError="1"/>
      <sheetData sheetId="41981" refreshError="1"/>
      <sheetData sheetId="41982" refreshError="1"/>
      <sheetData sheetId="41983" refreshError="1"/>
      <sheetData sheetId="41984" refreshError="1"/>
      <sheetData sheetId="41985" refreshError="1"/>
      <sheetData sheetId="41986" refreshError="1"/>
      <sheetData sheetId="41987" refreshError="1"/>
      <sheetData sheetId="41988" refreshError="1"/>
      <sheetData sheetId="41989" refreshError="1"/>
      <sheetData sheetId="41990" refreshError="1"/>
      <sheetData sheetId="41991" refreshError="1"/>
      <sheetData sheetId="41992" refreshError="1"/>
      <sheetData sheetId="41993" refreshError="1"/>
      <sheetData sheetId="41994" refreshError="1"/>
      <sheetData sheetId="41995" refreshError="1"/>
      <sheetData sheetId="41996" refreshError="1"/>
      <sheetData sheetId="41997" refreshError="1"/>
      <sheetData sheetId="41998" refreshError="1"/>
      <sheetData sheetId="41999" refreshError="1"/>
      <sheetData sheetId="42000" refreshError="1"/>
      <sheetData sheetId="42001" refreshError="1"/>
      <sheetData sheetId="42002" refreshError="1"/>
      <sheetData sheetId="42003" refreshError="1"/>
      <sheetData sheetId="42004" refreshError="1"/>
      <sheetData sheetId="42005" refreshError="1"/>
      <sheetData sheetId="42006" refreshError="1"/>
      <sheetData sheetId="42007" refreshError="1"/>
      <sheetData sheetId="42008" refreshError="1"/>
      <sheetData sheetId="42009" refreshError="1"/>
      <sheetData sheetId="42010" refreshError="1"/>
      <sheetData sheetId="42011" refreshError="1"/>
      <sheetData sheetId="42012" refreshError="1"/>
      <sheetData sheetId="42013" refreshError="1"/>
      <sheetData sheetId="42014" refreshError="1"/>
      <sheetData sheetId="42015" refreshError="1"/>
      <sheetData sheetId="42016" refreshError="1"/>
      <sheetData sheetId="42017" refreshError="1"/>
      <sheetData sheetId="42018" refreshError="1"/>
      <sheetData sheetId="42019" refreshError="1"/>
      <sheetData sheetId="42020" refreshError="1"/>
      <sheetData sheetId="42021" refreshError="1"/>
      <sheetData sheetId="42022" refreshError="1"/>
      <sheetData sheetId="42023" refreshError="1"/>
      <sheetData sheetId="42024" refreshError="1"/>
      <sheetData sheetId="42025" refreshError="1"/>
      <sheetData sheetId="42026" refreshError="1"/>
      <sheetData sheetId="42027" refreshError="1"/>
      <sheetData sheetId="42028" refreshError="1"/>
      <sheetData sheetId="42029" refreshError="1"/>
      <sheetData sheetId="42030" refreshError="1"/>
      <sheetData sheetId="42031" refreshError="1"/>
      <sheetData sheetId="42032" refreshError="1"/>
      <sheetData sheetId="42033" refreshError="1"/>
      <sheetData sheetId="42034" refreshError="1"/>
      <sheetData sheetId="42035" refreshError="1"/>
      <sheetData sheetId="42036" refreshError="1"/>
      <sheetData sheetId="42037" refreshError="1"/>
      <sheetData sheetId="42038" refreshError="1"/>
      <sheetData sheetId="42039" refreshError="1"/>
      <sheetData sheetId="42040" refreshError="1"/>
      <sheetData sheetId="42041" refreshError="1"/>
      <sheetData sheetId="42042" refreshError="1"/>
      <sheetData sheetId="42043" refreshError="1"/>
      <sheetData sheetId="42044" refreshError="1"/>
      <sheetData sheetId="42045" refreshError="1"/>
      <sheetData sheetId="42046" refreshError="1"/>
      <sheetData sheetId="42047" refreshError="1"/>
      <sheetData sheetId="42048" refreshError="1"/>
      <sheetData sheetId="42049" refreshError="1"/>
      <sheetData sheetId="42050" refreshError="1"/>
      <sheetData sheetId="42051" refreshError="1"/>
      <sheetData sheetId="42052" refreshError="1"/>
      <sheetData sheetId="42053" refreshError="1"/>
      <sheetData sheetId="42054" refreshError="1"/>
      <sheetData sheetId="42055" refreshError="1"/>
      <sheetData sheetId="42056" refreshError="1"/>
      <sheetData sheetId="42057" refreshError="1"/>
      <sheetData sheetId="42058" refreshError="1"/>
      <sheetData sheetId="42059" refreshError="1"/>
      <sheetData sheetId="42060"/>
      <sheetData sheetId="42061" refreshError="1"/>
      <sheetData sheetId="42062" refreshError="1"/>
      <sheetData sheetId="42063" refreshError="1"/>
      <sheetData sheetId="42064" refreshError="1"/>
      <sheetData sheetId="42065" refreshError="1"/>
      <sheetData sheetId="42066" refreshError="1"/>
      <sheetData sheetId="42067" refreshError="1"/>
      <sheetData sheetId="42068" refreshError="1"/>
      <sheetData sheetId="42069" refreshError="1"/>
      <sheetData sheetId="42070" refreshError="1"/>
      <sheetData sheetId="42071" refreshError="1"/>
      <sheetData sheetId="42072" refreshError="1"/>
      <sheetData sheetId="42073" refreshError="1"/>
      <sheetData sheetId="42074" refreshError="1"/>
      <sheetData sheetId="42075" refreshError="1"/>
      <sheetData sheetId="42076" refreshError="1"/>
      <sheetData sheetId="42077" refreshError="1"/>
      <sheetData sheetId="42078" refreshError="1"/>
      <sheetData sheetId="42079" refreshError="1"/>
      <sheetData sheetId="42080" refreshError="1"/>
      <sheetData sheetId="42081" refreshError="1"/>
      <sheetData sheetId="42082" refreshError="1"/>
      <sheetData sheetId="42083" refreshError="1"/>
      <sheetData sheetId="42084" refreshError="1"/>
      <sheetData sheetId="42085" refreshError="1"/>
      <sheetData sheetId="42086" refreshError="1"/>
      <sheetData sheetId="42087" refreshError="1"/>
      <sheetData sheetId="42088" refreshError="1"/>
      <sheetData sheetId="42089" refreshError="1"/>
      <sheetData sheetId="42090" refreshError="1"/>
      <sheetData sheetId="42091" refreshError="1"/>
      <sheetData sheetId="42092" refreshError="1"/>
      <sheetData sheetId="42093" refreshError="1"/>
      <sheetData sheetId="42094" refreshError="1"/>
      <sheetData sheetId="42095" refreshError="1"/>
      <sheetData sheetId="42096"/>
      <sheetData sheetId="42097"/>
      <sheetData sheetId="42098"/>
      <sheetData sheetId="42099"/>
      <sheetData sheetId="42100"/>
      <sheetData sheetId="42101"/>
      <sheetData sheetId="42102"/>
      <sheetData sheetId="42103"/>
      <sheetData sheetId="42104"/>
      <sheetData sheetId="42105"/>
      <sheetData sheetId="42106"/>
      <sheetData sheetId="42107"/>
      <sheetData sheetId="42108"/>
      <sheetData sheetId="42109"/>
      <sheetData sheetId="42110"/>
      <sheetData sheetId="42111"/>
      <sheetData sheetId="42112"/>
      <sheetData sheetId="42113"/>
      <sheetData sheetId="42114"/>
      <sheetData sheetId="42115"/>
      <sheetData sheetId="42116"/>
      <sheetData sheetId="42117"/>
      <sheetData sheetId="42118"/>
      <sheetData sheetId="42119"/>
      <sheetData sheetId="42120"/>
      <sheetData sheetId="42121"/>
      <sheetData sheetId="42122"/>
      <sheetData sheetId="42123"/>
      <sheetData sheetId="42124"/>
      <sheetData sheetId="42125"/>
      <sheetData sheetId="42126"/>
      <sheetData sheetId="42127"/>
      <sheetData sheetId="42128"/>
      <sheetData sheetId="42129"/>
      <sheetData sheetId="42130"/>
      <sheetData sheetId="42131"/>
      <sheetData sheetId="42132"/>
      <sheetData sheetId="42133"/>
      <sheetData sheetId="42134"/>
      <sheetData sheetId="42135"/>
      <sheetData sheetId="42136"/>
      <sheetData sheetId="42137"/>
      <sheetData sheetId="42138"/>
      <sheetData sheetId="42139"/>
      <sheetData sheetId="42140"/>
      <sheetData sheetId="42141"/>
      <sheetData sheetId="42142"/>
      <sheetData sheetId="42143"/>
      <sheetData sheetId="42144"/>
      <sheetData sheetId="42145"/>
      <sheetData sheetId="42146"/>
      <sheetData sheetId="42147"/>
      <sheetData sheetId="42148"/>
      <sheetData sheetId="42149"/>
      <sheetData sheetId="42150"/>
      <sheetData sheetId="42151"/>
      <sheetData sheetId="42152"/>
      <sheetData sheetId="42153"/>
      <sheetData sheetId="42154"/>
      <sheetData sheetId="42155"/>
      <sheetData sheetId="42156"/>
      <sheetData sheetId="42157"/>
      <sheetData sheetId="42158"/>
      <sheetData sheetId="42159"/>
      <sheetData sheetId="42160"/>
      <sheetData sheetId="42161"/>
      <sheetData sheetId="42162"/>
      <sheetData sheetId="42163"/>
      <sheetData sheetId="42164"/>
      <sheetData sheetId="42165"/>
      <sheetData sheetId="42166"/>
      <sheetData sheetId="42167"/>
      <sheetData sheetId="42168"/>
      <sheetData sheetId="42169"/>
      <sheetData sheetId="42170"/>
      <sheetData sheetId="42171"/>
      <sheetData sheetId="42172"/>
      <sheetData sheetId="42173"/>
      <sheetData sheetId="42174"/>
      <sheetData sheetId="42175"/>
      <sheetData sheetId="42176"/>
      <sheetData sheetId="42177"/>
      <sheetData sheetId="42178"/>
      <sheetData sheetId="42179"/>
      <sheetData sheetId="42180"/>
      <sheetData sheetId="42181"/>
      <sheetData sheetId="42182"/>
      <sheetData sheetId="42183"/>
      <sheetData sheetId="42184"/>
      <sheetData sheetId="42185"/>
      <sheetData sheetId="42186"/>
      <sheetData sheetId="42187"/>
      <sheetData sheetId="42188"/>
      <sheetData sheetId="42189"/>
      <sheetData sheetId="42190"/>
      <sheetData sheetId="42191"/>
      <sheetData sheetId="42192"/>
      <sheetData sheetId="42193"/>
      <sheetData sheetId="42194"/>
      <sheetData sheetId="42195"/>
      <sheetData sheetId="42196"/>
      <sheetData sheetId="42197"/>
      <sheetData sheetId="42198"/>
      <sheetData sheetId="42199"/>
      <sheetData sheetId="42200"/>
      <sheetData sheetId="42201"/>
      <sheetData sheetId="42202"/>
      <sheetData sheetId="42203"/>
      <sheetData sheetId="42204"/>
      <sheetData sheetId="42205"/>
      <sheetData sheetId="42206"/>
      <sheetData sheetId="42207"/>
      <sheetData sheetId="42208"/>
      <sheetData sheetId="42209"/>
      <sheetData sheetId="42210"/>
      <sheetData sheetId="42211"/>
      <sheetData sheetId="42212"/>
      <sheetData sheetId="42213"/>
      <sheetData sheetId="42214"/>
      <sheetData sheetId="42215"/>
      <sheetData sheetId="42216"/>
      <sheetData sheetId="42217"/>
      <sheetData sheetId="42218"/>
      <sheetData sheetId="42219"/>
      <sheetData sheetId="42220"/>
      <sheetData sheetId="42221"/>
      <sheetData sheetId="42222"/>
      <sheetData sheetId="42223"/>
      <sheetData sheetId="42224"/>
      <sheetData sheetId="42225"/>
      <sheetData sheetId="42226"/>
      <sheetData sheetId="42227"/>
      <sheetData sheetId="42228"/>
      <sheetData sheetId="42229"/>
      <sheetData sheetId="42230"/>
      <sheetData sheetId="42231"/>
      <sheetData sheetId="42232"/>
      <sheetData sheetId="42233"/>
      <sheetData sheetId="42234"/>
      <sheetData sheetId="42235"/>
      <sheetData sheetId="42236"/>
      <sheetData sheetId="42237"/>
      <sheetData sheetId="42238"/>
      <sheetData sheetId="42239"/>
      <sheetData sheetId="42240"/>
      <sheetData sheetId="42241"/>
      <sheetData sheetId="42242"/>
      <sheetData sheetId="42243"/>
      <sheetData sheetId="42244"/>
      <sheetData sheetId="42245"/>
      <sheetData sheetId="42246"/>
      <sheetData sheetId="42247"/>
      <sheetData sheetId="42248"/>
      <sheetData sheetId="42249"/>
      <sheetData sheetId="42250"/>
      <sheetData sheetId="42251"/>
      <sheetData sheetId="42252"/>
      <sheetData sheetId="42253"/>
      <sheetData sheetId="42254"/>
      <sheetData sheetId="42255"/>
      <sheetData sheetId="42256"/>
      <sheetData sheetId="42257"/>
      <sheetData sheetId="42258"/>
      <sheetData sheetId="42259"/>
      <sheetData sheetId="42260"/>
      <sheetData sheetId="42261"/>
      <sheetData sheetId="42262"/>
      <sheetData sheetId="42263"/>
      <sheetData sheetId="42264"/>
      <sheetData sheetId="42265"/>
      <sheetData sheetId="42266"/>
      <sheetData sheetId="42267"/>
      <sheetData sheetId="42268"/>
      <sheetData sheetId="42269"/>
      <sheetData sheetId="42270"/>
      <sheetData sheetId="42271"/>
      <sheetData sheetId="42272"/>
      <sheetData sheetId="42273"/>
      <sheetData sheetId="42274"/>
      <sheetData sheetId="42275"/>
      <sheetData sheetId="42276"/>
      <sheetData sheetId="42277"/>
      <sheetData sheetId="42278"/>
      <sheetData sheetId="42279"/>
      <sheetData sheetId="42280"/>
      <sheetData sheetId="42281"/>
      <sheetData sheetId="42282"/>
      <sheetData sheetId="42283"/>
      <sheetData sheetId="42284"/>
      <sheetData sheetId="42285"/>
      <sheetData sheetId="42286"/>
      <sheetData sheetId="42287"/>
      <sheetData sheetId="42288"/>
      <sheetData sheetId="42289"/>
      <sheetData sheetId="42290"/>
      <sheetData sheetId="42291"/>
      <sheetData sheetId="42292"/>
      <sheetData sheetId="42293"/>
      <sheetData sheetId="42294"/>
      <sheetData sheetId="42295"/>
      <sheetData sheetId="42296"/>
      <sheetData sheetId="42297"/>
      <sheetData sheetId="42298"/>
      <sheetData sheetId="42299"/>
      <sheetData sheetId="42300"/>
      <sheetData sheetId="42301"/>
      <sheetData sheetId="42302"/>
      <sheetData sheetId="42303"/>
      <sheetData sheetId="42304"/>
      <sheetData sheetId="42305"/>
      <sheetData sheetId="42306"/>
      <sheetData sheetId="42307"/>
      <sheetData sheetId="42308"/>
      <sheetData sheetId="42309"/>
      <sheetData sheetId="42310"/>
      <sheetData sheetId="42311"/>
      <sheetData sheetId="42312"/>
      <sheetData sheetId="42313"/>
      <sheetData sheetId="42314"/>
      <sheetData sheetId="42315"/>
      <sheetData sheetId="42316"/>
      <sheetData sheetId="42317"/>
      <sheetData sheetId="42318"/>
      <sheetData sheetId="42319"/>
      <sheetData sheetId="42320"/>
      <sheetData sheetId="42321"/>
      <sheetData sheetId="42322"/>
      <sheetData sheetId="42323"/>
      <sheetData sheetId="42324"/>
      <sheetData sheetId="42325"/>
      <sheetData sheetId="42326"/>
      <sheetData sheetId="42327"/>
      <sheetData sheetId="42328"/>
      <sheetData sheetId="42329"/>
      <sheetData sheetId="42330"/>
      <sheetData sheetId="42331"/>
      <sheetData sheetId="42332"/>
      <sheetData sheetId="42333"/>
      <sheetData sheetId="42334"/>
      <sheetData sheetId="42335"/>
      <sheetData sheetId="42336"/>
      <sheetData sheetId="42337"/>
      <sheetData sheetId="42338"/>
      <sheetData sheetId="42339"/>
      <sheetData sheetId="42340"/>
      <sheetData sheetId="42341"/>
      <sheetData sheetId="42342"/>
      <sheetData sheetId="42343"/>
      <sheetData sheetId="42344"/>
      <sheetData sheetId="42345"/>
      <sheetData sheetId="42346"/>
      <sheetData sheetId="42347"/>
      <sheetData sheetId="42348"/>
      <sheetData sheetId="42349"/>
      <sheetData sheetId="42350"/>
      <sheetData sheetId="42351"/>
      <sheetData sheetId="42352"/>
      <sheetData sheetId="42353"/>
      <sheetData sheetId="42354"/>
      <sheetData sheetId="42355"/>
      <sheetData sheetId="42356"/>
      <sheetData sheetId="42357"/>
      <sheetData sheetId="42358"/>
      <sheetData sheetId="42359"/>
      <sheetData sheetId="42360"/>
      <sheetData sheetId="42361"/>
      <sheetData sheetId="42362"/>
      <sheetData sheetId="42363"/>
      <sheetData sheetId="42364"/>
      <sheetData sheetId="42365"/>
      <sheetData sheetId="42366"/>
      <sheetData sheetId="42367"/>
      <sheetData sheetId="42368"/>
      <sheetData sheetId="42369"/>
      <sheetData sheetId="42370"/>
      <sheetData sheetId="42371"/>
      <sheetData sheetId="42372"/>
      <sheetData sheetId="42373"/>
      <sheetData sheetId="42374"/>
      <sheetData sheetId="42375"/>
      <sheetData sheetId="42376"/>
      <sheetData sheetId="42377"/>
      <sheetData sheetId="42378"/>
      <sheetData sheetId="42379"/>
      <sheetData sheetId="42380"/>
      <sheetData sheetId="42381"/>
      <sheetData sheetId="42382"/>
      <sheetData sheetId="42383"/>
      <sheetData sheetId="42384"/>
      <sheetData sheetId="42385"/>
      <sheetData sheetId="42386"/>
      <sheetData sheetId="42387"/>
      <sheetData sheetId="42388"/>
      <sheetData sheetId="42389"/>
      <sheetData sheetId="42390"/>
      <sheetData sheetId="42391"/>
      <sheetData sheetId="42392"/>
      <sheetData sheetId="42393"/>
      <sheetData sheetId="42394"/>
      <sheetData sheetId="42395"/>
      <sheetData sheetId="42396"/>
      <sheetData sheetId="42397"/>
      <sheetData sheetId="42398"/>
      <sheetData sheetId="42399"/>
      <sheetData sheetId="42400"/>
      <sheetData sheetId="42401"/>
      <sheetData sheetId="42402"/>
      <sheetData sheetId="42403"/>
      <sheetData sheetId="42404"/>
      <sheetData sheetId="42405"/>
      <sheetData sheetId="42406"/>
      <sheetData sheetId="42407"/>
      <sheetData sheetId="42408"/>
      <sheetData sheetId="42409"/>
      <sheetData sheetId="42410"/>
      <sheetData sheetId="42411"/>
      <sheetData sheetId="42412"/>
      <sheetData sheetId="42413"/>
      <sheetData sheetId="42414"/>
      <sheetData sheetId="42415"/>
      <sheetData sheetId="42416"/>
      <sheetData sheetId="42417"/>
      <sheetData sheetId="42418"/>
      <sheetData sheetId="42419"/>
      <sheetData sheetId="42420"/>
      <sheetData sheetId="42421"/>
      <sheetData sheetId="42422"/>
      <sheetData sheetId="42423"/>
      <sheetData sheetId="42424"/>
      <sheetData sheetId="42425"/>
      <sheetData sheetId="42426"/>
      <sheetData sheetId="42427"/>
      <sheetData sheetId="42428"/>
      <sheetData sheetId="42429"/>
      <sheetData sheetId="42430"/>
      <sheetData sheetId="42431"/>
      <sheetData sheetId="42432"/>
      <sheetData sheetId="42433"/>
      <sheetData sheetId="42434"/>
      <sheetData sheetId="42435"/>
      <sheetData sheetId="42436"/>
      <sheetData sheetId="42437"/>
      <sheetData sheetId="42438"/>
      <sheetData sheetId="42439"/>
      <sheetData sheetId="42440"/>
      <sheetData sheetId="42441"/>
      <sheetData sheetId="42442"/>
      <sheetData sheetId="42443"/>
      <sheetData sheetId="42444"/>
      <sheetData sheetId="42445"/>
      <sheetData sheetId="42446"/>
      <sheetData sheetId="42447"/>
      <sheetData sheetId="42448"/>
      <sheetData sheetId="42449"/>
      <sheetData sheetId="42450"/>
      <sheetData sheetId="42451"/>
      <sheetData sheetId="42452"/>
      <sheetData sheetId="42453"/>
      <sheetData sheetId="42454"/>
      <sheetData sheetId="42455"/>
      <sheetData sheetId="42456"/>
      <sheetData sheetId="42457"/>
      <sheetData sheetId="42458"/>
      <sheetData sheetId="42459"/>
      <sheetData sheetId="42460"/>
      <sheetData sheetId="42461"/>
      <sheetData sheetId="42462"/>
      <sheetData sheetId="42463"/>
      <sheetData sheetId="42464"/>
      <sheetData sheetId="42465"/>
      <sheetData sheetId="42466"/>
      <sheetData sheetId="42467"/>
      <sheetData sheetId="42468"/>
      <sheetData sheetId="42469"/>
      <sheetData sheetId="42470"/>
      <sheetData sheetId="42471"/>
      <sheetData sheetId="42472"/>
      <sheetData sheetId="42473"/>
      <sheetData sheetId="42474"/>
      <sheetData sheetId="42475"/>
      <sheetData sheetId="42476"/>
      <sheetData sheetId="42477"/>
      <sheetData sheetId="42478"/>
      <sheetData sheetId="42479"/>
      <sheetData sheetId="42480"/>
      <sheetData sheetId="42481"/>
      <sheetData sheetId="42482"/>
      <sheetData sheetId="42483"/>
      <sheetData sheetId="42484"/>
      <sheetData sheetId="42485"/>
      <sheetData sheetId="42486"/>
      <sheetData sheetId="42487"/>
      <sheetData sheetId="42488"/>
      <sheetData sheetId="42489"/>
      <sheetData sheetId="42490"/>
      <sheetData sheetId="42491"/>
      <sheetData sheetId="42492"/>
      <sheetData sheetId="42493"/>
      <sheetData sheetId="42494"/>
      <sheetData sheetId="42495"/>
      <sheetData sheetId="42496"/>
      <sheetData sheetId="42497"/>
      <sheetData sheetId="42498"/>
      <sheetData sheetId="42499"/>
      <sheetData sheetId="42500"/>
      <sheetData sheetId="42501"/>
      <sheetData sheetId="42502"/>
      <sheetData sheetId="42503"/>
      <sheetData sheetId="42504"/>
      <sheetData sheetId="42505"/>
      <sheetData sheetId="42506"/>
      <sheetData sheetId="42507"/>
      <sheetData sheetId="42508"/>
      <sheetData sheetId="42509"/>
      <sheetData sheetId="42510"/>
      <sheetData sheetId="42511"/>
      <sheetData sheetId="42512"/>
      <sheetData sheetId="42513"/>
      <sheetData sheetId="42514"/>
      <sheetData sheetId="42515"/>
      <sheetData sheetId="42516"/>
      <sheetData sheetId="42517"/>
      <sheetData sheetId="42518"/>
      <sheetData sheetId="42519"/>
      <sheetData sheetId="42520"/>
      <sheetData sheetId="42521"/>
      <sheetData sheetId="42522"/>
      <sheetData sheetId="42523"/>
      <sheetData sheetId="42524"/>
      <sheetData sheetId="42525"/>
      <sheetData sheetId="42526"/>
      <sheetData sheetId="42527"/>
      <sheetData sheetId="42528"/>
      <sheetData sheetId="42529"/>
      <sheetData sheetId="42530"/>
      <sheetData sheetId="42531"/>
      <sheetData sheetId="42532"/>
      <sheetData sheetId="42533"/>
      <sheetData sheetId="42534"/>
      <sheetData sheetId="42535"/>
      <sheetData sheetId="42536"/>
      <sheetData sheetId="42537"/>
      <sheetData sheetId="42538"/>
      <sheetData sheetId="42539"/>
      <sheetData sheetId="42540"/>
      <sheetData sheetId="42541"/>
      <sheetData sheetId="42542"/>
      <sheetData sheetId="42543"/>
      <sheetData sheetId="42544"/>
      <sheetData sheetId="42545"/>
      <sheetData sheetId="42546"/>
      <sheetData sheetId="42547"/>
      <sheetData sheetId="42548"/>
      <sheetData sheetId="42549"/>
      <sheetData sheetId="42550"/>
      <sheetData sheetId="42551"/>
      <sheetData sheetId="42552"/>
      <sheetData sheetId="42553"/>
      <sheetData sheetId="42554"/>
      <sheetData sheetId="42555"/>
      <sheetData sheetId="42556"/>
      <sheetData sheetId="42557"/>
      <sheetData sheetId="42558"/>
      <sheetData sheetId="42559"/>
      <sheetData sheetId="42560"/>
      <sheetData sheetId="42561"/>
      <sheetData sheetId="42562"/>
      <sheetData sheetId="42563"/>
      <sheetData sheetId="42564"/>
      <sheetData sheetId="42565"/>
      <sheetData sheetId="42566"/>
      <sheetData sheetId="42567"/>
      <sheetData sheetId="42568"/>
      <sheetData sheetId="42569"/>
      <sheetData sheetId="42570"/>
      <sheetData sheetId="42571"/>
      <sheetData sheetId="42572"/>
      <sheetData sheetId="42573"/>
      <sheetData sheetId="42574"/>
      <sheetData sheetId="42575"/>
      <sheetData sheetId="42576"/>
      <sheetData sheetId="42577"/>
      <sheetData sheetId="42578"/>
      <sheetData sheetId="42579"/>
      <sheetData sheetId="42580"/>
      <sheetData sheetId="42581"/>
      <sheetData sheetId="42582"/>
      <sheetData sheetId="42583"/>
      <sheetData sheetId="42584"/>
      <sheetData sheetId="42585"/>
      <sheetData sheetId="42586"/>
      <sheetData sheetId="42587"/>
      <sheetData sheetId="42588"/>
      <sheetData sheetId="42589"/>
      <sheetData sheetId="42590"/>
      <sheetData sheetId="42591"/>
      <sheetData sheetId="42592"/>
      <sheetData sheetId="42593"/>
      <sheetData sheetId="42594"/>
      <sheetData sheetId="42595"/>
      <sheetData sheetId="42596"/>
      <sheetData sheetId="42597"/>
      <sheetData sheetId="42598"/>
      <sheetData sheetId="42599"/>
      <sheetData sheetId="42600"/>
      <sheetData sheetId="42601"/>
      <sheetData sheetId="42602"/>
      <sheetData sheetId="42603"/>
      <sheetData sheetId="42604"/>
      <sheetData sheetId="42605"/>
      <sheetData sheetId="42606"/>
      <sheetData sheetId="42607"/>
      <sheetData sheetId="42608"/>
      <sheetData sheetId="42609"/>
      <sheetData sheetId="42610"/>
      <sheetData sheetId="42611"/>
      <sheetData sheetId="42612"/>
      <sheetData sheetId="42613"/>
      <sheetData sheetId="42614"/>
      <sheetData sheetId="42615"/>
      <sheetData sheetId="42616"/>
      <sheetData sheetId="42617"/>
      <sheetData sheetId="42618"/>
      <sheetData sheetId="42619"/>
      <sheetData sheetId="42620"/>
      <sheetData sheetId="42621"/>
      <sheetData sheetId="42622"/>
      <sheetData sheetId="42623"/>
      <sheetData sheetId="42624"/>
      <sheetData sheetId="42625"/>
      <sheetData sheetId="42626"/>
      <sheetData sheetId="42627"/>
      <sheetData sheetId="42628"/>
      <sheetData sheetId="42629"/>
      <sheetData sheetId="42630"/>
      <sheetData sheetId="42631"/>
      <sheetData sheetId="42632"/>
      <sheetData sheetId="42633"/>
      <sheetData sheetId="42634"/>
      <sheetData sheetId="42635"/>
      <sheetData sheetId="42636"/>
      <sheetData sheetId="42637"/>
      <sheetData sheetId="42638"/>
      <sheetData sheetId="42639"/>
      <sheetData sheetId="42640"/>
      <sheetData sheetId="42641"/>
      <sheetData sheetId="42642"/>
      <sheetData sheetId="42643"/>
      <sheetData sheetId="42644"/>
      <sheetData sheetId="42645"/>
      <sheetData sheetId="42646"/>
      <sheetData sheetId="42647"/>
      <sheetData sheetId="42648"/>
      <sheetData sheetId="42649"/>
      <sheetData sheetId="42650"/>
      <sheetData sheetId="42651"/>
      <sheetData sheetId="42652"/>
      <sheetData sheetId="42653"/>
      <sheetData sheetId="42654"/>
      <sheetData sheetId="42655"/>
      <sheetData sheetId="42656"/>
      <sheetData sheetId="42657"/>
      <sheetData sheetId="42658"/>
      <sheetData sheetId="42659"/>
      <sheetData sheetId="42660"/>
      <sheetData sheetId="42661"/>
      <sheetData sheetId="42662"/>
      <sheetData sheetId="42663"/>
      <sheetData sheetId="42664"/>
      <sheetData sheetId="42665"/>
      <sheetData sheetId="42666"/>
      <sheetData sheetId="42667"/>
      <sheetData sheetId="42668"/>
      <sheetData sheetId="42669"/>
      <sheetData sheetId="42670"/>
      <sheetData sheetId="42671"/>
      <sheetData sheetId="42672"/>
      <sheetData sheetId="42673"/>
      <sheetData sheetId="42674"/>
      <sheetData sheetId="42675"/>
      <sheetData sheetId="42676"/>
      <sheetData sheetId="42677"/>
      <sheetData sheetId="42678"/>
      <sheetData sheetId="42679"/>
      <sheetData sheetId="42680"/>
      <sheetData sheetId="42681"/>
      <sheetData sheetId="42682"/>
      <sheetData sheetId="42683"/>
      <sheetData sheetId="42684"/>
      <sheetData sheetId="42685"/>
      <sheetData sheetId="42686"/>
      <sheetData sheetId="42687"/>
      <sheetData sheetId="42688"/>
      <sheetData sheetId="42689"/>
      <sheetData sheetId="42690"/>
      <sheetData sheetId="42691"/>
      <sheetData sheetId="42692"/>
      <sheetData sheetId="42693"/>
      <sheetData sheetId="42694"/>
      <sheetData sheetId="42695"/>
      <sheetData sheetId="42696"/>
      <sheetData sheetId="42697"/>
      <sheetData sheetId="42698"/>
      <sheetData sheetId="42699"/>
      <sheetData sheetId="42700"/>
      <sheetData sheetId="42701"/>
      <sheetData sheetId="42702"/>
      <sheetData sheetId="42703"/>
      <sheetData sheetId="42704"/>
      <sheetData sheetId="42705"/>
      <sheetData sheetId="42706"/>
      <sheetData sheetId="42707"/>
      <sheetData sheetId="42708"/>
      <sheetData sheetId="42709"/>
      <sheetData sheetId="42710"/>
      <sheetData sheetId="42711"/>
      <sheetData sheetId="42712"/>
      <sheetData sheetId="42713"/>
      <sheetData sheetId="42714"/>
      <sheetData sheetId="42715"/>
      <sheetData sheetId="42716"/>
      <sheetData sheetId="42717"/>
      <sheetData sheetId="42718"/>
      <sheetData sheetId="42719"/>
      <sheetData sheetId="42720"/>
      <sheetData sheetId="42721"/>
      <sheetData sheetId="42722"/>
      <sheetData sheetId="42723"/>
      <sheetData sheetId="42724"/>
      <sheetData sheetId="42725"/>
      <sheetData sheetId="42726"/>
      <sheetData sheetId="42727"/>
      <sheetData sheetId="42728"/>
      <sheetData sheetId="42729"/>
      <sheetData sheetId="42730"/>
      <sheetData sheetId="42731"/>
      <sheetData sheetId="42732"/>
      <sheetData sheetId="42733"/>
      <sheetData sheetId="42734"/>
      <sheetData sheetId="42735"/>
      <sheetData sheetId="42736"/>
      <sheetData sheetId="42737"/>
      <sheetData sheetId="42738"/>
      <sheetData sheetId="42739"/>
      <sheetData sheetId="42740"/>
      <sheetData sheetId="42741"/>
      <sheetData sheetId="42742"/>
      <sheetData sheetId="42743"/>
      <sheetData sheetId="42744"/>
      <sheetData sheetId="42745"/>
      <sheetData sheetId="42746"/>
      <sheetData sheetId="42747"/>
      <sheetData sheetId="42748"/>
      <sheetData sheetId="42749"/>
      <sheetData sheetId="42750"/>
      <sheetData sheetId="42751"/>
      <sheetData sheetId="42752"/>
      <sheetData sheetId="42753"/>
      <sheetData sheetId="42754"/>
      <sheetData sheetId="42755"/>
      <sheetData sheetId="42756"/>
      <sheetData sheetId="42757"/>
      <sheetData sheetId="42758"/>
      <sheetData sheetId="42759"/>
      <sheetData sheetId="42760"/>
      <sheetData sheetId="42761"/>
      <sheetData sheetId="42762"/>
      <sheetData sheetId="42763"/>
      <sheetData sheetId="42764"/>
      <sheetData sheetId="42765"/>
      <sheetData sheetId="42766"/>
      <sheetData sheetId="42767"/>
      <sheetData sheetId="42768"/>
      <sheetData sheetId="42769"/>
      <sheetData sheetId="42770"/>
      <sheetData sheetId="42771"/>
      <sheetData sheetId="42772"/>
      <sheetData sheetId="42773"/>
      <sheetData sheetId="42774"/>
      <sheetData sheetId="42775"/>
      <sheetData sheetId="42776"/>
      <sheetData sheetId="42777"/>
      <sheetData sheetId="42778"/>
      <sheetData sheetId="42779"/>
      <sheetData sheetId="42780"/>
      <sheetData sheetId="42781"/>
      <sheetData sheetId="42782"/>
      <sheetData sheetId="42783"/>
      <sheetData sheetId="42784"/>
      <sheetData sheetId="42785"/>
      <sheetData sheetId="42786"/>
      <sheetData sheetId="42787"/>
      <sheetData sheetId="42788"/>
      <sheetData sheetId="42789"/>
      <sheetData sheetId="42790"/>
      <sheetData sheetId="42791"/>
      <sheetData sheetId="42792"/>
      <sheetData sheetId="42793"/>
      <sheetData sheetId="42794"/>
      <sheetData sheetId="42795"/>
      <sheetData sheetId="42796"/>
      <sheetData sheetId="42797"/>
      <sheetData sheetId="42798"/>
      <sheetData sheetId="42799"/>
      <sheetData sheetId="42800"/>
      <sheetData sheetId="42801"/>
      <sheetData sheetId="42802"/>
      <sheetData sheetId="42803"/>
      <sheetData sheetId="42804"/>
      <sheetData sheetId="42805"/>
      <sheetData sheetId="42806"/>
      <sheetData sheetId="42807"/>
      <sheetData sheetId="42808"/>
      <sheetData sheetId="42809"/>
      <sheetData sheetId="42810"/>
      <sheetData sheetId="42811"/>
      <sheetData sheetId="42812"/>
      <sheetData sheetId="42813"/>
      <sheetData sheetId="42814"/>
      <sheetData sheetId="42815"/>
      <sheetData sheetId="42816"/>
      <sheetData sheetId="42817"/>
      <sheetData sheetId="42818"/>
      <sheetData sheetId="42819"/>
      <sheetData sheetId="42820"/>
      <sheetData sheetId="42821"/>
      <sheetData sheetId="42822"/>
      <sheetData sheetId="42823"/>
      <sheetData sheetId="42824"/>
      <sheetData sheetId="42825"/>
      <sheetData sheetId="42826"/>
      <sheetData sheetId="42827"/>
      <sheetData sheetId="42828"/>
      <sheetData sheetId="42829"/>
      <sheetData sheetId="42830"/>
      <sheetData sheetId="42831"/>
      <sheetData sheetId="42832"/>
      <sheetData sheetId="42833"/>
      <sheetData sheetId="42834"/>
      <sheetData sheetId="42835"/>
      <sheetData sheetId="42836"/>
      <sheetData sheetId="42837"/>
      <sheetData sheetId="42838"/>
      <sheetData sheetId="42839"/>
      <sheetData sheetId="42840"/>
      <sheetData sheetId="42841"/>
      <sheetData sheetId="42842"/>
      <sheetData sheetId="42843"/>
      <sheetData sheetId="42844"/>
      <sheetData sheetId="42845"/>
      <sheetData sheetId="42846"/>
      <sheetData sheetId="42847"/>
      <sheetData sheetId="42848"/>
      <sheetData sheetId="42849"/>
      <sheetData sheetId="42850"/>
      <sheetData sheetId="42851"/>
      <sheetData sheetId="42852"/>
      <sheetData sheetId="42853"/>
      <sheetData sheetId="42854"/>
      <sheetData sheetId="42855"/>
      <sheetData sheetId="42856"/>
      <sheetData sheetId="42857"/>
      <sheetData sheetId="42858"/>
      <sheetData sheetId="42859"/>
      <sheetData sheetId="42860"/>
      <sheetData sheetId="42861"/>
      <sheetData sheetId="42862"/>
      <sheetData sheetId="42863"/>
      <sheetData sheetId="42864"/>
      <sheetData sheetId="42865"/>
      <sheetData sheetId="42866"/>
      <sheetData sheetId="42867"/>
      <sheetData sheetId="42868"/>
      <sheetData sheetId="42869"/>
      <sheetData sheetId="42870"/>
      <sheetData sheetId="42871"/>
      <sheetData sheetId="42872"/>
      <sheetData sheetId="42873"/>
      <sheetData sheetId="42874"/>
      <sheetData sheetId="42875"/>
      <sheetData sheetId="42876"/>
      <sheetData sheetId="42877"/>
      <sheetData sheetId="42878"/>
      <sheetData sheetId="42879"/>
      <sheetData sheetId="42880"/>
      <sheetData sheetId="42881"/>
      <sheetData sheetId="42882"/>
      <sheetData sheetId="42883"/>
      <sheetData sheetId="42884"/>
      <sheetData sheetId="42885"/>
      <sheetData sheetId="42886"/>
      <sheetData sheetId="42887"/>
      <sheetData sheetId="42888"/>
      <sheetData sheetId="42889"/>
      <sheetData sheetId="42890"/>
      <sheetData sheetId="42891"/>
      <sheetData sheetId="42892"/>
      <sheetData sheetId="42893"/>
      <sheetData sheetId="42894"/>
      <sheetData sheetId="42895"/>
      <sheetData sheetId="42896"/>
      <sheetData sheetId="42897"/>
      <sheetData sheetId="42898"/>
      <sheetData sheetId="42899"/>
      <sheetData sheetId="42900"/>
      <sheetData sheetId="42901"/>
      <sheetData sheetId="42902"/>
      <sheetData sheetId="42903"/>
      <sheetData sheetId="42904"/>
      <sheetData sheetId="42905"/>
      <sheetData sheetId="42906"/>
      <sheetData sheetId="42907"/>
      <sheetData sheetId="42908"/>
      <sheetData sheetId="42909"/>
      <sheetData sheetId="42910"/>
      <sheetData sheetId="42911"/>
      <sheetData sheetId="42912"/>
      <sheetData sheetId="42913"/>
      <sheetData sheetId="42914"/>
      <sheetData sheetId="42915"/>
      <sheetData sheetId="42916"/>
      <sheetData sheetId="42917"/>
      <sheetData sheetId="42918"/>
      <sheetData sheetId="42919"/>
      <sheetData sheetId="42920"/>
      <sheetData sheetId="42921"/>
      <sheetData sheetId="42922"/>
      <sheetData sheetId="42923"/>
      <sheetData sheetId="42924"/>
      <sheetData sheetId="42925"/>
      <sheetData sheetId="42926"/>
      <sheetData sheetId="42927"/>
      <sheetData sheetId="42928"/>
      <sheetData sheetId="42929"/>
      <sheetData sheetId="42930"/>
      <sheetData sheetId="42931"/>
      <sheetData sheetId="42932"/>
      <sheetData sheetId="42933"/>
      <sheetData sheetId="42934"/>
      <sheetData sheetId="42935"/>
      <sheetData sheetId="42936"/>
      <sheetData sheetId="42937"/>
      <sheetData sheetId="42938"/>
      <sheetData sheetId="42939"/>
      <sheetData sheetId="42940"/>
      <sheetData sheetId="42941"/>
      <sheetData sheetId="42942"/>
      <sheetData sheetId="42943"/>
      <sheetData sheetId="42944"/>
      <sheetData sheetId="42945"/>
      <sheetData sheetId="42946"/>
      <sheetData sheetId="42947"/>
      <sheetData sheetId="42948"/>
      <sheetData sheetId="42949"/>
      <sheetData sheetId="42950"/>
      <sheetData sheetId="42951"/>
      <sheetData sheetId="42952"/>
      <sheetData sheetId="42953"/>
      <sheetData sheetId="42954"/>
      <sheetData sheetId="42955"/>
      <sheetData sheetId="42956"/>
      <sheetData sheetId="42957"/>
      <sheetData sheetId="42958"/>
      <sheetData sheetId="42959"/>
      <sheetData sheetId="42960"/>
      <sheetData sheetId="42961"/>
      <sheetData sheetId="42962"/>
      <sheetData sheetId="42963"/>
      <sheetData sheetId="42964"/>
      <sheetData sheetId="42965"/>
      <sheetData sheetId="42966"/>
      <sheetData sheetId="42967"/>
      <sheetData sheetId="42968"/>
      <sheetData sheetId="42969"/>
      <sheetData sheetId="42970"/>
      <sheetData sheetId="42971"/>
      <sheetData sheetId="42972"/>
      <sheetData sheetId="42973"/>
      <sheetData sheetId="42974"/>
      <sheetData sheetId="42975"/>
      <sheetData sheetId="42976"/>
      <sheetData sheetId="42977"/>
      <sheetData sheetId="42978"/>
      <sheetData sheetId="42979"/>
      <sheetData sheetId="42980"/>
      <sheetData sheetId="42981"/>
      <sheetData sheetId="42982"/>
      <sheetData sheetId="42983"/>
      <sheetData sheetId="42984"/>
      <sheetData sheetId="42985"/>
      <sheetData sheetId="42986"/>
      <sheetData sheetId="42987"/>
      <sheetData sheetId="42988"/>
      <sheetData sheetId="42989"/>
      <sheetData sheetId="42990"/>
      <sheetData sheetId="42991"/>
      <sheetData sheetId="42992"/>
      <sheetData sheetId="42993"/>
      <sheetData sheetId="42994"/>
      <sheetData sheetId="42995"/>
      <sheetData sheetId="42996"/>
      <sheetData sheetId="42997"/>
      <sheetData sheetId="42998"/>
      <sheetData sheetId="42999"/>
      <sheetData sheetId="43000"/>
      <sheetData sheetId="43001"/>
      <sheetData sheetId="43002"/>
      <sheetData sheetId="43003"/>
      <sheetData sheetId="43004"/>
      <sheetData sheetId="43005"/>
      <sheetData sheetId="43006"/>
      <sheetData sheetId="43007"/>
      <sheetData sheetId="43008"/>
      <sheetData sheetId="43009"/>
      <sheetData sheetId="43010"/>
      <sheetData sheetId="43011"/>
      <sheetData sheetId="43012"/>
      <sheetData sheetId="43013"/>
      <sheetData sheetId="43014"/>
      <sheetData sheetId="43015"/>
      <sheetData sheetId="43016"/>
      <sheetData sheetId="43017"/>
      <sheetData sheetId="43018"/>
      <sheetData sheetId="43019"/>
      <sheetData sheetId="43020"/>
      <sheetData sheetId="43021"/>
      <sheetData sheetId="43022"/>
      <sheetData sheetId="43023"/>
      <sheetData sheetId="43024"/>
      <sheetData sheetId="43025"/>
      <sheetData sheetId="43026"/>
      <sheetData sheetId="43027"/>
      <sheetData sheetId="43028"/>
      <sheetData sheetId="43029"/>
      <sheetData sheetId="43030"/>
      <sheetData sheetId="43031"/>
      <sheetData sheetId="43032"/>
      <sheetData sheetId="43033"/>
      <sheetData sheetId="43034"/>
      <sheetData sheetId="43035"/>
      <sheetData sheetId="43036"/>
      <sheetData sheetId="43037"/>
      <sheetData sheetId="43038"/>
      <sheetData sheetId="43039"/>
      <sheetData sheetId="43040"/>
      <sheetData sheetId="43041"/>
      <sheetData sheetId="43042"/>
      <sheetData sheetId="43043"/>
      <sheetData sheetId="43044"/>
      <sheetData sheetId="43045"/>
      <sheetData sheetId="43046"/>
      <sheetData sheetId="43047"/>
      <sheetData sheetId="43048"/>
      <sheetData sheetId="43049"/>
      <sheetData sheetId="43050"/>
      <sheetData sheetId="43051"/>
      <sheetData sheetId="43052"/>
      <sheetData sheetId="43053"/>
      <sheetData sheetId="43054"/>
      <sheetData sheetId="43055"/>
      <sheetData sheetId="43056"/>
      <sheetData sheetId="43057"/>
      <sheetData sheetId="43058"/>
      <sheetData sheetId="43059"/>
      <sheetData sheetId="43060"/>
      <sheetData sheetId="43061"/>
      <sheetData sheetId="43062"/>
      <sheetData sheetId="43063"/>
      <sheetData sheetId="43064"/>
      <sheetData sheetId="43065"/>
      <sheetData sheetId="43066"/>
      <sheetData sheetId="43067"/>
      <sheetData sheetId="43068"/>
      <sheetData sheetId="43069"/>
      <sheetData sheetId="43070"/>
      <sheetData sheetId="43071"/>
      <sheetData sheetId="43072"/>
      <sheetData sheetId="43073"/>
      <sheetData sheetId="43074"/>
      <sheetData sheetId="43075"/>
      <sheetData sheetId="43076"/>
      <sheetData sheetId="43077"/>
      <sheetData sheetId="43078"/>
      <sheetData sheetId="43079"/>
      <sheetData sheetId="43080"/>
      <sheetData sheetId="43081"/>
      <sheetData sheetId="43082"/>
      <sheetData sheetId="43083"/>
      <sheetData sheetId="43084"/>
      <sheetData sheetId="43085"/>
      <sheetData sheetId="43086"/>
      <sheetData sheetId="43087"/>
      <sheetData sheetId="43088"/>
      <sheetData sheetId="43089"/>
      <sheetData sheetId="43090"/>
      <sheetData sheetId="43091"/>
      <sheetData sheetId="43092"/>
      <sheetData sheetId="43093"/>
      <sheetData sheetId="43094"/>
      <sheetData sheetId="43095"/>
      <sheetData sheetId="43096"/>
      <sheetData sheetId="43097"/>
      <sheetData sheetId="43098"/>
      <sheetData sheetId="43099"/>
      <sheetData sheetId="43100"/>
      <sheetData sheetId="43101"/>
      <sheetData sheetId="43102"/>
      <sheetData sheetId="43103"/>
      <sheetData sheetId="43104"/>
      <sheetData sheetId="43105"/>
      <sheetData sheetId="43106"/>
      <sheetData sheetId="43107"/>
      <sheetData sheetId="43108"/>
      <sheetData sheetId="43109"/>
      <sheetData sheetId="43110"/>
      <sheetData sheetId="43111"/>
      <sheetData sheetId="43112"/>
      <sheetData sheetId="43113"/>
      <sheetData sheetId="43114"/>
      <sheetData sheetId="43115"/>
      <sheetData sheetId="43116"/>
      <sheetData sheetId="43117"/>
      <sheetData sheetId="43118"/>
      <sheetData sheetId="43119"/>
      <sheetData sheetId="43120"/>
      <sheetData sheetId="43121"/>
      <sheetData sheetId="43122"/>
      <sheetData sheetId="43123"/>
      <sheetData sheetId="43124"/>
      <sheetData sheetId="43125"/>
      <sheetData sheetId="43126"/>
      <sheetData sheetId="43127"/>
      <sheetData sheetId="43128"/>
      <sheetData sheetId="43129"/>
      <sheetData sheetId="43130"/>
      <sheetData sheetId="43131"/>
      <sheetData sheetId="43132"/>
      <sheetData sheetId="43133"/>
      <sheetData sheetId="43134"/>
      <sheetData sheetId="43135"/>
      <sheetData sheetId="43136"/>
      <sheetData sheetId="43137"/>
      <sheetData sheetId="43138"/>
      <sheetData sheetId="43139"/>
      <sheetData sheetId="43140"/>
      <sheetData sheetId="43141"/>
      <sheetData sheetId="43142"/>
      <sheetData sheetId="43143"/>
      <sheetData sheetId="43144"/>
      <sheetData sheetId="43145"/>
      <sheetData sheetId="43146"/>
      <sheetData sheetId="43147"/>
      <sheetData sheetId="43148"/>
      <sheetData sheetId="43149"/>
      <sheetData sheetId="43150"/>
      <sheetData sheetId="43151"/>
      <sheetData sheetId="43152"/>
      <sheetData sheetId="43153"/>
      <sheetData sheetId="43154"/>
      <sheetData sheetId="43155"/>
      <sheetData sheetId="43156"/>
      <sheetData sheetId="43157"/>
      <sheetData sheetId="43158"/>
      <sheetData sheetId="43159"/>
      <sheetData sheetId="43160"/>
      <sheetData sheetId="43161"/>
      <sheetData sheetId="43162"/>
      <sheetData sheetId="43163"/>
      <sheetData sheetId="43164"/>
      <sheetData sheetId="43165"/>
      <sheetData sheetId="43166"/>
      <sheetData sheetId="43167"/>
      <sheetData sheetId="43168"/>
      <sheetData sheetId="43169"/>
      <sheetData sheetId="43170"/>
      <sheetData sheetId="43171"/>
      <sheetData sheetId="43172"/>
      <sheetData sheetId="43173"/>
      <sheetData sheetId="43174"/>
      <sheetData sheetId="43175"/>
      <sheetData sheetId="43176"/>
      <sheetData sheetId="43177"/>
      <sheetData sheetId="43178"/>
      <sheetData sheetId="43179"/>
      <sheetData sheetId="43180"/>
      <sheetData sheetId="43181"/>
      <sheetData sheetId="43182"/>
      <sheetData sheetId="43183"/>
      <sheetData sheetId="43184"/>
      <sheetData sheetId="43185"/>
      <sheetData sheetId="43186"/>
      <sheetData sheetId="43187"/>
      <sheetData sheetId="43188"/>
      <sheetData sheetId="43189"/>
      <sheetData sheetId="43190"/>
      <sheetData sheetId="43191"/>
      <sheetData sheetId="43192"/>
      <sheetData sheetId="43193"/>
      <sheetData sheetId="43194"/>
      <sheetData sheetId="43195"/>
      <sheetData sheetId="43196"/>
      <sheetData sheetId="43197"/>
      <sheetData sheetId="43198"/>
      <sheetData sheetId="43199"/>
      <sheetData sheetId="43200"/>
      <sheetData sheetId="43201"/>
      <sheetData sheetId="43202"/>
      <sheetData sheetId="43203"/>
      <sheetData sheetId="43204"/>
      <sheetData sheetId="43205"/>
      <sheetData sheetId="43206"/>
      <sheetData sheetId="43207"/>
      <sheetData sheetId="43208"/>
      <sheetData sheetId="43209"/>
      <sheetData sheetId="43210"/>
      <sheetData sheetId="43211"/>
      <sheetData sheetId="43212"/>
      <sheetData sheetId="43213"/>
      <sheetData sheetId="43214"/>
      <sheetData sheetId="43215"/>
      <sheetData sheetId="43216"/>
      <sheetData sheetId="43217"/>
      <sheetData sheetId="43218"/>
      <sheetData sheetId="43219"/>
      <sheetData sheetId="43220"/>
      <sheetData sheetId="43221"/>
      <sheetData sheetId="43222"/>
      <sheetData sheetId="43223"/>
      <sheetData sheetId="43224"/>
      <sheetData sheetId="43225"/>
      <sheetData sheetId="43226"/>
      <sheetData sheetId="43227"/>
      <sheetData sheetId="43228"/>
      <sheetData sheetId="43229"/>
      <sheetData sheetId="43230"/>
      <sheetData sheetId="43231"/>
      <sheetData sheetId="43232"/>
      <sheetData sheetId="43233"/>
      <sheetData sheetId="43234"/>
      <sheetData sheetId="43235"/>
      <sheetData sheetId="43236"/>
      <sheetData sheetId="43237"/>
      <sheetData sheetId="43238"/>
      <sheetData sheetId="43239"/>
      <sheetData sheetId="43240"/>
      <sheetData sheetId="43241"/>
      <sheetData sheetId="43242"/>
      <sheetData sheetId="43243"/>
      <sheetData sheetId="43244"/>
      <sheetData sheetId="43245"/>
      <sheetData sheetId="43246"/>
      <sheetData sheetId="43247"/>
      <sheetData sheetId="43248"/>
      <sheetData sheetId="43249"/>
      <sheetData sheetId="43250"/>
      <sheetData sheetId="43251"/>
      <sheetData sheetId="43252"/>
      <sheetData sheetId="43253"/>
      <sheetData sheetId="43254"/>
      <sheetData sheetId="43255"/>
      <sheetData sheetId="43256"/>
      <sheetData sheetId="43257"/>
      <sheetData sheetId="43258"/>
      <sheetData sheetId="43259"/>
      <sheetData sheetId="43260" refreshError="1"/>
      <sheetData sheetId="43261" refreshError="1"/>
      <sheetData sheetId="43262" refreshError="1"/>
      <sheetData sheetId="43263" refreshError="1"/>
      <sheetData sheetId="43264" refreshError="1"/>
      <sheetData sheetId="43265" refreshError="1"/>
      <sheetData sheetId="43266" refreshError="1"/>
      <sheetData sheetId="43267" refreshError="1"/>
      <sheetData sheetId="43268" refreshError="1"/>
      <sheetData sheetId="43269" refreshError="1"/>
      <sheetData sheetId="43270" refreshError="1"/>
      <sheetData sheetId="43271" refreshError="1"/>
      <sheetData sheetId="43272" refreshError="1"/>
      <sheetData sheetId="43273" refreshError="1"/>
      <sheetData sheetId="43274" refreshError="1"/>
      <sheetData sheetId="43275" refreshError="1"/>
      <sheetData sheetId="43276">
        <row r="9">
          <cell r="A9" t="str">
            <v>A</v>
          </cell>
        </row>
      </sheetData>
      <sheetData sheetId="43277" refreshError="1"/>
      <sheetData sheetId="43278" refreshError="1"/>
      <sheetData sheetId="43279" refreshError="1"/>
      <sheetData sheetId="4328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SUM"/>
      <sheetName val="Results"/>
      <sheetName val="FitOutConfCentre"/>
    </sheetNames>
    <sheetDataSet>
      <sheetData sheetId="0"/>
      <sheetData sheetId="1"/>
      <sheetData sheetId="2"/>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R-2"/>
      <sheetName val="Sheet1"/>
      <sheetName val="SUM"/>
    </sheet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row r="4">
          <cell r="F4" t="str">
            <v>Qty</v>
          </cell>
          <cell r="G4" t="str">
            <v>Amount</v>
          </cell>
        </row>
      </sheetData>
      <sheetData sheetId="3" refreshError="1"/>
      <sheetData sheetId="4" refreshError="1"/>
      <sheetData sheetId="5" refreshError="1"/>
      <sheetData sheetId="6"/>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B1" t="str">
            <v>no</v>
          </cell>
        </row>
        <row r="46">
          <cell r="C46">
            <v>39538</v>
          </cell>
        </row>
      </sheetData>
      <sheetData sheetId="22" refreshError="1"/>
      <sheetData sheetId="23" refreshError="1"/>
      <sheetData sheetId="24" refreshError="1">
        <row r="21">
          <cell r="C21" t="str">
            <v>Year</v>
          </cell>
          <cell r="D21" t="str">
            <v>Year calculator</v>
          </cell>
          <cell r="E21" t="str">
            <v>quarter</v>
          </cell>
          <cell r="F21" t="str">
            <v>Cashflow</v>
          </cell>
          <cell r="G21" t="str">
            <v>Discounted cashflow</v>
          </cell>
        </row>
        <row r="22">
          <cell r="A22">
            <v>39538</v>
          </cell>
          <cell r="B22" t="str">
            <v>Year 1</v>
          </cell>
          <cell r="C22">
            <v>1</v>
          </cell>
          <cell r="D22">
            <v>0</v>
          </cell>
          <cell r="E22">
            <v>0</v>
          </cell>
          <cell r="G22">
            <v>0</v>
          </cell>
        </row>
        <row r="23">
          <cell r="A23">
            <v>39600</v>
          </cell>
          <cell r="B23" t="str">
            <v>Year 1</v>
          </cell>
          <cell r="C23">
            <v>1</v>
          </cell>
          <cell r="D23">
            <v>0</v>
          </cell>
          <cell r="E23">
            <v>1</v>
          </cell>
          <cell r="G23">
            <v>0</v>
          </cell>
        </row>
        <row r="24">
          <cell r="A24">
            <v>39692</v>
          </cell>
          <cell r="B24" t="str">
            <v>Year 1</v>
          </cell>
          <cell r="C24">
            <v>1</v>
          </cell>
          <cell r="D24">
            <v>0</v>
          </cell>
          <cell r="E24">
            <v>2</v>
          </cell>
          <cell r="F24">
            <v>1125000</v>
          </cell>
          <cell r="G24">
            <v>1093987.4362342092</v>
          </cell>
        </row>
        <row r="25">
          <cell r="A25">
            <v>39783</v>
          </cell>
          <cell r="B25" t="str">
            <v>Year 1</v>
          </cell>
          <cell r="C25">
            <v>1</v>
          </cell>
          <cell r="D25">
            <v>1</v>
          </cell>
          <cell r="E25">
            <v>3</v>
          </cell>
          <cell r="F25">
            <v>1125000</v>
          </cell>
          <cell r="G25">
            <v>1078803.2357783113</v>
          </cell>
        </row>
        <row r="26">
          <cell r="A26">
            <v>39873</v>
          </cell>
          <cell r="B26" t="str">
            <v>Year 2</v>
          </cell>
          <cell r="C26">
            <v>2</v>
          </cell>
          <cell r="D26">
            <v>0</v>
          </cell>
          <cell r="E26">
            <v>4</v>
          </cell>
          <cell r="F26">
            <v>1153125</v>
          </cell>
          <cell r="G26">
            <v>1090425.5319148938</v>
          </cell>
        </row>
        <row r="27">
          <cell r="A27">
            <v>39965</v>
          </cell>
          <cell r="B27" t="str">
            <v>Year 2</v>
          </cell>
          <cell r="C27">
            <v>2</v>
          </cell>
          <cell r="D27">
            <v>0</v>
          </cell>
          <cell r="E27">
            <v>5</v>
          </cell>
          <cell r="F27">
            <v>1153125</v>
          </cell>
          <cell r="G27">
            <v>1075290.7695671476</v>
          </cell>
        </row>
        <row r="28">
          <cell r="A28">
            <v>40057</v>
          </cell>
          <cell r="B28" t="str">
            <v>Year 2</v>
          </cell>
          <cell r="C28">
            <v>2</v>
          </cell>
          <cell r="D28">
            <v>0</v>
          </cell>
          <cell r="E28">
            <v>6</v>
          </cell>
          <cell r="F28">
            <v>1153125</v>
          </cell>
          <cell r="G28">
            <v>1060366.0729456877</v>
          </cell>
        </row>
        <row r="29">
          <cell r="A29">
            <v>40148</v>
          </cell>
          <cell r="B29" t="str">
            <v>Year 2</v>
          </cell>
          <cell r="C29">
            <v>2</v>
          </cell>
          <cell r="D29">
            <v>1</v>
          </cell>
          <cell r="E29">
            <v>7</v>
          </cell>
          <cell r="F29">
            <v>1153125</v>
          </cell>
          <cell r="G29">
            <v>1045648.5264045098</v>
          </cell>
        </row>
        <row r="30">
          <cell r="A30">
            <v>40238</v>
          </cell>
          <cell r="B30" t="str">
            <v>Year 3</v>
          </cell>
          <cell r="C30">
            <v>3</v>
          </cell>
          <cell r="D30">
            <v>0</v>
          </cell>
          <cell r="E30">
            <v>8</v>
          </cell>
          <cell r="F30">
            <v>1181953.125</v>
          </cell>
          <cell r="G30">
            <v>1056913.6361350035</v>
          </cell>
        </row>
        <row r="31">
          <cell r="A31">
            <v>40330</v>
          </cell>
          <cell r="B31" t="str">
            <v>Year 3</v>
          </cell>
          <cell r="C31">
            <v>3</v>
          </cell>
          <cell r="D31">
            <v>0</v>
          </cell>
          <cell r="E31">
            <v>9</v>
          </cell>
          <cell r="F31">
            <v>1181953.125</v>
          </cell>
          <cell r="G31">
            <v>1042244.0083274952</v>
          </cell>
        </row>
        <row r="32">
          <cell r="A32">
            <v>40422</v>
          </cell>
          <cell r="B32" t="str">
            <v>Year 3</v>
          </cell>
          <cell r="C32">
            <v>3</v>
          </cell>
          <cell r="D32">
            <v>0</v>
          </cell>
          <cell r="E32">
            <v>10</v>
          </cell>
          <cell r="F32">
            <v>1181953.125</v>
          </cell>
          <cell r="G32">
            <v>1027777.9903256074</v>
          </cell>
        </row>
        <row r="33">
          <cell r="A33">
            <v>40513</v>
          </cell>
          <cell r="B33" t="str">
            <v>Year 3</v>
          </cell>
          <cell r="C33">
            <v>3</v>
          </cell>
          <cell r="D33">
            <v>1</v>
          </cell>
          <cell r="E33">
            <v>11</v>
          </cell>
          <cell r="F33">
            <v>1181953.125</v>
          </cell>
          <cell r="G33">
            <v>1013512.7560894777</v>
          </cell>
        </row>
        <row r="34">
          <cell r="A34">
            <v>40603</v>
          </cell>
          <cell r="B34" t="str">
            <v>Year 4</v>
          </cell>
          <cell r="C34">
            <v>4</v>
          </cell>
          <cell r="D34">
            <v>0</v>
          </cell>
          <cell r="E34">
            <v>12</v>
          </cell>
          <cell r="F34">
            <v>1211501.953125</v>
          </cell>
          <cell r="G34">
            <v>1024431.6567738805</v>
          </cell>
        </row>
        <row r="35">
          <cell r="A35">
            <v>40695</v>
          </cell>
          <cell r="B35" t="str">
            <v>Year 4</v>
          </cell>
          <cell r="C35">
            <v>4</v>
          </cell>
          <cell r="D35">
            <v>0</v>
          </cell>
          <cell r="E35">
            <v>13</v>
          </cell>
          <cell r="F35">
            <v>1211501.953125</v>
          </cell>
          <cell r="G35">
            <v>1010212.8685916623</v>
          </cell>
        </row>
        <row r="36">
          <cell r="A36">
            <v>40787</v>
          </cell>
          <cell r="B36" t="str">
            <v>Year 4</v>
          </cell>
          <cell r="C36">
            <v>4</v>
          </cell>
          <cell r="D36">
            <v>0</v>
          </cell>
          <cell r="E36">
            <v>14</v>
          </cell>
          <cell r="F36">
            <v>1211501.953125</v>
          </cell>
          <cell r="G36">
            <v>996191.43270330748</v>
          </cell>
        </row>
        <row r="37">
          <cell r="A37">
            <v>40878</v>
          </cell>
          <cell r="B37" t="str">
            <v>Year 4</v>
          </cell>
          <cell r="C37">
            <v>4</v>
          </cell>
          <cell r="D37">
            <v>1</v>
          </cell>
          <cell r="E37">
            <v>15</v>
          </cell>
          <cell r="F37">
            <v>1211501.953125</v>
          </cell>
          <cell r="G37">
            <v>982364.60992124327</v>
          </cell>
        </row>
        <row r="38">
          <cell r="A38">
            <v>40969</v>
          </cell>
          <cell r="B38" t="str">
            <v>Year 5</v>
          </cell>
          <cell r="C38">
            <v>5</v>
          </cell>
          <cell r="D38">
            <v>0</v>
          </cell>
          <cell r="E38">
            <v>16</v>
          </cell>
          <cell r="F38">
            <v>1241789.501953125</v>
          </cell>
          <cell r="G38">
            <v>992947.94155387941</v>
          </cell>
        </row>
        <row r="39">
          <cell r="A39">
            <v>41061</v>
          </cell>
          <cell r="B39" t="str">
            <v>Year 5</v>
          </cell>
          <cell r="C39">
            <v>5</v>
          </cell>
          <cell r="D39">
            <v>0</v>
          </cell>
          <cell r="E39">
            <v>17</v>
          </cell>
          <cell r="F39">
            <v>1241789.501953125</v>
          </cell>
          <cell r="G39">
            <v>979166.13740563008</v>
          </cell>
        </row>
        <row r="40">
          <cell r="A40">
            <v>41153</v>
          </cell>
          <cell r="B40" t="str">
            <v>Year 5</v>
          </cell>
          <cell r="C40">
            <v>5</v>
          </cell>
          <cell r="D40">
            <v>0</v>
          </cell>
          <cell r="E40">
            <v>18</v>
          </cell>
          <cell r="F40">
            <v>1241789.501953125</v>
          </cell>
          <cell r="G40">
            <v>965575.62035072362</v>
          </cell>
        </row>
        <row r="41">
          <cell r="A41">
            <v>41244</v>
          </cell>
          <cell r="B41" t="str">
            <v>Year 5</v>
          </cell>
          <cell r="C41">
            <v>5</v>
          </cell>
          <cell r="D41">
            <v>1</v>
          </cell>
          <cell r="E41">
            <v>19</v>
          </cell>
          <cell r="F41">
            <v>1241789.501953125</v>
          </cell>
          <cell r="G41">
            <v>952173.73538465658</v>
          </cell>
        </row>
        <row r="42">
          <cell r="A42">
            <v>41334</v>
          </cell>
          <cell r="B42" t="str">
            <v>Year 6</v>
          </cell>
          <cell r="C42">
            <v>6</v>
          </cell>
          <cell r="D42">
            <v>0</v>
          </cell>
          <cell r="E42">
            <v>20</v>
          </cell>
          <cell r="F42">
            <v>1272834.2395019531</v>
          </cell>
          <cell r="G42">
            <v>962431.81096238922</v>
          </cell>
        </row>
        <row r="43">
          <cell r="A43">
            <v>41426</v>
          </cell>
          <cell r="B43" t="str">
            <v>Year 6</v>
          </cell>
          <cell r="C43">
            <v>6</v>
          </cell>
          <cell r="D43">
            <v>0</v>
          </cell>
          <cell r="E43">
            <v>21</v>
          </cell>
          <cell r="F43">
            <v>1272834.2395019531</v>
          </cell>
          <cell r="G43">
            <v>949073.56107874319</v>
          </cell>
        </row>
        <row r="44">
          <cell r="A44">
            <v>41518</v>
          </cell>
          <cell r="B44" t="str">
            <v>Year 6</v>
          </cell>
          <cell r="C44">
            <v>6</v>
          </cell>
          <cell r="D44">
            <v>0</v>
          </cell>
          <cell r="E44">
            <v>22</v>
          </cell>
          <cell r="F44">
            <v>1272834.2395019531</v>
          </cell>
          <cell r="G44">
            <v>935900.71948888106</v>
          </cell>
        </row>
        <row r="45">
          <cell r="A45">
            <v>41609</v>
          </cell>
          <cell r="B45" t="str">
            <v>Year 6</v>
          </cell>
          <cell r="C45">
            <v>6</v>
          </cell>
          <cell r="D45">
            <v>1</v>
          </cell>
          <cell r="E45">
            <v>23</v>
          </cell>
          <cell r="F45">
            <v>1272834.2395019531</v>
          </cell>
          <cell r="G45">
            <v>922910.71278418251</v>
          </cell>
        </row>
        <row r="46">
          <cell r="A46">
            <v>41699</v>
          </cell>
          <cell r="B46" t="str">
            <v>Year 7</v>
          </cell>
          <cell r="C46">
            <v>7</v>
          </cell>
          <cell r="D46">
            <v>0</v>
          </cell>
          <cell r="E46">
            <v>24</v>
          </cell>
          <cell r="F46">
            <v>1304655.095489502</v>
          </cell>
          <cell r="G46">
            <v>932853.52835598006</v>
          </cell>
        </row>
        <row r="47">
          <cell r="A47">
            <v>41791</v>
          </cell>
          <cell r="B47" t="str">
            <v>Year 7</v>
          </cell>
          <cell r="C47">
            <v>7</v>
          </cell>
          <cell r="D47">
            <v>0</v>
          </cell>
          <cell r="E47">
            <v>25</v>
          </cell>
          <cell r="F47">
            <v>1304655.095489502</v>
          </cell>
          <cell r="G47">
            <v>919905.81570280064</v>
          </cell>
        </row>
        <row r="48">
          <cell r="A48">
            <v>41883</v>
          </cell>
          <cell r="B48" t="str">
            <v>Year 7</v>
          </cell>
          <cell r="C48">
            <v>7</v>
          </cell>
          <cell r="D48">
            <v>0</v>
          </cell>
          <cell r="E48">
            <v>26</v>
          </cell>
          <cell r="F48">
            <v>1304655.095489502</v>
          </cell>
          <cell r="G48">
            <v>907137.81321617321</v>
          </cell>
        </row>
        <row r="49">
          <cell r="A49">
            <v>41974</v>
          </cell>
          <cell r="B49" t="str">
            <v>Year 7</v>
          </cell>
          <cell r="C49">
            <v>7</v>
          </cell>
          <cell r="D49">
            <v>1</v>
          </cell>
          <cell r="E49">
            <v>27</v>
          </cell>
          <cell r="F49">
            <v>1304655.095489502</v>
          </cell>
          <cell r="G49">
            <v>894547.02657568536</v>
          </cell>
        </row>
        <row r="50">
          <cell r="A50">
            <v>42064</v>
          </cell>
          <cell r="B50" t="str">
            <v>Year 8</v>
          </cell>
          <cell r="C50">
            <v>8</v>
          </cell>
          <cell r="D50">
            <v>0</v>
          </cell>
          <cell r="E50">
            <v>28</v>
          </cell>
          <cell r="F50">
            <v>1337271.4728767395</v>
          </cell>
          <cell r="G50">
            <v>904184.27098333777</v>
          </cell>
        </row>
        <row r="51">
          <cell r="A51">
            <v>42156</v>
          </cell>
          <cell r="B51" t="str">
            <v>Year 8</v>
          </cell>
          <cell r="C51">
            <v>8</v>
          </cell>
          <cell r="D51">
            <v>0</v>
          </cell>
          <cell r="E51">
            <v>29</v>
          </cell>
          <cell r="F51">
            <v>1337271.4728767395</v>
          </cell>
          <cell r="G51">
            <v>891634.47857718286</v>
          </cell>
        </row>
        <row r="52">
          <cell r="A52">
            <v>42248</v>
          </cell>
          <cell r="B52" t="str">
            <v>Year 8</v>
          </cell>
          <cell r="C52">
            <v>8</v>
          </cell>
          <cell r="D52">
            <v>0</v>
          </cell>
          <cell r="E52">
            <v>30</v>
          </cell>
          <cell r="F52">
            <v>1337271.4728767395</v>
          </cell>
          <cell r="G52">
            <v>879258.87333009695</v>
          </cell>
        </row>
        <row r="53">
          <cell r="A53">
            <v>42339</v>
          </cell>
          <cell r="B53" t="str">
            <v>Year 8</v>
          </cell>
          <cell r="C53">
            <v>8</v>
          </cell>
          <cell r="D53">
            <v>1</v>
          </cell>
          <cell r="E53">
            <v>31</v>
          </cell>
          <cell r="F53">
            <v>1337271.4728767395</v>
          </cell>
          <cell r="G53">
            <v>867055.0375792695</v>
          </cell>
        </row>
        <row r="54">
          <cell r="A54">
            <v>42430</v>
          </cell>
          <cell r="B54" t="str">
            <v>Year 9</v>
          </cell>
          <cell r="C54">
            <v>9</v>
          </cell>
          <cell r="D54">
            <v>0</v>
          </cell>
          <cell r="E54">
            <v>32</v>
          </cell>
          <cell r="F54">
            <v>1370703.2596986578</v>
          </cell>
          <cell r="G54">
            <v>876396.10189874331</v>
          </cell>
        </row>
        <row r="55">
          <cell r="A55">
            <v>42522</v>
          </cell>
          <cell r="B55" t="str">
            <v>Year 9</v>
          </cell>
          <cell r="C55">
            <v>9</v>
          </cell>
          <cell r="D55">
            <v>0</v>
          </cell>
          <cell r="E55">
            <v>33</v>
          </cell>
          <cell r="F55">
            <v>1370703.2596986578</v>
          </cell>
          <cell r="G55">
            <v>864232.00051216281</v>
          </cell>
        </row>
        <row r="56">
          <cell r="A56">
            <v>42614</v>
          </cell>
          <cell r="B56" t="str">
            <v>Year 9</v>
          </cell>
          <cell r="C56">
            <v>9</v>
          </cell>
          <cell r="D56">
            <v>0</v>
          </cell>
          <cell r="E56">
            <v>34</v>
          </cell>
          <cell r="F56">
            <v>1370703.2596986578</v>
          </cell>
          <cell r="G56">
            <v>852236.73301498743</v>
          </cell>
        </row>
        <row r="57">
          <cell r="A57">
            <v>42705</v>
          </cell>
          <cell r="B57" t="str">
            <v>Year 9</v>
          </cell>
          <cell r="C57">
            <v>9</v>
          </cell>
          <cell r="D57">
            <v>1</v>
          </cell>
          <cell r="E57">
            <v>35</v>
          </cell>
          <cell r="F57">
            <v>1370703.2596986578</v>
          </cell>
          <cell r="G57">
            <v>840407.95604610036</v>
          </cell>
        </row>
        <row r="58">
          <cell r="A58">
            <v>42795</v>
          </cell>
          <cell r="B58" t="str">
            <v>Year 10</v>
          </cell>
          <cell r="C58">
            <v>10</v>
          </cell>
          <cell r="D58">
            <v>0</v>
          </cell>
          <cell r="E58">
            <v>36</v>
          </cell>
          <cell r="F58">
            <v>1404970.8411911242</v>
          </cell>
          <cell r="G58">
            <v>849461.94273873465</v>
          </cell>
        </row>
        <row r="59">
          <cell r="A59">
            <v>42887</v>
          </cell>
          <cell r="B59" t="str">
            <v>Year 10</v>
          </cell>
          <cell r="C59">
            <v>10</v>
          </cell>
          <cell r="D59">
            <v>0</v>
          </cell>
          <cell r="E59">
            <v>37</v>
          </cell>
          <cell r="F59">
            <v>1404970.8411911242</v>
          </cell>
          <cell r="G59">
            <v>837671.67898342025</v>
          </cell>
        </row>
        <row r="60">
          <cell r="A60">
            <v>42979</v>
          </cell>
          <cell r="B60" t="str">
            <v>Year 10</v>
          </cell>
          <cell r="C60">
            <v>10</v>
          </cell>
          <cell r="D60">
            <v>0</v>
          </cell>
          <cell r="E60">
            <v>38</v>
          </cell>
          <cell r="F60">
            <v>1404970.8411911242</v>
          </cell>
          <cell r="G60">
            <v>826045.06036913686</v>
          </cell>
        </row>
        <row r="61">
          <cell r="A61">
            <v>43070</v>
          </cell>
          <cell r="B61" t="str">
            <v>Year 10</v>
          </cell>
          <cell r="C61">
            <v>10</v>
          </cell>
          <cell r="D61">
            <v>1</v>
          </cell>
          <cell r="E61">
            <v>39</v>
          </cell>
          <cell r="F61">
            <v>1404970.8411911242</v>
          </cell>
          <cell r="G61">
            <v>814579.81555295782</v>
          </cell>
        </row>
        <row r="62">
          <cell r="A62">
            <v>43160</v>
          </cell>
          <cell r="B62" t="str">
            <v>Year 11</v>
          </cell>
          <cell r="C62">
            <v>11</v>
          </cell>
          <cell r="D62">
            <v>0</v>
          </cell>
          <cell r="E62">
            <v>40</v>
          </cell>
          <cell r="F62">
            <v>1440095.1122209022</v>
          </cell>
          <cell r="G62">
            <v>823355.54733541654</v>
          </cell>
        </row>
        <row r="63">
          <cell r="A63">
            <v>43252</v>
          </cell>
          <cell r="B63" t="str">
            <v>Year 11</v>
          </cell>
          <cell r="C63">
            <v>11</v>
          </cell>
          <cell r="D63">
            <v>0</v>
          </cell>
          <cell r="E63">
            <v>41</v>
          </cell>
          <cell r="F63">
            <v>1440095.1122209022</v>
          </cell>
          <cell r="G63">
            <v>811927.63211158942</v>
          </cell>
        </row>
        <row r="64">
          <cell r="A64">
            <v>43344</v>
          </cell>
          <cell r="B64" t="str">
            <v>Year 11</v>
          </cell>
          <cell r="C64">
            <v>11</v>
          </cell>
          <cell r="D64">
            <v>0</v>
          </cell>
          <cell r="E64">
            <v>42</v>
          </cell>
          <cell r="F64">
            <v>1440095.1122209022</v>
          </cell>
          <cell r="G64">
            <v>800658.33274549909</v>
          </cell>
        </row>
        <row r="65">
          <cell r="A65">
            <v>43435</v>
          </cell>
          <cell r="B65" t="str">
            <v>Year 11</v>
          </cell>
          <cell r="C65">
            <v>11</v>
          </cell>
          <cell r="D65">
            <v>1</v>
          </cell>
          <cell r="E65">
            <v>43</v>
          </cell>
          <cell r="F65">
            <v>1440095.1122209022</v>
          </cell>
          <cell r="G65">
            <v>789545.44769908441</v>
          </cell>
        </row>
        <row r="66">
          <cell r="A66">
            <v>43525</v>
          </cell>
          <cell r="B66" t="str">
            <v>Year 12</v>
          </cell>
          <cell r="C66">
            <v>12</v>
          </cell>
          <cell r="D66">
            <v>0</v>
          </cell>
          <cell r="E66">
            <v>44</v>
          </cell>
          <cell r="F66">
            <v>1476097.4900264246</v>
          </cell>
          <cell r="G66">
            <v>798051.47614071111</v>
          </cell>
        </row>
        <row r="67">
          <cell r="A67">
            <v>43617</v>
          </cell>
          <cell r="B67" t="str">
            <v>Year 12</v>
          </cell>
          <cell r="C67">
            <v>12</v>
          </cell>
          <cell r="D67">
            <v>0</v>
          </cell>
          <cell r="E67">
            <v>45</v>
          </cell>
          <cell r="F67">
            <v>1476097.4900264246</v>
          </cell>
          <cell r="G67">
            <v>786974.77344149328</v>
          </cell>
        </row>
        <row r="68">
          <cell r="A68">
            <v>43709</v>
          </cell>
          <cell r="B68" t="str">
            <v>Year 12</v>
          </cell>
          <cell r="C68">
            <v>12</v>
          </cell>
          <cell r="D68">
            <v>0</v>
          </cell>
          <cell r="E68">
            <v>46</v>
          </cell>
          <cell r="F68">
            <v>1476097.4900264246</v>
          </cell>
          <cell r="G68">
            <v>776051.81188098015</v>
          </cell>
        </row>
        <row r="69">
          <cell r="A69">
            <v>43800</v>
          </cell>
          <cell r="B69" t="str">
            <v>Year 12</v>
          </cell>
          <cell r="C69">
            <v>12</v>
          </cell>
          <cell r="D69">
            <v>1</v>
          </cell>
          <cell r="E69">
            <v>47</v>
          </cell>
          <cell r="F69">
            <v>1476097.4900264246</v>
          </cell>
          <cell r="G69">
            <v>765280.45758067281</v>
          </cell>
        </row>
        <row r="70">
          <cell r="A70">
            <v>43891</v>
          </cell>
          <cell r="B70" t="str">
            <v>Year 13</v>
          </cell>
          <cell r="C70">
            <v>13</v>
          </cell>
          <cell r="D70">
            <v>0</v>
          </cell>
          <cell r="E70">
            <v>48</v>
          </cell>
          <cell r="F70">
            <v>1512999.9272770851</v>
          </cell>
          <cell r="G70">
            <v>773525.07143662299</v>
          </cell>
        </row>
        <row r="71">
          <cell r="A71">
            <v>43983</v>
          </cell>
          <cell r="B71" t="str">
            <v>Year 13</v>
          </cell>
          <cell r="C71">
            <v>13</v>
          </cell>
          <cell r="D71">
            <v>0</v>
          </cell>
          <cell r="E71">
            <v>49</v>
          </cell>
          <cell r="F71">
            <v>1512999.9272770851</v>
          </cell>
          <cell r="G71">
            <v>762788.78749648284</v>
          </cell>
        </row>
        <row r="72">
          <cell r="A72">
            <v>44075</v>
          </cell>
          <cell r="B72" t="str">
            <v>Year 13</v>
          </cell>
          <cell r="C72">
            <v>13</v>
          </cell>
          <cell r="D72">
            <v>0</v>
          </cell>
          <cell r="E72">
            <v>50</v>
          </cell>
          <cell r="F72">
            <v>1512999.9272770851</v>
          </cell>
          <cell r="G72">
            <v>752201.51979007525</v>
          </cell>
        </row>
        <row r="73">
          <cell r="A73">
            <v>44166</v>
          </cell>
          <cell r="B73" t="str">
            <v>Year 13</v>
          </cell>
          <cell r="C73">
            <v>13</v>
          </cell>
          <cell r="D73">
            <v>1</v>
          </cell>
          <cell r="E73">
            <v>51</v>
          </cell>
          <cell r="F73">
            <v>1512999.9272770851</v>
          </cell>
          <cell r="G73">
            <v>741761.20001909183</v>
          </cell>
        </row>
        <row r="74">
          <cell r="A74">
            <v>44256</v>
          </cell>
          <cell r="B74" t="str">
            <v>Year 14</v>
          </cell>
          <cell r="C74">
            <v>14</v>
          </cell>
          <cell r="D74">
            <v>0</v>
          </cell>
          <cell r="E74">
            <v>52</v>
          </cell>
          <cell r="F74">
            <v>1550824.9254590122</v>
          </cell>
          <cell r="G74">
            <v>749752.43330736517</v>
          </cell>
        </row>
        <row r="75">
          <cell r="A75">
            <v>44348</v>
          </cell>
          <cell r="B75" t="str">
            <v>Year 14</v>
          </cell>
          <cell r="C75">
            <v>14</v>
          </cell>
          <cell r="D75">
            <v>0</v>
          </cell>
          <cell r="E75">
            <v>53</v>
          </cell>
          <cell r="F75">
            <v>1550824.9254590122</v>
          </cell>
          <cell r="G75">
            <v>739346.10608406144</v>
          </cell>
        </row>
        <row r="76">
          <cell r="A76">
            <v>44440</v>
          </cell>
          <cell r="B76" t="str">
            <v>Year 14</v>
          </cell>
          <cell r="C76">
            <v>14</v>
          </cell>
          <cell r="D76">
            <v>0</v>
          </cell>
          <cell r="E76">
            <v>54</v>
          </cell>
          <cell r="F76">
            <v>1550824.9254590122</v>
          </cell>
          <cell r="G76">
            <v>729084.21539936389</v>
          </cell>
        </row>
        <row r="77">
          <cell r="A77">
            <v>44531</v>
          </cell>
          <cell r="B77" t="str">
            <v>Year 14</v>
          </cell>
          <cell r="C77">
            <v>14</v>
          </cell>
          <cell r="D77">
            <v>1</v>
          </cell>
          <cell r="E77">
            <v>55</v>
          </cell>
          <cell r="F77">
            <v>1550824.9254590122</v>
          </cell>
          <cell r="G77">
            <v>718964.75651968713</v>
          </cell>
        </row>
        <row r="78">
          <cell r="A78">
            <v>44621</v>
          </cell>
          <cell r="B78" t="str">
            <v>Year 15</v>
          </cell>
          <cell r="C78">
            <v>15</v>
          </cell>
          <cell r="D78">
            <v>0</v>
          </cell>
          <cell r="E78">
            <v>56</v>
          </cell>
          <cell r="F78">
            <v>1589595.5485954874</v>
          </cell>
          <cell r="G78">
            <v>726710.39634992823</v>
          </cell>
        </row>
        <row r="79">
          <cell r="A79">
            <v>44713</v>
          </cell>
          <cell r="B79" t="str">
            <v>Year 15</v>
          </cell>
          <cell r="C79">
            <v>15</v>
          </cell>
          <cell r="D79">
            <v>0</v>
          </cell>
          <cell r="E79">
            <v>57</v>
          </cell>
          <cell r="F79">
            <v>1589595.5485954874</v>
          </cell>
          <cell r="G79">
            <v>716623.88532970473</v>
          </cell>
        </row>
        <row r="80">
          <cell r="A80">
            <v>44805</v>
          </cell>
          <cell r="B80" t="str">
            <v>Year 15</v>
          </cell>
          <cell r="C80">
            <v>15</v>
          </cell>
          <cell r="D80">
            <v>0</v>
          </cell>
          <cell r="E80">
            <v>58</v>
          </cell>
          <cell r="F80">
            <v>1589595.5485954874</v>
          </cell>
          <cell r="G80">
            <v>706677.37190009258</v>
          </cell>
        </row>
        <row r="81">
          <cell r="A81">
            <v>44896</v>
          </cell>
          <cell r="B81" t="str">
            <v>Year 15</v>
          </cell>
          <cell r="C81">
            <v>15</v>
          </cell>
          <cell r="D81">
            <v>1</v>
          </cell>
          <cell r="E81">
            <v>59</v>
          </cell>
          <cell r="F81">
            <v>1589595.5485954874</v>
          </cell>
          <cell r="G81">
            <v>696868.9129387039</v>
          </cell>
        </row>
        <row r="82">
          <cell r="A82">
            <v>44986</v>
          </cell>
          <cell r="B82" t="str">
            <v>Year 16</v>
          </cell>
          <cell r="C82">
            <v>16</v>
          </cell>
          <cell r="D82">
            <v>0</v>
          </cell>
          <cell r="E82">
            <v>60</v>
          </cell>
          <cell r="F82">
            <v>1629335.4373103743</v>
          </cell>
          <cell r="G82">
            <v>704376.50710040331</v>
          </cell>
        </row>
        <row r="83">
          <cell r="A83">
            <v>45078</v>
          </cell>
          <cell r="B83" t="str">
            <v>Year 16</v>
          </cell>
          <cell r="C83">
            <v>16</v>
          </cell>
          <cell r="D83">
            <v>0</v>
          </cell>
          <cell r="E83">
            <v>61</v>
          </cell>
          <cell r="F83">
            <v>1629335.4373103743</v>
          </cell>
          <cell r="G83">
            <v>694599.98341649887</v>
          </cell>
        </row>
        <row r="84">
          <cell r="A84">
            <v>45170</v>
          </cell>
          <cell r="B84" t="str">
            <v>Year 16</v>
          </cell>
          <cell r="C84">
            <v>16</v>
          </cell>
          <cell r="D84">
            <v>0</v>
          </cell>
          <cell r="E84">
            <v>62</v>
          </cell>
          <cell r="F84">
            <v>1629335.4373103743</v>
          </cell>
          <cell r="G84">
            <v>684959.15479677997</v>
          </cell>
        </row>
        <row r="85">
          <cell r="A85">
            <v>45261</v>
          </cell>
          <cell r="B85" t="str">
            <v>Year 16</v>
          </cell>
          <cell r="C85">
            <v>16</v>
          </cell>
          <cell r="D85">
            <v>1</v>
          </cell>
          <cell r="E85">
            <v>63</v>
          </cell>
          <cell r="F85">
            <v>1629335.4373103743</v>
          </cell>
          <cell r="G85">
            <v>675452.13783656876</v>
          </cell>
        </row>
        <row r="86">
          <cell r="A86">
            <v>45352</v>
          </cell>
          <cell r="B86" t="str">
            <v>Year 17</v>
          </cell>
          <cell r="C86">
            <v>17</v>
          </cell>
          <cell r="D86">
            <v>0</v>
          </cell>
          <cell r="E86">
            <v>64</v>
          </cell>
          <cell r="F86">
            <v>1670068.8232431335</v>
          </cell>
          <cell r="G86">
            <v>682729.00215405505</v>
          </cell>
        </row>
        <row r="87">
          <cell r="A87">
            <v>45444</v>
          </cell>
          <cell r="B87" t="str">
            <v>Year 17</v>
          </cell>
          <cell r="C87">
            <v>17</v>
          </cell>
          <cell r="D87">
            <v>0</v>
          </cell>
          <cell r="E87">
            <v>65</v>
          </cell>
          <cell r="F87">
            <v>1670068.8232431335</v>
          </cell>
          <cell r="G87">
            <v>673252.93900889938</v>
          </cell>
        </row>
        <row r="88">
          <cell r="A88">
            <v>45536</v>
          </cell>
          <cell r="B88" t="str">
            <v>Year 17</v>
          </cell>
          <cell r="C88">
            <v>17</v>
          </cell>
          <cell r="D88">
            <v>0</v>
          </cell>
          <cell r="E88">
            <v>66</v>
          </cell>
          <cell r="F88">
            <v>1670068.8232431335</v>
          </cell>
          <cell r="G88">
            <v>663908.4006304486</v>
          </cell>
        </row>
        <row r="89">
          <cell r="A89">
            <v>45627</v>
          </cell>
          <cell r="B89" t="str">
            <v>Year 17</v>
          </cell>
          <cell r="C89">
            <v>17</v>
          </cell>
          <cell r="D89">
            <v>1</v>
          </cell>
          <cell r="E89">
            <v>67</v>
          </cell>
          <cell r="F89">
            <v>1670068.8232431335</v>
          </cell>
          <cell r="G89">
            <v>654693.56149643764</v>
          </cell>
        </row>
        <row r="90">
          <cell r="A90">
            <v>45717</v>
          </cell>
          <cell r="B90" t="str">
            <v>Year 18</v>
          </cell>
          <cell r="C90">
            <v>18</v>
          </cell>
          <cell r="D90">
            <v>0</v>
          </cell>
          <cell r="E90">
            <v>68</v>
          </cell>
          <cell r="F90">
            <v>1711820.5438242117</v>
          </cell>
          <cell r="G90">
            <v>661746.78695783112</v>
          </cell>
        </row>
        <row r="91">
          <cell r="A91">
            <v>45809</v>
          </cell>
          <cell r="B91" t="str">
            <v>Year 18</v>
          </cell>
          <cell r="C91">
            <v>18</v>
          </cell>
          <cell r="D91">
            <v>0</v>
          </cell>
          <cell r="E91">
            <v>69</v>
          </cell>
          <cell r="F91">
            <v>1711820.5438242117</v>
          </cell>
          <cell r="G91">
            <v>652561.95033959521</v>
          </cell>
        </row>
        <row r="92">
          <cell r="A92">
            <v>45901</v>
          </cell>
          <cell r="B92" t="str">
            <v>Year 18</v>
          </cell>
          <cell r="C92">
            <v>18</v>
          </cell>
          <cell r="D92">
            <v>0</v>
          </cell>
          <cell r="E92">
            <v>70</v>
          </cell>
          <cell r="F92">
            <v>1711820.5438242117</v>
          </cell>
          <cell r="G92">
            <v>643504.59635575395</v>
          </cell>
        </row>
        <row r="93">
          <cell r="A93">
            <v>45992</v>
          </cell>
          <cell r="B93" t="str">
            <v>Year 18</v>
          </cell>
          <cell r="C93">
            <v>18</v>
          </cell>
          <cell r="D93">
            <v>1</v>
          </cell>
          <cell r="E93">
            <v>71</v>
          </cell>
          <cell r="F93">
            <v>1711820.5438242117</v>
          </cell>
          <cell r="G93">
            <v>634572.95558756357</v>
          </cell>
        </row>
        <row r="94">
          <cell r="A94">
            <v>46082</v>
          </cell>
          <cell r="B94" t="str">
            <v>Year 19</v>
          </cell>
          <cell r="C94">
            <v>19</v>
          </cell>
          <cell r="D94">
            <v>0</v>
          </cell>
          <cell r="E94">
            <v>72</v>
          </cell>
          <cell r="F94">
            <v>1754616.0574198167</v>
          </cell>
          <cell r="G94">
            <v>641409.41525463539</v>
          </cell>
        </row>
        <row r="95">
          <cell r="A95">
            <v>46174</v>
          </cell>
          <cell r="B95" t="str">
            <v>Year 19</v>
          </cell>
          <cell r="C95">
            <v>19</v>
          </cell>
          <cell r="D95">
            <v>0</v>
          </cell>
          <cell r="E95">
            <v>73</v>
          </cell>
          <cell r="F95">
            <v>1754616.0574198167</v>
          </cell>
          <cell r="G95">
            <v>632506.85493908741</v>
          </cell>
        </row>
        <row r="96">
          <cell r="A96">
            <v>46266</v>
          </cell>
          <cell r="B96" t="str">
            <v>Year 19</v>
          </cell>
          <cell r="C96">
            <v>19</v>
          </cell>
          <cell r="D96">
            <v>0</v>
          </cell>
          <cell r="E96">
            <v>74</v>
          </cell>
          <cell r="F96">
            <v>1754616.0574198167</v>
          </cell>
          <cell r="G96">
            <v>623727.85935191275</v>
          </cell>
        </row>
        <row r="97">
          <cell r="A97">
            <v>46357</v>
          </cell>
          <cell r="B97" t="str">
            <v>Year 19</v>
          </cell>
          <cell r="C97">
            <v>19</v>
          </cell>
          <cell r="D97">
            <v>1</v>
          </cell>
          <cell r="E97">
            <v>75</v>
          </cell>
          <cell r="F97">
            <v>1754616.0574198167</v>
          </cell>
          <cell r="G97">
            <v>615070.71345366677</v>
          </cell>
        </row>
        <row r="98">
          <cell r="A98">
            <v>46447</v>
          </cell>
          <cell r="B98" t="str">
            <v>Year 20</v>
          </cell>
          <cell r="C98">
            <v>20</v>
          </cell>
          <cell r="D98">
            <v>0</v>
          </cell>
          <cell r="E98">
            <v>76</v>
          </cell>
          <cell r="F98">
            <v>1798481.4588553121</v>
          </cell>
          <cell r="G98">
            <v>621697.0691593393</v>
          </cell>
        </row>
        <row r="99">
          <cell r="A99">
            <v>46539</v>
          </cell>
          <cell r="B99" t="str">
            <v>Year 20</v>
          </cell>
          <cell r="C99">
            <v>20</v>
          </cell>
          <cell r="D99">
            <v>0</v>
          </cell>
          <cell r="E99">
            <v>77</v>
          </cell>
          <cell r="F99">
            <v>1798481.4588553121</v>
          </cell>
          <cell r="G99">
            <v>613068.10998824087</v>
          </cell>
        </row>
        <row r="100">
          <cell r="A100">
            <v>46631</v>
          </cell>
          <cell r="B100" t="str">
            <v>Year 20</v>
          </cell>
          <cell r="C100">
            <v>20</v>
          </cell>
          <cell r="D100">
            <v>0</v>
          </cell>
          <cell r="E100">
            <v>78</v>
          </cell>
          <cell r="F100">
            <v>1798481.4588553121</v>
          </cell>
          <cell r="G100">
            <v>604558.91804795328</v>
          </cell>
        </row>
        <row r="101">
          <cell r="A101">
            <v>46722</v>
          </cell>
          <cell r="B101" t="str">
            <v>Year 20</v>
          </cell>
          <cell r="C101">
            <v>20</v>
          </cell>
          <cell r="D101">
            <v>1</v>
          </cell>
          <cell r="E101">
            <v>79</v>
          </cell>
          <cell r="F101">
            <v>1798481.4588553121</v>
          </cell>
          <cell r="G101">
            <v>596167.83100710029</v>
          </cell>
        </row>
        <row r="102">
          <cell r="A102">
            <v>46813</v>
          </cell>
          <cell r="B102" t="str">
            <v>Year 21</v>
          </cell>
          <cell r="C102">
            <v>21</v>
          </cell>
          <cell r="D102">
            <v>0</v>
          </cell>
          <cell r="E102">
            <v>80</v>
          </cell>
          <cell r="F102">
            <v>1843443.4953266948</v>
          </cell>
          <cell r="G102">
            <v>602590.53984711366</v>
          </cell>
        </row>
        <row r="103">
          <cell r="A103">
            <v>46905</v>
          </cell>
          <cell r="B103" t="str">
            <v>Year 21</v>
          </cell>
          <cell r="C103">
            <v>21</v>
          </cell>
          <cell r="D103">
            <v>0</v>
          </cell>
          <cell r="E103">
            <v>81</v>
          </cell>
          <cell r="F103">
            <v>1843443.4953266948</v>
          </cell>
          <cell r="G103">
            <v>594226.77327465417</v>
          </cell>
        </row>
        <row r="104">
          <cell r="A104">
            <v>46997</v>
          </cell>
          <cell r="B104" t="str">
            <v>Year 21</v>
          </cell>
          <cell r="C104">
            <v>21</v>
          </cell>
          <cell r="D104">
            <v>0</v>
          </cell>
          <cell r="E104">
            <v>82</v>
          </cell>
          <cell r="F104">
            <v>1843443.4953266948</v>
          </cell>
          <cell r="G104">
            <v>585979.09314340632</v>
          </cell>
        </row>
        <row r="105">
          <cell r="A105">
            <v>47088</v>
          </cell>
          <cell r="B105" t="str">
            <v>Year 21</v>
          </cell>
          <cell r="C105">
            <v>21</v>
          </cell>
          <cell r="D105">
            <v>1</v>
          </cell>
          <cell r="E105">
            <v>83</v>
          </cell>
          <cell r="F105">
            <v>1843443.4953266948</v>
          </cell>
          <cell r="G105">
            <v>577845.88821019174</v>
          </cell>
        </row>
        <row r="106">
          <cell r="A106">
            <v>47178</v>
          </cell>
          <cell r="B106" t="str">
            <v>Year 22</v>
          </cell>
          <cell r="C106">
            <v>22</v>
          </cell>
          <cell r="D106">
            <v>0</v>
          </cell>
          <cell r="E106">
            <v>84</v>
          </cell>
          <cell r="F106">
            <v>1889529.5827098619</v>
          </cell>
          <cell r="G106">
            <v>584071.20883526385</v>
          </cell>
        </row>
        <row r="107">
          <cell r="A107">
            <v>47270</v>
          </cell>
          <cell r="B107" t="str">
            <v>Year 22</v>
          </cell>
          <cell r="C107">
            <v>22</v>
          </cell>
          <cell r="D107">
            <v>0</v>
          </cell>
          <cell r="E107">
            <v>85</v>
          </cell>
          <cell r="F107">
            <v>1889529.5827098619</v>
          </cell>
          <cell r="G107">
            <v>575964.48473429843</v>
          </cell>
        </row>
        <row r="108">
          <cell r="A108">
            <v>47362</v>
          </cell>
          <cell r="B108" t="str">
            <v>Year 22</v>
          </cell>
          <cell r="C108">
            <v>22</v>
          </cell>
          <cell r="D108">
            <v>0</v>
          </cell>
          <cell r="E108">
            <v>86</v>
          </cell>
          <cell r="F108">
            <v>1889529.5827098619</v>
          </cell>
          <cell r="G108">
            <v>567970.27940613835</v>
          </cell>
        </row>
        <row r="109">
          <cell r="A109">
            <v>47453</v>
          </cell>
          <cell r="B109" t="str">
            <v>Year 22</v>
          </cell>
          <cell r="C109">
            <v>22</v>
          </cell>
          <cell r="D109">
            <v>1</v>
          </cell>
          <cell r="E109">
            <v>87</v>
          </cell>
          <cell r="F109">
            <v>1889529.5827098619</v>
          </cell>
          <cell r="G109">
            <v>560087.03112571768</v>
          </cell>
        </row>
        <row r="110">
          <cell r="A110">
            <v>47543</v>
          </cell>
          <cell r="B110" t="str">
            <v>Year 23</v>
          </cell>
          <cell r="C110">
            <v>23</v>
          </cell>
          <cell r="D110">
            <v>0</v>
          </cell>
          <cell r="E110">
            <v>88</v>
          </cell>
          <cell r="F110">
            <v>1936767.8222776083</v>
          </cell>
          <cell r="G110">
            <v>566121.02984032664</v>
          </cell>
        </row>
        <row r="111">
          <cell r="A111">
            <v>47635</v>
          </cell>
          <cell r="B111" t="str">
            <v>Year 23</v>
          </cell>
          <cell r="C111">
            <v>23</v>
          </cell>
          <cell r="D111">
            <v>0</v>
          </cell>
          <cell r="E111">
            <v>89</v>
          </cell>
          <cell r="F111">
            <v>1936767.8222776083</v>
          </cell>
          <cell r="G111">
            <v>558263.44856043102</v>
          </cell>
        </row>
        <row r="112">
          <cell r="A112">
            <v>47727</v>
          </cell>
          <cell r="B112" t="str">
            <v>Year 23</v>
          </cell>
          <cell r="C112">
            <v>23</v>
          </cell>
          <cell r="D112">
            <v>0</v>
          </cell>
          <cell r="E112">
            <v>90</v>
          </cell>
          <cell r="F112">
            <v>1936767.8222776083</v>
          </cell>
          <cell r="G112">
            <v>550514.9280295904</v>
          </cell>
        </row>
        <row r="113">
          <cell r="A113">
            <v>47818</v>
          </cell>
          <cell r="B113" t="str">
            <v>Year 23</v>
          </cell>
          <cell r="C113">
            <v>23</v>
          </cell>
          <cell r="D113">
            <v>1</v>
          </cell>
          <cell r="E113">
            <v>91</v>
          </cell>
          <cell r="F113">
            <v>1936767.8222776083</v>
          </cell>
          <cell r="G113">
            <v>542873.95451901725</v>
          </cell>
        </row>
        <row r="114">
          <cell r="A114">
            <v>47908</v>
          </cell>
          <cell r="B114" t="str">
            <v>Year 24</v>
          </cell>
          <cell r="C114">
            <v>24</v>
          </cell>
          <cell r="D114">
            <v>0</v>
          </cell>
          <cell r="E114">
            <v>92</v>
          </cell>
          <cell r="F114">
            <v>1985187.0178345484</v>
          </cell>
          <cell r="G114">
            <v>548722.51119275158</v>
          </cell>
        </row>
        <row r="115">
          <cell r="A115">
            <v>48000</v>
          </cell>
          <cell r="B115" t="str">
            <v>Year 24</v>
          </cell>
          <cell r="C115">
            <v>24</v>
          </cell>
          <cell r="D115">
            <v>0</v>
          </cell>
          <cell r="E115">
            <v>93</v>
          </cell>
          <cell r="F115">
            <v>1985187.0178345484</v>
          </cell>
          <cell r="G115">
            <v>541106.41586235643</v>
          </cell>
        </row>
        <row r="116">
          <cell r="A116">
            <v>48092</v>
          </cell>
          <cell r="B116" t="str">
            <v>Year 24</v>
          </cell>
          <cell r="C116">
            <v>24</v>
          </cell>
          <cell r="D116">
            <v>0</v>
          </cell>
          <cell r="E116">
            <v>94</v>
          </cell>
          <cell r="F116">
            <v>1985187.0178345484</v>
          </cell>
          <cell r="G116">
            <v>533596.02953222708</v>
          </cell>
        </row>
        <row r="117">
          <cell r="A117">
            <v>48183</v>
          </cell>
          <cell r="B117" t="str">
            <v>Year 24</v>
          </cell>
          <cell r="C117">
            <v>24</v>
          </cell>
          <cell r="D117">
            <v>1</v>
          </cell>
          <cell r="E117">
            <v>95</v>
          </cell>
          <cell r="F117">
            <v>1985187.0178345484</v>
          </cell>
          <cell r="G117">
            <v>526189.88499479205</v>
          </cell>
        </row>
        <row r="118">
          <cell r="A118">
            <v>48274</v>
          </cell>
          <cell r="B118" t="str">
            <v>Year 25</v>
          </cell>
          <cell r="C118">
            <v>25</v>
          </cell>
          <cell r="D118">
            <v>0</v>
          </cell>
          <cell r="E118">
            <v>96</v>
          </cell>
          <cell r="F118">
            <v>2034816.6932804119</v>
          </cell>
          <cell r="G118">
            <v>531858.69879202871</v>
          </cell>
        </row>
        <row r="119">
          <cell r="A119">
            <v>48366</v>
          </cell>
          <cell r="B119" t="str">
            <v>Year 25</v>
          </cell>
          <cell r="C119">
            <v>25</v>
          </cell>
          <cell r="D119">
            <v>0</v>
          </cell>
          <cell r="E119">
            <v>97</v>
          </cell>
          <cell r="F119">
            <v>2034816.6932804119</v>
          </cell>
          <cell r="G119">
            <v>524476.66785713017</v>
          </cell>
        </row>
        <row r="120">
          <cell r="A120">
            <v>48458</v>
          </cell>
          <cell r="B120" t="str">
            <v>Year 25</v>
          </cell>
          <cell r="C120">
            <v>25</v>
          </cell>
          <cell r="D120">
            <v>0</v>
          </cell>
          <cell r="E120">
            <v>98</v>
          </cell>
          <cell r="F120">
            <v>2034816.6932804119</v>
          </cell>
          <cell r="G120">
            <v>517197.09718253685</v>
          </cell>
        </row>
        <row r="121">
          <cell r="A121">
            <v>48549</v>
          </cell>
          <cell r="B121" t="str">
            <v>Year 25</v>
          </cell>
          <cell r="C121">
            <v>25</v>
          </cell>
          <cell r="D121">
            <v>1</v>
          </cell>
          <cell r="E121">
            <v>99</v>
          </cell>
          <cell r="F121">
            <v>2034816.6932804119</v>
          </cell>
          <cell r="G121">
            <v>510018.56465216249</v>
          </cell>
        </row>
        <row r="122">
          <cell r="A122">
            <v>48639</v>
          </cell>
          <cell r="B122" t="str">
            <v>Year 26</v>
          </cell>
          <cell r="C122">
            <v>26</v>
          </cell>
          <cell r="D122">
            <v>0</v>
          </cell>
          <cell r="E122">
            <v>100</v>
          </cell>
          <cell r="F122">
            <v>2085687.110612422</v>
          </cell>
          <cell r="G122">
            <v>515513.15958565433</v>
          </cell>
        </row>
        <row r="123">
          <cell r="A123">
            <v>48731</v>
          </cell>
          <cell r="B123" t="str">
            <v>Year 26</v>
          </cell>
          <cell r="C123">
            <v>26</v>
          </cell>
          <cell r="D123">
            <v>0</v>
          </cell>
          <cell r="E123">
            <v>101</v>
          </cell>
          <cell r="F123">
            <v>2085687.110612422</v>
          </cell>
          <cell r="G123">
            <v>508357.99957783299</v>
          </cell>
        </row>
        <row r="124">
          <cell r="A124">
            <v>48823</v>
          </cell>
          <cell r="B124" t="str">
            <v>Year 26</v>
          </cell>
          <cell r="C124">
            <v>26</v>
          </cell>
          <cell r="D124">
            <v>0</v>
          </cell>
          <cell r="E124">
            <v>102</v>
          </cell>
          <cell r="F124">
            <v>2085687.110612422</v>
          </cell>
          <cell r="G124">
            <v>501302.1509334282</v>
          </cell>
        </row>
        <row r="125">
          <cell r="A125">
            <v>48914</v>
          </cell>
          <cell r="B125" t="str">
            <v>Year 26</v>
          </cell>
          <cell r="C125">
            <v>26</v>
          </cell>
          <cell r="D125">
            <v>1</v>
          </cell>
          <cell r="E125">
            <v>103</v>
          </cell>
          <cell r="F125">
            <v>2085687.110612422</v>
          </cell>
          <cell r="G125">
            <v>494344.23524204874</v>
          </cell>
        </row>
        <row r="126">
          <cell r="A126">
            <v>49004</v>
          </cell>
          <cell r="B126" t="str">
            <v>Year 27</v>
          </cell>
          <cell r="C126">
            <v>27</v>
          </cell>
          <cell r="D126">
            <v>0</v>
          </cell>
          <cell r="E126">
            <v>104</v>
          </cell>
          <cell r="F126">
            <v>2137829.2883777325</v>
          </cell>
          <cell r="G126">
            <v>499669.96555583511</v>
          </cell>
        </row>
        <row r="127">
          <cell r="A127">
            <v>49096</v>
          </cell>
          <cell r="B127" t="str">
            <v>Year 27</v>
          </cell>
          <cell r="C127">
            <v>27</v>
          </cell>
          <cell r="D127">
            <v>0</v>
          </cell>
          <cell r="E127">
            <v>105</v>
          </cell>
          <cell r="F127">
            <v>2137829.2883777325</v>
          </cell>
          <cell r="G127">
            <v>492734.70408253319</v>
          </cell>
        </row>
        <row r="128">
          <cell r="A128">
            <v>49188</v>
          </cell>
          <cell r="B128" t="str">
            <v>Year 27</v>
          </cell>
          <cell r="C128">
            <v>27</v>
          </cell>
          <cell r="D128">
            <v>0</v>
          </cell>
          <cell r="E128">
            <v>106</v>
          </cell>
          <cell r="F128">
            <v>2137829.2883777325</v>
          </cell>
          <cell r="G128">
            <v>485895.70185036771</v>
          </cell>
        </row>
        <row r="129">
          <cell r="A129">
            <v>49279</v>
          </cell>
          <cell r="B129" t="str">
            <v>Year 27</v>
          </cell>
          <cell r="C129">
            <v>27</v>
          </cell>
          <cell r="D129">
            <v>1</v>
          </cell>
          <cell r="E129">
            <v>107</v>
          </cell>
          <cell r="F129">
            <v>2137829.2883777325</v>
          </cell>
          <cell r="G129">
            <v>479151.62281144207</v>
          </cell>
        </row>
        <row r="130">
          <cell r="A130">
            <v>49369</v>
          </cell>
          <cell r="B130" t="str">
            <v>Year 28</v>
          </cell>
          <cell r="C130">
            <v>28</v>
          </cell>
          <cell r="D130">
            <v>0</v>
          </cell>
          <cell r="E130">
            <v>108</v>
          </cell>
          <cell r="F130">
            <v>2191275.0205871756</v>
          </cell>
          <cell r="G130">
            <v>484313.67819832725</v>
          </cell>
        </row>
        <row r="131">
          <cell r="A131">
            <v>49461</v>
          </cell>
          <cell r="B131" t="str">
            <v>Year 28</v>
          </cell>
          <cell r="C131">
            <v>28</v>
          </cell>
          <cell r="D131">
            <v>0</v>
          </cell>
          <cell r="E131">
            <v>109</v>
          </cell>
          <cell r="F131">
            <v>2191275.0205871756</v>
          </cell>
          <cell r="G131">
            <v>477591.55714855465</v>
          </cell>
        </row>
        <row r="132">
          <cell r="A132">
            <v>49553</v>
          </cell>
          <cell r="B132" t="str">
            <v>Year 28</v>
          </cell>
          <cell r="C132">
            <v>28</v>
          </cell>
          <cell r="D132">
            <v>0</v>
          </cell>
          <cell r="E132">
            <v>110</v>
          </cell>
          <cell r="F132">
            <v>2191275.0205871756</v>
          </cell>
          <cell r="G132">
            <v>470962.73701808695</v>
          </cell>
        </row>
        <row r="133">
          <cell r="A133">
            <v>49644</v>
          </cell>
          <cell r="B133" t="str">
            <v>Year 28</v>
          </cell>
          <cell r="C133">
            <v>28</v>
          </cell>
          <cell r="D133">
            <v>1</v>
          </cell>
          <cell r="E133">
            <v>111</v>
          </cell>
          <cell r="F133">
            <v>2191275.0205871756</v>
          </cell>
          <cell r="G133">
            <v>464425.92281960102</v>
          </cell>
        </row>
        <row r="134">
          <cell r="A134">
            <v>49735</v>
          </cell>
          <cell r="B134" t="str">
            <v>Year 29</v>
          </cell>
          <cell r="C134">
            <v>29</v>
          </cell>
          <cell r="D134">
            <v>0</v>
          </cell>
          <cell r="E134">
            <v>112</v>
          </cell>
          <cell r="F134">
            <v>2246056.8961018547</v>
          </cell>
          <cell r="G134">
            <v>469429.33347828401</v>
          </cell>
        </row>
        <row r="135">
          <cell r="A135">
            <v>49827</v>
          </cell>
          <cell r="B135" t="str">
            <v>Year 29</v>
          </cell>
          <cell r="C135">
            <v>29</v>
          </cell>
          <cell r="D135">
            <v>0</v>
          </cell>
          <cell r="E135">
            <v>113</v>
          </cell>
          <cell r="F135">
            <v>2246056.8961018547</v>
          </cell>
          <cell r="G135">
            <v>462913.80243713333</v>
          </cell>
        </row>
        <row r="136">
          <cell r="A136">
            <v>49919</v>
          </cell>
          <cell r="B136" t="str">
            <v>Year 29</v>
          </cell>
          <cell r="C136">
            <v>29</v>
          </cell>
          <cell r="D136">
            <v>0</v>
          </cell>
          <cell r="E136">
            <v>114</v>
          </cell>
          <cell r="F136">
            <v>2246056.8961018547</v>
          </cell>
          <cell r="G136">
            <v>456488.704911148</v>
          </cell>
        </row>
        <row r="137">
          <cell r="A137">
            <v>50010</v>
          </cell>
          <cell r="B137" t="str">
            <v>Year 29</v>
          </cell>
          <cell r="C137">
            <v>29</v>
          </cell>
          <cell r="D137">
            <v>1</v>
          </cell>
          <cell r="E137">
            <v>115</v>
          </cell>
          <cell r="F137">
            <v>2246056.8961018547</v>
          </cell>
          <cell r="G137">
            <v>450152.78571167</v>
          </cell>
        </row>
        <row r="138">
          <cell r="A138">
            <v>50100</v>
          </cell>
          <cell r="B138" t="str">
            <v>Year 30</v>
          </cell>
          <cell r="C138">
            <v>30</v>
          </cell>
          <cell r="D138">
            <v>0</v>
          </cell>
          <cell r="E138">
            <v>116</v>
          </cell>
          <cell r="F138">
            <v>2302208.318504401</v>
          </cell>
          <cell r="G138">
            <v>455002.42724845494</v>
          </cell>
        </row>
        <row r="139">
          <cell r="A139">
            <v>50192</v>
          </cell>
          <cell r="B139" t="str">
            <v>Year 30</v>
          </cell>
          <cell r="C139">
            <v>30</v>
          </cell>
          <cell r="D139">
            <v>0</v>
          </cell>
          <cell r="E139">
            <v>117</v>
          </cell>
          <cell r="F139">
            <v>2302208.318504401</v>
          </cell>
          <cell r="G139">
            <v>448687.13711400639</v>
          </cell>
        </row>
        <row r="140">
          <cell r="A140">
            <v>50284</v>
          </cell>
          <cell r="B140" t="str">
            <v>Year 30</v>
          </cell>
          <cell r="C140">
            <v>30</v>
          </cell>
          <cell r="D140">
            <v>0</v>
          </cell>
          <cell r="E140">
            <v>118</v>
          </cell>
          <cell r="F140">
            <v>2302208.318504401</v>
          </cell>
          <cell r="G140">
            <v>442459.50121411518</v>
          </cell>
        </row>
        <row r="141">
          <cell r="A141">
            <v>50375</v>
          </cell>
          <cell r="B141" t="str">
            <v>Year 30</v>
          </cell>
          <cell r="C141">
            <v>30</v>
          </cell>
          <cell r="D141">
            <v>1</v>
          </cell>
          <cell r="E141">
            <v>119</v>
          </cell>
          <cell r="F141">
            <v>2302208.318504401</v>
          </cell>
          <cell r="G141">
            <v>436318.30293566122</v>
          </cell>
        </row>
        <row r="142">
          <cell r="A142">
            <v>50465</v>
          </cell>
          <cell r="B142" t="str">
            <v>Year 31</v>
          </cell>
          <cell r="C142">
            <v>31</v>
          </cell>
          <cell r="D142">
            <v>0</v>
          </cell>
          <cell r="E142">
            <v>120</v>
          </cell>
          <cell r="F142">
            <v>2359763.5264670108</v>
          </cell>
          <cell r="G142">
            <v>441018.90111552365</v>
          </cell>
        </row>
        <row r="143">
          <cell r="A143">
            <v>50557</v>
          </cell>
          <cell r="B143" t="str">
            <v>Year 31</v>
          </cell>
          <cell r="C143">
            <v>31</v>
          </cell>
          <cell r="D143">
            <v>0</v>
          </cell>
          <cell r="E143">
            <v>121</v>
          </cell>
          <cell r="F143">
            <v>2359763.5264670108</v>
          </cell>
          <cell r="G143">
            <v>434897.6979119209</v>
          </cell>
        </row>
        <row r="144">
          <cell r="A144">
            <v>50649</v>
          </cell>
          <cell r="B144" t="str">
            <v>Year 31</v>
          </cell>
          <cell r="C144">
            <v>31</v>
          </cell>
          <cell r="D144">
            <v>0</v>
          </cell>
          <cell r="E144">
            <v>122</v>
          </cell>
          <cell r="F144">
            <v>2359763.5264670108</v>
          </cell>
          <cell r="G144">
            <v>428861.45507751108</v>
          </cell>
        </row>
        <row r="145">
          <cell r="A145">
            <v>50740</v>
          </cell>
          <cell r="B145" t="str">
            <v>Year 31</v>
          </cell>
          <cell r="C145">
            <v>31</v>
          </cell>
          <cell r="D145">
            <v>1</v>
          </cell>
          <cell r="E145">
            <v>123</v>
          </cell>
          <cell r="F145">
            <v>2359763.5264670108</v>
          </cell>
          <cell r="G145">
            <v>422908.99338917522</v>
          </cell>
        </row>
        <row r="146">
          <cell r="A146">
            <v>50830</v>
          </cell>
          <cell r="B146" t="str">
            <v>Year 32</v>
          </cell>
          <cell r="C146">
            <v>32</v>
          </cell>
          <cell r="D146">
            <v>0</v>
          </cell>
          <cell r="E146">
            <v>124</v>
          </cell>
          <cell r="F146">
            <v>2418757.6146286861</v>
          </cell>
          <cell r="G146">
            <v>427465.12874081492</v>
          </cell>
        </row>
        <row r="147">
          <cell r="A147">
            <v>50922</v>
          </cell>
          <cell r="B147" t="str">
            <v>Year 32</v>
          </cell>
          <cell r="C147">
            <v>32</v>
          </cell>
          <cell r="D147">
            <v>0</v>
          </cell>
          <cell r="E147">
            <v>125</v>
          </cell>
          <cell r="F147">
            <v>2418757.6146286861</v>
          </cell>
          <cell r="G147">
            <v>421532.0476214838</v>
          </cell>
        </row>
        <row r="148">
          <cell r="A148">
            <v>51014</v>
          </cell>
          <cell r="B148" t="str">
            <v>Year 32</v>
          </cell>
          <cell r="C148">
            <v>32</v>
          </cell>
          <cell r="D148">
            <v>0</v>
          </cell>
          <cell r="E148">
            <v>126</v>
          </cell>
          <cell r="F148">
            <v>2418757.6146286861</v>
          </cell>
          <cell r="G148">
            <v>415681.31579616916</v>
          </cell>
        </row>
        <row r="149">
          <cell r="A149">
            <v>51105</v>
          </cell>
          <cell r="B149" t="str">
            <v>Year 32</v>
          </cell>
          <cell r="C149">
            <v>32</v>
          </cell>
          <cell r="D149">
            <v>1</v>
          </cell>
          <cell r="E149">
            <v>127</v>
          </cell>
          <cell r="F149">
            <v>2418757.6146286861</v>
          </cell>
          <cell r="G149">
            <v>409911.79028265213</v>
          </cell>
        </row>
        <row r="150">
          <cell r="A150">
            <v>51196</v>
          </cell>
          <cell r="B150" t="str">
            <v>Year 33</v>
          </cell>
          <cell r="C150">
            <v>33</v>
          </cell>
          <cell r="D150">
            <v>0</v>
          </cell>
          <cell r="E150">
            <v>128</v>
          </cell>
          <cell r="F150">
            <v>2479226.5549944029</v>
          </cell>
          <cell r="G150">
            <v>414327.90256201918</v>
          </cell>
        </row>
        <row r="151">
          <cell r="A151">
            <v>51288</v>
          </cell>
          <cell r="B151" t="str">
            <v>Year 33</v>
          </cell>
          <cell r="C151">
            <v>33</v>
          </cell>
          <cell r="D151">
            <v>0</v>
          </cell>
          <cell r="E151">
            <v>129</v>
          </cell>
          <cell r="F151">
            <v>2479226.5549944029</v>
          </cell>
          <cell r="G151">
            <v>408577.16199718276</v>
          </cell>
        </row>
        <row r="152">
          <cell r="A152">
            <v>51380</v>
          </cell>
          <cell r="B152" t="str">
            <v>Year 33</v>
          </cell>
          <cell r="C152">
            <v>33</v>
          </cell>
          <cell r="D152">
            <v>0</v>
          </cell>
          <cell r="E152">
            <v>130</v>
          </cell>
          <cell r="F152">
            <v>2479226.5549944029</v>
          </cell>
          <cell r="G152">
            <v>402906.23989699612</v>
          </cell>
        </row>
        <row r="153">
          <cell r="A153">
            <v>51471</v>
          </cell>
          <cell r="B153" t="str">
            <v>Year 33</v>
          </cell>
          <cell r="C153">
            <v>33</v>
          </cell>
          <cell r="D153">
            <v>1</v>
          </cell>
          <cell r="E153">
            <v>131</v>
          </cell>
          <cell r="F153">
            <v>2479226.5549944029</v>
          </cell>
          <cell r="G153">
            <v>397314.02840635303</v>
          </cell>
        </row>
        <row r="154">
          <cell r="A154">
            <v>51561</v>
          </cell>
          <cell r="B154" t="str">
            <v>Year 34</v>
          </cell>
          <cell r="C154">
            <v>34</v>
          </cell>
          <cell r="D154">
            <v>0</v>
          </cell>
          <cell r="E154">
            <v>132</v>
          </cell>
          <cell r="F154">
            <v>2541207.2188692628</v>
          </cell>
          <cell r="G154">
            <v>401594.42092299729</v>
          </cell>
        </row>
        <row r="155">
          <cell r="A155">
            <v>51653</v>
          </cell>
          <cell r="B155" t="str">
            <v>Year 34</v>
          </cell>
          <cell r="C155">
            <v>34</v>
          </cell>
          <cell r="D155">
            <v>0</v>
          </cell>
          <cell r="E155">
            <v>133</v>
          </cell>
          <cell r="F155">
            <v>2541207.2188692628</v>
          </cell>
          <cell r="G155">
            <v>396020.41706582729</v>
          </cell>
        </row>
        <row r="156">
          <cell r="A156">
            <v>51745</v>
          </cell>
          <cell r="B156" t="str">
            <v>Year 34</v>
          </cell>
          <cell r="C156">
            <v>34</v>
          </cell>
          <cell r="D156">
            <v>0</v>
          </cell>
          <cell r="E156">
            <v>134</v>
          </cell>
          <cell r="F156">
            <v>2541207.2188692628</v>
          </cell>
          <cell r="G156">
            <v>390523.77862356597</v>
          </cell>
        </row>
        <row r="157">
          <cell r="A157">
            <v>51836</v>
          </cell>
          <cell r="B157" t="str">
            <v>Year 34</v>
          </cell>
          <cell r="C157">
            <v>34</v>
          </cell>
          <cell r="D157">
            <v>1</v>
          </cell>
          <cell r="E157">
            <v>135</v>
          </cell>
          <cell r="F157">
            <v>2541207.2188692628</v>
          </cell>
          <cell r="G157">
            <v>385103.43178866367</v>
          </cell>
        </row>
        <row r="158">
          <cell r="A158">
            <v>51926</v>
          </cell>
          <cell r="B158" t="str">
            <v>Year 35</v>
          </cell>
          <cell r="C158">
            <v>35</v>
          </cell>
          <cell r="D158">
            <v>0</v>
          </cell>
          <cell r="E158">
            <v>136</v>
          </cell>
          <cell r="F158">
            <v>2604737.3993409942</v>
          </cell>
          <cell r="G158">
            <v>389252.27559912269</v>
          </cell>
        </row>
        <row r="159">
          <cell r="A159">
            <v>52018</v>
          </cell>
          <cell r="B159" t="str">
            <v>Year 35</v>
          </cell>
          <cell r="C159">
            <v>35</v>
          </cell>
          <cell r="D159">
            <v>0</v>
          </cell>
          <cell r="E159">
            <v>137</v>
          </cell>
          <cell r="F159">
            <v>2604737.3993409942</v>
          </cell>
          <cell r="G159">
            <v>383849.57682503347</v>
          </cell>
        </row>
        <row r="160">
          <cell r="A160">
            <v>52110</v>
          </cell>
          <cell r="B160" t="str">
            <v>Year 35</v>
          </cell>
          <cell r="C160">
            <v>35</v>
          </cell>
          <cell r="D160">
            <v>0</v>
          </cell>
          <cell r="E160">
            <v>138</v>
          </cell>
          <cell r="F160">
            <v>2604737.3993409942</v>
          </cell>
          <cell r="G160">
            <v>378521.86580534762</v>
          </cell>
        </row>
        <row r="161">
          <cell r="A161">
            <v>52201</v>
          </cell>
          <cell r="B161" t="str">
            <v>Year 35</v>
          </cell>
          <cell r="C161">
            <v>35</v>
          </cell>
          <cell r="D161">
            <v>1</v>
          </cell>
          <cell r="E161">
            <v>139</v>
          </cell>
          <cell r="F161">
            <v>2604737.3993409942</v>
          </cell>
          <cell r="G161">
            <v>373268.10173369292</v>
          </cell>
        </row>
      </sheetData>
      <sheetData sheetId="25" refreshError="1"/>
      <sheetData sheetId="26" refreshError="1"/>
      <sheetData sheetId="27" refreshError="1"/>
      <sheetData sheetId="28" refreshError="1"/>
      <sheetData sheetId="29" refreshError="1">
        <row r="190">
          <cell r="J190">
            <v>39538</v>
          </cell>
          <cell r="K190">
            <v>39600</v>
          </cell>
          <cell r="L190">
            <v>39692</v>
          </cell>
          <cell r="M190">
            <v>39783</v>
          </cell>
          <cell r="N190">
            <v>39873</v>
          </cell>
          <cell r="O190">
            <v>39965</v>
          </cell>
          <cell r="P190">
            <v>40057</v>
          </cell>
          <cell r="Q190">
            <v>40148</v>
          </cell>
          <cell r="R190">
            <v>40238</v>
          </cell>
          <cell r="S190">
            <v>40330</v>
          </cell>
          <cell r="T190">
            <v>40422</v>
          </cell>
          <cell r="U190">
            <v>40513</v>
          </cell>
          <cell r="V190">
            <v>40603</v>
          </cell>
          <cell r="W190">
            <v>40695</v>
          </cell>
          <cell r="X190">
            <v>40787</v>
          </cell>
        </row>
        <row r="191">
          <cell r="J191">
            <v>31101.369863013701</v>
          </cell>
          <cell r="K191">
            <v>33000</v>
          </cell>
          <cell r="L191">
            <v>12729616.438356156</v>
          </cell>
          <cell r="M191">
            <v>12040500</v>
          </cell>
          <cell r="N191">
            <v>12213403.561643835</v>
          </cell>
          <cell r="O191">
            <v>12221850</v>
          </cell>
          <cell r="P191">
            <v>12221850</v>
          </cell>
          <cell r="Q191">
            <v>12221850</v>
          </cell>
          <cell r="R191">
            <v>12221850</v>
          </cell>
          <cell r="S191">
            <v>12221850</v>
          </cell>
          <cell r="T191">
            <v>12221850</v>
          </cell>
          <cell r="U191">
            <v>12221850</v>
          </cell>
          <cell r="V191">
            <v>12221850</v>
          </cell>
          <cell r="W191">
            <v>12221850</v>
          </cell>
          <cell r="X191">
            <v>12221850</v>
          </cell>
        </row>
      </sheetData>
      <sheetData sheetId="30" refreshError="1">
        <row r="25">
          <cell r="W25">
            <v>39538</v>
          </cell>
          <cell r="X25">
            <v>39600</v>
          </cell>
          <cell r="Y25">
            <v>39692</v>
          </cell>
          <cell r="Z25">
            <v>39783</v>
          </cell>
          <cell r="AA25">
            <v>39873</v>
          </cell>
          <cell r="AB25">
            <v>39965</v>
          </cell>
          <cell r="AC25">
            <v>40057</v>
          </cell>
          <cell r="AD25">
            <v>40148</v>
          </cell>
          <cell r="AE25">
            <v>40238</v>
          </cell>
          <cell r="AF25">
            <v>40330</v>
          </cell>
          <cell r="AG25">
            <v>40422</v>
          </cell>
          <cell r="AH25">
            <v>40513</v>
          </cell>
          <cell r="AI25">
            <v>40603</v>
          </cell>
          <cell r="AJ25">
            <v>40695</v>
          </cell>
          <cell r="AK25">
            <v>40787</v>
          </cell>
          <cell r="AL25">
            <v>40878</v>
          </cell>
        </row>
        <row r="26">
          <cell r="W26">
            <v>0</v>
          </cell>
          <cell r="X26">
            <v>3265130.495174204</v>
          </cell>
          <cell r="Y26">
            <v>11329821.749806153</v>
          </cell>
          <cell r="Z26">
            <v>11513941.983764587</v>
          </cell>
          <cell r="AA26">
            <v>11677947.644503837</v>
          </cell>
          <cell r="AB26">
            <v>11813850</v>
          </cell>
          <cell r="AC26">
            <v>11813850</v>
          </cell>
          <cell r="AD26">
            <v>11813850</v>
          </cell>
          <cell r="AE26">
            <v>11813850</v>
          </cell>
          <cell r="AF26">
            <v>11813850</v>
          </cell>
          <cell r="AG26">
            <v>11813850</v>
          </cell>
          <cell r="AH26">
            <v>11813850</v>
          </cell>
          <cell r="AI26">
            <v>11813850</v>
          </cell>
          <cell r="AJ26">
            <v>11813850</v>
          </cell>
          <cell r="AK26">
            <v>11813850</v>
          </cell>
          <cell r="AL26">
            <v>11813850</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 xml:space="preserve">6. Excavations (RA, Permits, edge protection, shoring, signage &amp; access, underground services) </v>
          </cell>
        </row>
        <row r="8">
          <cell r="A8" t="str">
            <v xml:space="preserve">7. First aid provision / facilities / Occupational Health </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 xml:space="preserve">10. Housekeeping &amp; Material Management (no tripping hazards or unnecessary waste etc., closed skips, special waste segregated)             </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 xml:space="preserve">27. Work at Height (edge protection, nets, fall arrest etc) </v>
          </cell>
        </row>
      </sheetData>
      <sheetData sheetId="1" refreshError="1"/>
      <sheetData sheetId="2" refreshError="1"/>
      <sheetData sheetId="3" refreshError="1"/>
      <sheetData sheetId="4"/>
      <sheetData sheetId="5"/>
      <sheetData sheetId="6"/>
      <sheetData sheetId="7"/>
      <sheetData sheetId="8"/>
      <sheetData sheetId="9"/>
      <sheetData sheetId="10" refreshError="1"/>
      <sheetData sheetId="11"/>
      <sheetData sheetId="1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row r="8">
          <cell r="S8" t="str">
            <v>FE-1</v>
          </cell>
        </row>
      </sheetData>
      <sheetData sheetId="2">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27.304999999999996</v>
          </cell>
          <cell r="H24">
            <v>27.304999999999996</v>
          </cell>
          <cell r="I24">
            <v>27.304999999999996</v>
          </cell>
          <cell r="J24">
            <v>77.628749999999997</v>
          </cell>
          <cell r="K24">
            <v>77.628749999999997</v>
          </cell>
          <cell r="L24">
            <v>28.733750000000001</v>
          </cell>
          <cell r="M24">
            <v>28.733750000000001</v>
          </cell>
          <cell r="N24">
            <v>81.756249999999994</v>
          </cell>
          <cell r="O24">
            <v>81.756249999999994</v>
          </cell>
          <cell r="P24">
            <v>51.752499999999998</v>
          </cell>
        </row>
        <row r="25">
          <cell r="G25">
            <v>0</v>
          </cell>
          <cell r="H25">
            <v>0</v>
          </cell>
          <cell r="I25">
            <v>0</v>
          </cell>
          <cell r="J25">
            <v>0</v>
          </cell>
          <cell r="K25">
            <v>0</v>
          </cell>
          <cell r="L25">
            <v>0</v>
          </cell>
          <cell r="M25">
            <v>0</v>
          </cell>
          <cell r="N25">
            <v>0</v>
          </cell>
          <cell r="O25">
            <v>0</v>
          </cell>
          <cell r="P25">
            <v>0</v>
          </cell>
        </row>
        <row r="26">
          <cell r="G26">
            <v>0</v>
          </cell>
          <cell r="H26">
            <v>0</v>
          </cell>
          <cell r="I26">
            <v>0</v>
          </cell>
          <cell r="J26">
            <v>0</v>
          </cell>
          <cell r="K26">
            <v>0</v>
          </cell>
          <cell r="L26">
            <v>0</v>
          </cell>
          <cell r="M26">
            <v>0</v>
          </cell>
          <cell r="N26">
            <v>0</v>
          </cell>
          <cell r="O26">
            <v>0</v>
          </cell>
          <cell r="P26">
            <v>0</v>
          </cell>
        </row>
        <row r="27">
          <cell r="G27">
            <v>0</v>
          </cell>
          <cell r="H27">
            <v>0</v>
          </cell>
          <cell r="I27">
            <v>0</v>
          </cell>
          <cell r="J27">
            <v>0</v>
          </cell>
          <cell r="K27">
            <v>0</v>
          </cell>
          <cell r="L27">
            <v>0</v>
          </cell>
          <cell r="M27">
            <v>0</v>
          </cell>
          <cell r="N27">
            <v>0</v>
          </cell>
          <cell r="O27">
            <v>0</v>
          </cell>
          <cell r="P27">
            <v>0</v>
          </cell>
        </row>
        <row r="28">
          <cell r="G28">
            <v>0</v>
          </cell>
          <cell r="H28">
            <v>0</v>
          </cell>
          <cell r="I28">
            <v>0</v>
          </cell>
          <cell r="J28">
            <v>0</v>
          </cell>
          <cell r="K28">
            <v>0</v>
          </cell>
          <cell r="L28">
            <v>0</v>
          </cell>
          <cell r="M28">
            <v>0</v>
          </cell>
          <cell r="N28">
            <v>0</v>
          </cell>
          <cell r="O28">
            <v>0</v>
          </cell>
          <cell r="P28">
            <v>0</v>
          </cell>
        </row>
        <row r="29">
          <cell r="G29">
            <v>0</v>
          </cell>
          <cell r="H29">
            <v>0</v>
          </cell>
          <cell r="I29">
            <v>0</v>
          </cell>
          <cell r="J29">
            <v>0</v>
          </cell>
          <cell r="K29">
            <v>0</v>
          </cell>
          <cell r="L29">
            <v>0</v>
          </cell>
          <cell r="M29">
            <v>0</v>
          </cell>
          <cell r="N29">
            <v>0</v>
          </cell>
          <cell r="O29">
            <v>0</v>
          </cell>
          <cell r="P29">
            <v>0</v>
          </cell>
        </row>
        <row r="30">
          <cell r="G30">
            <v>0.62624999999999997</v>
          </cell>
          <cell r="H30">
            <v>0.62624999999999997</v>
          </cell>
          <cell r="I30">
            <v>0.62624999999999997</v>
          </cell>
          <cell r="J30">
            <v>1.78125</v>
          </cell>
          <cell r="K30">
            <v>1.78125</v>
          </cell>
          <cell r="L30">
            <v>0.62624999999999997</v>
          </cell>
          <cell r="M30">
            <v>0.62624999999999997</v>
          </cell>
          <cell r="N30">
            <v>1.8787499999999999</v>
          </cell>
          <cell r="O30">
            <v>1.8787499999999999</v>
          </cell>
          <cell r="P30">
            <v>1.2037500000000001</v>
          </cell>
        </row>
        <row r="31">
          <cell r="G31">
            <v>0</v>
          </cell>
          <cell r="H31">
            <v>0</v>
          </cell>
          <cell r="I31">
            <v>0</v>
          </cell>
        </row>
        <row r="32">
          <cell r="G32">
            <v>306.5419</v>
          </cell>
          <cell r="H32">
            <v>2847.5950000000003</v>
          </cell>
          <cell r="I32">
            <v>5944.7800000000007</v>
          </cell>
          <cell r="J32">
            <v>3124.5</v>
          </cell>
          <cell r="K32">
            <v>1999.68</v>
          </cell>
          <cell r="L32">
            <v>33.771000000000001</v>
          </cell>
          <cell r="M32">
            <v>33.771000000000001</v>
          </cell>
          <cell r="N32">
            <v>92.88900000000001</v>
          </cell>
          <cell r="O32">
            <v>92.88900000000001</v>
          </cell>
          <cell r="P32">
            <v>46.393999999999998</v>
          </cell>
          <cell r="Q32">
            <v>14522.8109</v>
          </cell>
        </row>
        <row r="33">
          <cell r="G33">
            <v>4.8899999999999997</v>
          </cell>
          <cell r="H33">
            <v>4.8899999999999997</v>
          </cell>
          <cell r="I33">
            <v>4.8899999999999997</v>
          </cell>
          <cell r="J33">
            <v>14.13</v>
          </cell>
          <cell r="K33">
            <v>14.13</v>
          </cell>
          <cell r="L33">
            <v>4.8899999999999997</v>
          </cell>
          <cell r="M33">
            <v>4.8899999999999997</v>
          </cell>
          <cell r="N33">
            <v>14.91</v>
          </cell>
          <cell r="O33">
            <v>14.91</v>
          </cell>
          <cell r="P33">
            <v>9.51</v>
          </cell>
        </row>
        <row r="34">
          <cell r="G34">
            <v>0</v>
          </cell>
          <cell r="H34">
            <v>0</v>
          </cell>
          <cell r="I34">
            <v>0</v>
          </cell>
          <cell r="J34">
            <v>0</v>
          </cell>
          <cell r="K34">
            <v>0</v>
          </cell>
          <cell r="L34">
            <v>0</v>
          </cell>
          <cell r="M34">
            <v>0</v>
          </cell>
          <cell r="N34">
            <v>0</v>
          </cell>
          <cell r="O34">
            <v>0</v>
          </cell>
          <cell r="P34">
            <v>0</v>
          </cell>
        </row>
        <row r="35">
          <cell r="G35">
            <v>1.6</v>
          </cell>
          <cell r="H35">
            <v>1.6</v>
          </cell>
          <cell r="I35">
            <v>1.6</v>
          </cell>
          <cell r="J35">
            <v>1.6</v>
          </cell>
          <cell r="K35">
            <v>1.6</v>
          </cell>
          <cell r="L35">
            <v>1.6</v>
          </cell>
          <cell r="M35">
            <v>1.6</v>
          </cell>
          <cell r="N35">
            <v>1.6</v>
          </cell>
          <cell r="O35">
            <v>1.6</v>
          </cell>
          <cell r="P35">
            <v>1.6</v>
          </cell>
        </row>
        <row r="36">
          <cell r="G36">
            <v>0.7</v>
          </cell>
          <cell r="H36">
            <v>0.7</v>
          </cell>
          <cell r="I36">
            <v>0.7</v>
          </cell>
          <cell r="J36">
            <v>3.5</v>
          </cell>
          <cell r="K36">
            <v>3.5</v>
          </cell>
          <cell r="L36">
            <v>0</v>
          </cell>
          <cell r="M36">
            <v>0</v>
          </cell>
          <cell r="N36">
            <v>0</v>
          </cell>
          <cell r="O36">
            <v>0</v>
          </cell>
          <cell r="P36">
            <v>2.0999999999999996</v>
          </cell>
        </row>
        <row r="37">
          <cell r="G37">
            <v>2.2999999999999998</v>
          </cell>
          <cell r="H37">
            <v>2.2999999999999998</v>
          </cell>
          <cell r="I37">
            <v>2.2999999999999998</v>
          </cell>
          <cell r="J37">
            <v>5.0999999999999996</v>
          </cell>
          <cell r="K37">
            <v>5.0999999999999996</v>
          </cell>
          <cell r="L37">
            <v>1.6</v>
          </cell>
          <cell r="M37">
            <v>1.6</v>
          </cell>
          <cell r="N37">
            <v>1.6</v>
          </cell>
          <cell r="O37">
            <v>1.6</v>
          </cell>
          <cell r="P37">
            <v>3.6999999999999997</v>
          </cell>
        </row>
        <row r="38">
          <cell r="G38">
            <v>4.1550000000000002</v>
          </cell>
          <cell r="H38">
            <v>4.1550000000000002</v>
          </cell>
          <cell r="I38">
            <v>4.1550000000000002</v>
          </cell>
          <cell r="J38">
            <v>12.015000000000001</v>
          </cell>
          <cell r="K38">
            <v>12.015000000000001</v>
          </cell>
          <cell r="L38">
            <v>4.1150000000000002</v>
          </cell>
          <cell r="M38">
            <v>4.1150000000000002</v>
          </cell>
          <cell r="N38">
            <v>12.465</v>
          </cell>
          <cell r="O38">
            <v>12.465</v>
          </cell>
          <cell r="P38">
            <v>8.0850000000000009</v>
          </cell>
        </row>
        <row r="39">
          <cell r="G39">
            <v>4.0750000000000002</v>
          </cell>
          <cell r="H39">
            <v>4.0750000000000002</v>
          </cell>
          <cell r="I39">
            <v>4.0750000000000002</v>
          </cell>
          <cell r="J39">
            <v>11.775</v>
          </cell>
          <cell r="K39">
            <v>11.775</v>
          </cell>
          <cell r="L39">
            <v>4.0750000000000002</v>
          </cell>
          <cell r="M39">
            <v>4.0750000000000002</v>
          </cell>
          <cell r="N39">
            <v>12.425000000000001</v>
          </cell>
          <cell r="O39">
            <v>12.425000000000001</v>
          </cell>
          <cell r="P39">
            <v>7.9250000000000007</v>
          </cell>
        </row>
        <row r="40">
          <cell r="G40">
            <v>8.0000000000000016E-2</v>
          </cell>
          <cell r="H40">
            <v>8.0000000000000016E-2</v>
          </cell>
          <cell r="I40">
            <v>8.0000000000000016E-2</v>
          </cell>
          <cell r="J40">
            <v>0.24000000000000005</v>
          </cell>
          <cell r="K40">
            <v>0.24000000000000005</v>
          </cell>
          <cell r="L40">
            <v>4.0000000000000008E-2</v>
          </cell>
          <cell r="M40">
            <v>4.0000000000000008E-2</v>
          </cell>
          <cell r="N40">
            <v>4.0000000000000008E-2</v>
          </cell>
          <cell r="O40">
            <v>4.0000000000000008E-2</v>
          </cell>
          <cell r="P40">
            <v>0.16000000000000003</v>
          </cell>
        </row>
        <row r="41">
          <cell r="G41">
            <v>0</v>
          </cell>
          <cell r="H41">
            <v>0</v>
          </cell>
          <cell r="I41">
            <v>0</v>
          </cell>
          <cell r="J41">
            <v>0</v>
          </cell>
          <cell r="K41">
            <v>0</v>
          </cell>
          <cell r="L41">
            <v>1.956</v>
          </cell>
          <cell r="M41">
            <v>1.956</v>
          </cell>
          <cell r="N41">
            <v>5.9640000000000004</v>
          </cell>
          <cell r="O41">
            <v>5.9640000000000004</v>
          </cell>
          <cell r="P41">
            <v>3.8040000000000003</v>
          </cell>
        </row>
        <row r="42">
          <cell r="G42">
            <v>0</v>
          </cell>
          <cell r="H42">
            <v>0</v>
          </cell>
          <cell r="I42">
            <v>0</v>
          </cell>
          <cell r="J42">
            <v>0</v>
          </cell>
          <cell r="K42">
            <v>0</v>
          </cell>
          <cell r="L42">
            <v>0</v>
          </cell>
          <cell r="M42">
            <v>0</v>
          </cell>
          <cell r="N42">
            <v>0</v>
          </cell>
          <cell r="O42">
            <v>0</v>
          </cell>
          <cell r="P42">
            <v>0</v>
          </cell>
        </row>
        <row r="43">
          <cell r="G43">
            <v>1.2</v>
          </cell>
          <cell r="H43">
            <v>1.2</v>
          </cell>
          <cell r="I43">
            <v>1.2</v>
          </cell>
          <cell r="J43">
            <v>1.2</v>
          </cell>
          <cell r="K43">
            <v>1.2</v>
          </cell>
          <cell r="L43">
            <v>1.2</v>
          </cell>
          <cell r="M43">
            <v>1.2</v>
          </cell>
          <cell r="N43">
            <v>1.2</v>
          </cell>
          <cell r="O43">
            <v>1.2</v>
          </cell>
          <cell r="P43">
            <v>1.2</v>
          </cell>
        </row>
        <row r="44">
          <cell r="G44">
            <v>0</v>
          </cell>
          <cell r="H44">
            <v>0</v>
          </cell>
          <cell r="I44">
            <v>0</v>
          </cell>
          <cell r="J44">
            <v>0</v>
          </cell>
          <cell r="K44">
            <v>0</v>
          </cell>
          <cell r="L44">
            <v>0</v>
          </cell>
          <cell r="M44">
            <v>0</v>
          </cell>
          <cell r="N44">
            <v>0</v>
          </cell>
          <cell r="O44">
            <v>0</v>
          </cell>
          <cell r="P44">
            <v>0</v>
          </cell>
        </row>
        <row r="45">
          <cell r="G45">
            <v>5</v>
          </cell>
          <cell r="H45">
            <v>5</v>
          </cell>
          <cell r="I45">
            <v>5</v>
          </cell>
          <cell r="J45">
            <v>5</v>
          </cell>
          <cell r="K45">
            <v>5</v>
          </cell>
          <cell r="L45">
            <v>5</v>
          </cell>
          <cell r="M45">
            <v>5</v>
          </cell>
          <cell r="N45">
            <v>5</v>
          </cell>
          <cell r="O45">
            <v>5</v>
          </cell>
          <cell r="P45">
            <v>5</v>
          </cell>
        </row>
        <row r="46">
          <cell r="G46">
            <v>8</v>
          </cell>
          <cell r="H46">
            <v>8</v>
          </cell>
          <cell r="I46">
            <v>8</v>
          </cell>
          <cell r="J46">
            <v>24</v>
          </cell>
          <cell r="K46">
            <v>24</v>
          </cell>
          <cell r="L46">
            <v>4</v>
          </cell>
          <cell r="M46">
            <v>4</v>
          </cell>
          <cell r="N46">
            <v>4</v>
          </cell>
          <cell r="O46">
            <v>4</v>
          </cell>
          <cell r="P46">
            <v>16</v>
          </cell>
        </row>
        <row r="47">
          <cell r="G47">
            <v>13</v>
          </cell>
          <cell r="H47">
            <v>13</v>
          </cell>
          <cell r="I47">
            <v>13</v>
          </cell>
          <cell r="J47">
            <v>29</v>
          </cell>
          <cell r="K47">
            <v>29</v>
          </cell>
          <cell r="L47">
            <v>9</v>
          </cell>
          <cell r="M47">
            <v>9</v>
          </cell>
          <cell r="N47">
            <v>9</v>
          </cell>
          <cell r="O47">
            <v>9</v>
          </cell>
          <cell r="P47">
            <v>21</v>
          </cell>
        </row>
        <row r="48">
          <cell r="G48">
            <v>0</v>
          </cell>
          <cell r="H48">
            <v>0</v>
          </cell>
          <cell r="I48">
            <v>0</v>
          </cell>
          <cell r="J48">
            <v>0</v>
          </cell>
          <cell r="K48">
            <v>0</v>
          </cell>
          <cell r="L48">
            <v>0</v>
          </cell>
          <cell r="M48">
            <v>0</v>
          </cell>
          <cell r="N48">
            <v>0</v>
          </cell>
          <cell r="O48">
            <v>0</v>
          </cell>
          <cell r="P48">
            <v>0</v>
          </cell>
        </row>
        <row r="49">
          <cell r="G49">
            <v>7</v>
          </cell>
          <cell r="H49">
            <v>7</v>
          </cell>
          <cell r="I49">
            <v>7</v>
          </cell>
          <cell r="J49">
            <v>21</v>
          </cell>
          <cell r="K49">
            <v>21</v>
          </cell>
          <cell r="L49">
            <v>7.35</v>
          </cell>
          <cell r="M49">
            <v>7.35</v>
          </cell>
          <cell r="N49">
            <v>24.05</v>
          </cell>
          <cell r="O49">
            <v>24.05</v>
          </cell>
          <cell r="P49">
            <v>14</v>
          </cell>
        </row>
        <row r="50">
          <cell r="G50">
            <v>0</v>
          </cell>
          <cell r="H50">
            <v>0</v>
          </cell>
          <cell r="I50">
            <v>0</v>
          </cell>
          <cell r="J50">
            <v>0</v>
          </cell>
          <cell r="K50">
            <v>0</v>
          </cell>
          <cell r="L50">
            <v>0</v>
          </cell>
          <cell r="M50">
            <v>0</v>
          </cell>
          <cell r="N50">
            <v>0</v>
          </cell>
          <cell r="O50">
            <v>0</v>
          </cell>
          <cell r="P50">
            <v>0</v>
          </cell>
        </row>
        <row r="51">
          <cell r="G51">
            <v>8.15</v>
          </cell>
          <cell r="H51">
            <v>8.15</v>
          </cell>
          <cell r="I51">
            <v>8.15</v>
          </cell>
          <cell r="J51">
            <v>23.55</v>
          </cell>
          <cell r="K51">
            <v>23.55</v>
          </cell>
          <cell r="L51">
            <v>8.15</v>
          </cell>
          <cell r="M51">
            <v>8.15</v>
          </cell>
          <cell r="N51">
            <v>24.85</v>
          </cell>
          <cell r="O51">
            <v>24.85</v>
          </cell>
          <cell r="P51">
            <v>15.850000000000001</v>
          </cell>
        </row>
        <row r="52">
          <cell r="G52">
            <v>0</v>
          </cell>
          <cell r="H52">
            <v>0</v>
          </cell>
          <cell r="I52">
            <v>0</v>
          </cell>
          <cell r="J52">
            <v>0</v>
          </cell>
          <cell r="K52">
            <v>0</v>
          </cell>
          <cell r="L52">
            <v>0</v>
          </cell>
          <cell r="M52">
            <v>0</v>
          </cell>
          <cell r="N52">
            <v>0</v>
          </cell>
          <cell r="O52">
            <v>0</v>
          </cell>
          <cell r="P52">
            <v>0</v>
          </cell>
        </row>
        <row r="53">
          <cell r="G53">
            <v>4.5999999999999996</v>
          </cell>
          <cell r="H53">
            <v>4.5999999999999996</v>
          </cell>
          <cell r="I53">
            <v>4.5999999999999996</v>
          </cell>
          <cell r="J53">
            <v>10.199999999999999</v>
          </cell>
          <cell r="K53">
            <v>10.199999999999999</v>
          </cell>
          <cell r="L53">
            <v>3.2</v>
          </cell>
          <cell r="M53">
            <v>3.2</v>
          </cell>
          <cell r="N53">
            <v>3.2</v>
          </cell>
          <cell r="O53">
            <v>3.2</v>
          </cell>
          <cell r="P53">
            <v>7.3999999999999995</v>
          </cell>
        </row>
        <row r="54">
          <cell r="G54">
            <v>982.17700000000002</v>
          </cell>
          <cell r="H54">
            <v>9123.85</v>
          </cell>
          <cell r="I54">
            <v>19047.400000000001</v>
          </cell>
          <cell r="J54">
            <v>9575</v>
          </cell>
          <cell r="K54">
            <v>6128</v>
          </cell>
          <cell r="L54">
            <v>99.149999999999991</v>
          </cell>
          <cell r="M54">
            <v>99.149999999999991</v>
          </cell>
          <cell r="N54">
            <v>249.45000000000002</v>
          </cell>
          <cell r="O54">
            <v>249.45000000000002</v>
          </cell>
          <cell r="P54">
            <v>132.1</v>
          </cell>
          <cell r="Q54">
            <v>45685.726999999999</v>
          </cell>
          <cell r="R54">
            <v>16704.487000000005</v>
          </cell>
        </row>
        <row r="55">
          <cell r="G55">
            <v>36.35</v>
          </cell>
          <cell r="H55">
            <v>36.35</v>
          </cell>
          <cell r="I55">
            <v>36.35</v>
          </cell>
          <cell r="J55">
            <v>95.75</v>
          </cell>
          <cell r="K55">
            <v>95.75</v>
          </cell>
          <cell r="L55">
            <v>33.049999999999997</v>
          </cell>
          <cell r="M55">
            <v>33.049999999999997</v>
          </cell>
          <cell r="N55">
            <v>83.15</v>
          </cell>
          <cell r="O55">
            <v>83.15</v>
          </cell>
          <cell r="P55">
            <v>66.05</v>
          </cell>
        </row>
        <row r="56">
          <cell r="G56">
            <v>6.2</v>
          </cell>
          <cell r="H56">
            <v>6.2</v>
          </cell>
          <cell r="I56">
            <v>6.2</v>
          </cell>
          <cell r="J56">
            <v>6.2</v>
          </cell>
          <cell r="K56">
            <v>6.2</v>
          </cell>
          <cell r="L56">
            <v>6.2</v>
          </cell>
          <cell r="M56">
            <v>6.2</v>
          </cell>
          <cell r="N56">
            <v>6.2</v>
          </cell>
          <cell r="O56">
            <v>6.2</v>
          </cell>
          <cell r="P56">
            <v>6.2</v>
          </cell>
        </row>
        <row r="57">
          <cell r="G57">
            <v>594.43999999999994</v>
          </cell>
          <cell r="H57">
            <v>5522</v>
          </cell>
          <cell r="I57">
            <v>11528</v>
          </cell>
          <cell r="J57">
            <v>6600</v>
          </cell>
          <cell r="K57">
            <v>4224</v>
          </cell>
          <cell r="L57">
            <v>56.099999999999994</v>
          </cell>
          <cell r="M57">
            <v>56.099999999999994</v>
          </cell>
          <cell r="N57">
            <v>156.30000000000001</v>
          </cell>
          <cell r="O57">
            <v>156.30000000000001</v>
          </cell>
          <cell r="P57">
            <v>88</v>
          </cell>
          <cell r="Q57">
            <v>28981.239999999994</v>
          </cell>
        </row>
        <row r="58">
          <cell r="G58">
            <v>8.15</v>
          </cell>
          <cell r="H58">
            <v>8.15</v>
          </cell>
          <cell r="I58">
            <v>8.15</v>
          </cell>
          <cell r="J58">
            <v>23.55</v>
          </cell>
          <cell r="K58">
            <v>23.55</v>
          </cell>
          <cell r="L58">
            <v>8.15</v>
          </cell>
          <cell r="M58">
            <v>8.15</v>
          </cell>
          <cell r="N58">
            <v>24.85</v>
          </cell>
          <cell r="O58">
            <v>24.85</v>
          </cell>
          <cell r="P58">
            <v>15.850000000000001</v>
          </cell>
        </row>
        <row r="59">
          <cell r="G59">
            <v>22</v>
          </cell>
          <cell r="H59">
            <v>22</v>
          </cell>
          <cell r="I59">
            <v>22</v>
          </cell>
          <cell r="J59">
            <v>66</v>
          </cell>
          <cell r="K59">
            <v>66</v>
          </cell>
          <cell r="L59">
            <v>18.7</v>
          </cell>
          <cell r="M59">
            <v>18.7</v>
          </cell>
          <cell r="N59">
            <v>52.1</v>
          </cell>
          <cell r="O59">
            <v>52.1</v>
          </cell>
          <cell r="P59">
            <v>44</v>
          </cell>
        </row>
        <row r="60">
          <cell r="G60">
            <v>72</v>
          </cell>
          <cell r="H60">
            <v>76</v>
          </cell>
          <cell r="I60">
            <v>76</v>
          </cell>
          <cell r="J60">
            <v>210</v>
          </cell>
          <cell r="K60">
            <v>210</v>
          </cell>
          <cell r="L60">
            <v>70</v>
          </cell>
          <cell r="M60">
            <v>70</v>
          </cell>
          <cell r="N60">
            <v>190</v>
          </cell>
          <cell r="O60">
            <v>190</v>
          </cell>
          <cell r="P60">
            <v>144</v>
          </cell>
        </row>
        <row r="61">
          <cell r="G61">
            <v>27</v>
          </cell>
          <cell r="H61">
            <v>29</v>
          </cell>
          <cell r="I61">
            <v>29</v>
          </cell>
          <cell r="J61">
            <v>84</v>
          </cell>
          <cell r="K61">
            <v>84</v>
          </cell>
          <cell r="L61">
            <v>29</v>
          </cell>
          <cell r="M61">
            <v>29</v>
          </cell>
          <cell r="N61">
            <v>89</v>
          </cell>
          <cell r="O61">
            <v>89</v>
          </cell>
          <cell r="P61">
            <v>57</v>
          </cell>
        </row>
        <row r="62">
          <cell r="G62">
            <v>0</v>
          </cell>
          <cell r="H62">
            <v>0</v>
          </cell>
          <cell r="I62">
            <v>0</v>
          </cell>
          <cell r="J62">
            <v>0</v>
          </cell>
          <cell r="K62">
            <v>0</v>
          </cell>
          <cell r="L62">
            <v>0</v>
          </cell>
          <cell r="M62">
            <v>0</v>
          </cell>
          <cell r="N62">
            <v>0</v>
          </cell>
          <cell r="O62">
            <v>0</v>
          </cell>
          <cell r="P62">
            <v>0</v>
          </cell>
        </row>
        <row r="63">
          <cell r="G63">
            <v>12</v>
          </cell>
          <cell r="H63">
            <v>12</v>
          </cell>
          <cell r="I63">
            <v>12</v>
          </cell>
          <cell r="J63">
            <v>12</v>
          </cell>
          <cell r="K63">
            <v>12</v>
          </cell>
          <cell r="L63">
            <v>12</v>
          </cell>
          <cell r="M63">
            <v>12</v>
          </cell>
          <cell r="N63">
            <v>12</v>
          </cell>
          <cell r="O63">
            <v>12</v>
          </cell>
          <cell r="P63">
            <v>12</v>
          </cell>
        </row>
        <row r="64">
          <cell r="G64">
            <v>6</v>
          </cell>
          <cell r="H64">
            <v>6</v>
          </cell>
          <cell r="I64">
            <v>6</v>
          </cell>
          <cell r="J64">
            <v>30</v>
          </cell>
          <cell r="K64">
            <v>30</v>
          </cell>
          <cell r="L64">
            <v>0</v>
          </cell>
          <cell r="M64">
            <v>0</v>
          </cell>
          <cell r="N64">
            <v>0</v>
          </cell>
          <cell r="O64">
            <v>0</v>
          </cell>
          <cell r="P64">
            <v>18</v>
          </cell>
        </row>
        <row r="65">
          <cell r="G65">
            <v>18</v>
          </cell>
          <cell r="H65">
            <v>18</v>
          </cell>
          <cell r="I65">
            <v>18</v>
          </cell>
          <cell r="J65">
            <v>42</v>
          </cell>
          <cell r="K65">
            <v>42</v>
          </cell>
          <cell r="L65">
            <v>12</v>
          </cell>
          <cell r="M65">
            <v>12</v>
          </cell>
          <cell r="N65">
            <v>12</v>
          </cell>
          <cell r="O65">
            <v>12</v>
          </cell>
          <cell r="P65">
            <v>30</v>
          </cell>
        </row>
        <row r="66">
          <cell r="G66">
            <v>0</v>
          </cell>
          <cell r="H66">
            <v>0</v>
          </cell>
          <cell r="I66">
            <v>0</v>
          </cell>
          <cell r="J66">
            <v>0</v>
          </cell>
          <cell r="K66">
            <v>0</v>
          </cell>
          <cell r="L66">
            <v>0</v>
          </cell>
          <cell r="M66">
            <v>0</v>
          </cell>
          <cell r="N66">
            <v>0</v>
          </cell>
          <cell r="O66">
            <v>0</v>
          </cell>
          <cell r="P66">
            <v>0</v>
          </cell>
        </row>
        <row r="67">
          <cell r="G67">
            <v>27</v>
          </cell>
          <cell r="H67">
            <v>29</v>
          </cell>
          <cell r="I67">
            <v>29</v>
          </cell>
          <cell r="J67">
            <v>84</v>
          </cell>
          <cell r="K67">
            <v>84</v>
          </cell>
          <cell r="L67">
            <v>29</v>
          </cell>
          <cell r="M67">
            <v>29</v>
          </cell>
          <cell r="N67">
            <v>89</v>
          </cell>
          <cell r="O67">
            <v>89</v>
          </cell>
          <cell r="P67">
            <v>57</v>
          </cell>
        </row>
        <row r="69">
          <cell r="G69">
            <v>39.049999999999997</v>
          </cell>
          <cell r="H69">
            <v>39.049999999999997</v>
          </cell>
          <cell r="I69">
            <v>39.049999999999997</v>
          </cell>
          <cell r="J69">
            <v>110.85000000000002</v>
          </cell>
          <cell r="K69">
            <v>110.85000000000002</v>
          </cell>
          <cell r="L69">
            <v>36.5</v>
          </cell>
          <cell r="M69">
            <v>36.5</v>
          </cell>
          <cell r="N69">
            <v>103.30000000000001</v>
          </cell>
          <cell r="O69">
            <v>103.30000000000001</v>
          </cell>
          <cell r="P69">
            <v>74.950000000000017</v>
          </cell>
        </row>
        <row r="70">
          <cell r="G70">
            <v>15.9</v>
          </cell>
          <cell r="H70">
            <v>15.9</v>
          </cell>
          <cell r="I70">
            <v>15.9</v>
          </cell>
          <cell r="J70">
            <v>46.7</v>
          </cell>
          <cell r="K70">
            <v>46.7</v>
          </cell>
          <cell r="L70">
            <v>15.9</v>
          </cell>
          <cell r="M70">
            <v>15.9</v>
          </cell>
          <cell r="N70">
            <v>49.300000000000004</v>
          </cell>
          <cell r="O70">
            <v>49.300000000000004</v>
          </cell>
          <cell r="P70">
            <v>31.300000000000004</v>
          </cell>
        </row>
        <row r="71">
          <cell r="G71">
            <v>0</v>
          </cell>
          <cell r="H71">
            <v>0</v>
          </cell>
          <cell r="I71">
            <v>0</v>
          </cell>
          <cell r="J71">
            <v>0</v>
          </cell>
          <cell r="K71">
            <v>0</v>
          </cell>
          <cell r="L71">
            <v>0</v>
          </cell>
          <cell r="M71">
            <v>0</v>
          </cell>
          <cell r="N71">
            <v>0</v>
          </cell>
          <cell r="O71">
            <v>0</v>
          </cell>
          <cell r="P71">
            <v>0</v>
          </cell>
        </row>
        <row r="72">
          <cell r="G72">
            <v>5.0999999999999996</v>
          </cell>
          <cell r="H72">
            <v>5.0999999999999996</v>
          </cell>
          <cell r="I72">
            <v>5.0999999999999996</v>
          </cell>
          <cell r="J72">
            <v>5.0999999999999996</v>
          </cell>
          <cell r="K72">
            <v>5.0999999999999996</v>
          </cell>
          <cell r="L72">
            <v>5.0999999999999996</v>
          </cell>
          <cell r="M72">
            <v>5.0999999999999996</v>
          </cell>
          <cell r="N72">
            <v>5.0999999999999996</v>
          </cell>
          <cell r="O72">
            <v>5.0999999999999996</v>
          </cell>
          <cell r="P72">
            <v>5.0999999999999996</v>
          </cell>
        </row>
        <row r="73">
          <cell r="G73">
            <v>2.5499999999999998</v>
          </cell>
          <cell r="H73">
            <v>2.5499999999999998</v>
          </cell>
          <cell r="I73">
            <v>2.5499999999999998</v>
          </cell>
          <cell r="J73">
            <v>12.75</v>
          </cell>
          <cell r="K73">
            <v>12.75</v>
          </cell>
          <cell r="L73">
            <v>0</v>
          </cell>
          <cell r="M73">
            <v>0</v>
          </cell>
          <cell r="N73">
            <v>0</v>
          </cell>
          <cell r="O73">
            <v>0</v>
          </cell>
          <cell r="P73">
            <v>7.6499999999999995</v>
          </cell>
        </row>
        <row r="74">
          <cell r="G74">
            <v>7.6499999999999995</v>
          </cell>
          <cell r="H74">
            <v>7.6499999999999995</v>
          </cell>
          <cell r="I74">
            <v>7.6499999999999995</v>
          </cell>
          <cell r="J74">
            <v>17.850000000000001</v>
          </cell>
          <cell r="K74">
            <v>17.850000000000001</v>
          </cell>
          <cell r="L74">
            <v>5.0999999999999996</v>
          </cell>
          <cell r="M74">
            <v>5.0999999999999996</v>
          </cell>
          <cell r="N74">
            <v>5.0999999999999996</v>
          </cell>
          <cell r="O74">
            <v>5.0999999999999996</v>
          </cell>
          <cell r="P74">
            <v>12.75</v>
          </cell>
        </row>
        <row r="75">
          <cell r="G75">
            <v>0</v>
          </cell>
          <cell r="H75">
            <v>0</v>
          </cell>
          <cell r="I75">
            <v>0</v>
          </cell>
          <cell r="J75">
            <v>0</v>
          </cell>
          <cell r="K75">
            <v>0</v>
          </cell>
          <cell r="L75">
            <v>0</v>
          </cell>
          <cell r="M75">
            <v>0</v>
          </cell>
          <cell r="N75">
            <v>0</v>
          </cell>
          <cell r="O75">
            <v>0</v>
          </cell>
          <cell r="P75">
            <v>0</v>
          </cell>
        </row>
        <row r="76">
          <cell r="G76">
            <v>15.5</v>
          </cell>
          <cell r="H76">
            <v>15.5</v>
          </cell>
          <cell r="I76">
            <v>15.5</v>
          </cell>
          <cell r="J76">
            <v>46.300000000000004</v>
          </cell>
          <cell r="K76">
            <v>46.300000000000004</v>
          </cell>
          <cell r="L76">
            <v>15.5</v>
          </cell>
          <cell r="M76">
            <v>15.5</v>
          </cell>
          <cell r="N76">
            <v>48.900000000000006</v>
          </cell>
          <cell r="O76">
            <v>48.900000000000006</v>
          </cell>
          <cell r="P76">
            <v>30.900000000000006</v>
          </cell>
        </row>
        <row r="78">
          <cell r="G78">
            <v>2</v>
          </cell>
          <cell r="H78">
            <v>2</v>
          </cell>
          <cell r="I78">
            <v>2</v>
          </cell>
          <cell r="J78">
            <v>2</v>
          </cell>
          <cell r="K78">
            <v>2</v>
          </cell>
          <cell r="L78">
            <v>2</v>
          </cell>
          <cell r="M78">
            <v>2</v>
          </cell>
          <cell r="N78">
            <v>2</v>
          </cell>
          <cell r="O78">
            <v>2</v>
          </cell>
          <cell r="P78">
            <v>2</v>
          </cell>
        </row>
        <row r="80">
          <cell r="G80">
            <v>0</v>
          </cell>
          <cell r="H80">
            <v>0</v>
          </cell>
          <cell r="I80">
            <v>0</v>
          </cell>
          <cell r="J80">
            <v>0</v>
          </cell>
          <cell r="K80">
            <v>0</v>
          </cell>
          <cell r="L80">
            <v>0</v>
          </cell>
          <cell r="M80">
            <v>0</v>
          </cell>
          <cell r="N80">
            <v>0</v>
          </cell>
          <cell r="O80">
            <v>0</v>
          </cell>
          <cell r="P80">
            <v>0</v>
          </cell>
        </row>
        <row r="81">
          <cell r="G81">
            <v>7.1000000000000005</v>
          </cell>
          <cell r="H81">
            <v>7.1000000000000005</v>
          </cell>
          <cell r="I81">
            <v>7.1000000000000005</v>
          </cell>
          <cell r="J81">
            <v>14.200000000000001</v>
          </cell>
          <cell r="K81">
            <v>14.200000000000001</v>
          </cell>
          <cell r="L81">
            <v>7.1000000000000005</v>
          </cell>
          <cell r="M81">
            <v>7.1000000000000005</v>
          </cell>
          <cell r="N81">
            <v>14.200000000000001</v>
          </cell>
          <cell r="O81">
            <v>14.200000000000001</v>
          </cell>
          <cell r="P81">
            <v>7.1000000000000005</v>
          </cell>
        </row>
        <row r="83">
          <cell r="G83">
            <v>0</v>
          </cell>
          <cell r="H83">
            <v>0</v>
          </cell>
          <cell r="I83">
            <v>0</v>
          </cell>
          <cell r="J83">
            <v>0</v>
          </cell>
          <cell r="K83">
            <v>0</v>
          </cell>
          <cell r="L83">
            <v>0</v>
          </cell>
          <cell r="M83">
            <v>0</v>
          </cell>
          <cell r="N83">
            <v>0</v>
          </cell>
          <cell r="O83">
            <v>0</v>
          </cell>
          <cell r="P83">
            <v>0</v>
          </cell>
        </row>
        <row r="84">
          <cell r="G84">
            <v>1.395</v>
          </cell>
          <cell r="H84">
            <v>1.395</v>
          </cell>
          <cell r="I84">
            <v>1.395</v>
          </cell>
          <cell r="J84">
            <v>2.79</v>
          </cell>
          <cell r="K84">
            <v>2.79</v>
          </cell>
          <cell r="L84">
            <v>1.395</v>
          </cell>
          <cell r="M84">
            <v>1.395</v>
          </cell>
          <cell r="N84">
            <v>2.79</v>
          </cell>
          <cell r="O84">
            <v>2.79</v>
          </cell>
          <cell r="P84">
            <v>1.395</v>
          </cell>
        </row>
        <row r="86">
          <cell r="G86">
            <v>0</v>
          </cell>
          <cell r="H86">
            <v>0</v>
          </cell>
          <cell r="I86">
            <v>0</v>
          </cell>
          <cell r="J86">
            <v>0</v>
          </cell>
          <cell r="K86">
            <v>0</v>
          </cell>
          <cell r="L86">
            <v>0</v>
          </cell>
          <cell r="M86">
            <v>0</v>
          </cell>
          <cell r="N86">
            <v>0</v>
          </cell>
          <cell r="O86">
            <v>0</v>
          </cell>
          <cell r="P86">
            <v>0</v>
          </cell>
        </row>
        <row r="87">
          <cell r="G87">
            <v>0</v>
          </cell>
          <cell r="H87">
            <v>0</v>
          </cell>
          <cell r="I87">
            <v>0</v>
          </cell>
          <cell r="J87">
            <v>0</v>
          </cell>
          <cell r="K87">
            <v>0</v>
          </cell>
          <cell r="L87">
            <v>0</v>
          </cell>
          <cell r="M87">
            <v>0</v>
          </cell>
          <cell r="N87">
            <v>0</v>
          </cell>
          <cell r="O87">
            <v>0</v>
          </cell>
          <cell r="P87">
            <v>0</v>
          </cell>
        </row>
        <row r="88">
          <cell r="G88">
            <v>1</v>
          </cell>
          <cell r="H88">
            <v>0</v>
          </cell>
          <cell r="I88">
            <v>0</v>
          </cell>
          <cell r="J88">
            <v>0</v>
          </cell>
          <cell r="K88">
            <v>0</v>
          </cell>
          <cell r="L88">
            <v>0</v>
          </cell>
          <cell r="M88">
            <v>0</v>
          </cell>
          <cell r="N88">
            <v>0</v>
          </cell>
          <cell r="O88">
            <v>0</v>
          </cell>
          <cell r="P88">
            <v>0</v>
          </cell>
        </row>
        <row r="89">
          <cell r="G89">
            <v>0.4</v>
          </cell>
          <cell r="H89">
            <v>0.4</v>
          </cell>
          <cell r="I89">
            <v>0.4</v>
          </cell>
          <cell r="J89">
            <v>0.4</v>
          </cell>
          <cell r="K89">
            <v>0.4</v>
          </cell>
          <cell r="L89">
            <v>0.4</v>
          </cell>
          <cell r="M89">
            <v>0.4</v>
          </cell>
          <cell r="N89">
            <v>0.4</v>
          </cell>
          <cell r="O89">
            <v>0.4</v>
          </cell>
          <cell r="P89">
            <v>0.4</v>
          </cell>
        </row>
        <row r="90">
          <cell r="G90">
            <v>17.100000000000001</v>
          </cell>
          <cell r="H90">
            <v>0</v>
          </cell>
          <cell r="I90">
            <v>0</v>
          </cell>
          <cell r="J90">
            <v>0</v>
          </cell>
          <cell r="K90">
            <v>0</v>
          </cell>
          <cell r="L90">
            <v>0</v>
          </cell>
          <cell r="M90">
            <v>0</v>
          </cell>
          <cell r="N90">
            <v>0</v>
          </cell>
          <cell r="O90">
            <v>0</v>
          </cell>
          <cell r="P90">
            <v>0</v>
          </cell>
        </row>
        <row r="91">
          <cell r="G91">
            <v>0</v>
          </cell>
          <cell r="H91">
            <v>0</v>
          </cell>
          <cell r="I91">
            <v>0</v>
          </cell>
          <cell r="J91">
            <v>0</v>
          </cell>
          <cell r="K91">
            <v>0</v>
          </cell>
          <cell r="L91">
            <v>0</v>
          </cell>
          <cell r="M91">
            <v>0</v>
          </cell>
          <cell r="N91">
            <v>0</v>
          </cell>
          <cell r="O91">
            <v>0</v>
          </cell>
          <cell r="P91">
            <v>0</v>
          </cell>
        </row>
        <row r="92">
          <cell r="G92">
            <v>0</v>
          </cell>
          <cell r="H92">
            <v>0</v>
          </cell>
          <cell r="I92">
            <v>0</v>
          </cell>
          <cell r="J92">
            <v>0</v>
          </cell>
          <cell r="K92">
            <v>0</v>
          </cell>
          <cell r="L92">
            <v>0</v>
          </cell>
          <cell r="M92">
            <v>0</v>
          </cell>
          <cell r="N92">
            <v>0</v>
          </cell>
          <cell r="O92">
            <v>0</v>
          </cell>
          <cell r="P92">
            <v>0</v>
          </cell>
        </row>
        <row r="93">
          <cell r="G93">
            <v>0</v>
          </cell>
          <cell r="H93">
            <v>0</v>
          </cell>
          <cell r="I93">
            <v>0</v>
          </cell>
          <cell r="J93">
            <v>0</v>
          </cell>
          <cell r="K93">
            <v>0</v>
          </cell>
          <cell r="L93">
            <v>0</v>
          </cell>
          <cell r="M93">
            <v>0</v>
          </cell>
          <cell r="N93">
            <v>0</v>
          </cell>
          <cell r="O93">
            <v>0</v>
          </cell>
          <cell r="P93">
            <v>0</v>
          </cell>
        </row>
        <row r="94">
          <cell r="G94">
            <v>3.2600000000000002</v>
          </cell>
          <cell r="H94">
            <v>0</v>
          </cell>
          <cell r="I94">
            <v>0</v>
          </cell>
          <cell r="J94">
            <v>0</v>
          </cell>
          <cell r="K94">
            <v>0</v>
          </cell>
          <cell r="L94">
            <v>0</v>
          </cell>
          <cell r="M94">
            <v>0</v>
          </cell>
          <cell r="N94">
            <v>0</v>
          </cell>
          <cell r="O94">
            <v>0</v>
          </cell>
          <cell r="P94">
            <v>0</v>
          </cell>
        </row>
        <row r="95">
          <cell r="G95">
            <v>0</v>
          </cell>
          <cell r="H95">
            <v>0</v>
          </cell>
          <cell r="I95">
            <v>0</v>
          </cell>
          <cell r="J95">
            <v>0</v>
          </cell>
          <cell r="K95">
            <v>0</v>
          </cell>
          <cell r="L95">
            <v>0</v>
          </cell>
          <cell r="M95">
            <v>0</v>
          </cell>
          <cell r="N95">
            <v>0</v>
          </cell>
          <cell r="O95">
            <v>0</v>
          </cell>
          <cell r="P95">
            <v>0</v>
          </cell>
        </row>
        <row r="96">
          <cell r="G96">
            <v>0</v>
          </cell>
          <cell r="H96">
            <v>0</v>
          </cell>
          <cell r="I96">
            <v>0</v>
          </cell>
          <cell r="J96">
            <v>0</v>
          </cell>
          <cell r="K96">
            <v>0</v>
          </cell>
          <cell r="L96">
            <v>0</v>
          </cell>
          <cell r="M96">
            <v>0</v>
          </cell>
          <cell r="N96">
            <v>0</v>
          </cell>
          <cell r="O96">
            <v>0</v>
          </cell>
          <cell r="P96">
            <v>0</v>
          </cell>
        </row>
        <row r="97">
          <cell r="G97">
            <v>0</v>
          </cell>
          <cell r="H97">
            <v>0</v>
          </cell>
          <cell r="I97">
            <v>0</v>
          </cell>
          <cell r="J97">
            <v>0</v>
          </cell>
          <cell r="K97">
            <v>0</v>
          </cell>
          <cell r="L97">
            <v>0</v>
          </cell>
          <cell r="M97">
            <v>0</v>
          </cell>
          <cell r="N97">
            <v>0</v>
          </cell>
          <cell r="O97">
            <v>0</v>
          </cell>
          <cell r="P97">
            <v>0</v>
          </cell>
        </row>
        <row r="98">
          <cell r="G98">
            <v>8.15</v>
          </cell>
          <cell r="H98">
            <v>8.15</v>
          </cell>
          <cell r="I98">
            <v>0</v>
          </cell>
          <cell r="J98">
            <v>0</v>
          </cell>
          <cell r="K98">
            <v>23.55</v>
          </cell>
          <cell r="L98">
            <v>0</v>
          </cell>
          <cell r="M98">
            <v>0</v>
          </cell>
          <cell r="N98">
            <v>0</v>
          </cell>
          <cell r="O98">
            <v>0</v>
          </cell>
          <cell r="P98">
            <v>0</v>
          </cell>
        </row>
        <row r="100">
          <cell r="G100">
            <v>0</v>
          </cell>
          <cell r="H100">
            <v>0</v>
          </cell>
          <cell r="I100">
            <v>0</v>
          </cell>
          <cell r="J100">
            <v>0</v>
          </cell>
          <cell r="K100">
            <v>0</v>
          </cell>
          <cell r="L100">
            <v>0</v>
          </cell>
          <cell r="M100">
            <v>0</v>
          </cell>
          <cell r="N100">
            <v>0</v>
          </cell>
          <cell r="O100">
            <v>0</v>
          </cell>
          <cell r="P100">
            <v>0</v>
          </cell>
        </row>
        <row r="101">
          <cell r="G101">
            <v>5.7050000000000001</v>
          </cell>
          <cell r="H101">
            <v>5.7050000000000001</v>
          </cell>
          <cell r="I101">
            <v>5.7050000000000001</v>
          </cell>
          <cell r="J101">
            <v>16.484999999999999</v>
          </cell>
          <cell r="K101">
            <v>16.484999999999999</v>
          </cell>
          <cell r="L101">
            <v>5.7050000000000001</v>
          </cell>
          <cell r="M101">
            <v>5.7050000000000001</v>
          </cell>
          <cell r="N101">
            <v>17.395</v>
          </cell>
          <cell r="O101">
            <v>17.395</v>
          </cell>
          <cell r="P101">
            <v>11.095000000000001</v>
          </cell>
        </row>
        <row r="103">
          <cell r="G103">
            <v>0</v>
          </cell>
          <cell r="H103">
            <v>0</v>
          </cell>
          <cell r="I103">
            <v>0</v>
          </cell>
          <cell r="J103">
            <v>0</v>
          </cell>
          <cell r="K103">
            <v>0</v>
          </cell>
          <cell r="L103">
            <v>0</v>
          </cell>
          <cell r="M103">
            <v>0</v>
          </cell>
          <cell r="N103">
            <v>0</v>
          </cell>
          <cell r="O103">
            <v>0</v>
          </cell>
          <cell r="P103">
            <v>0</v>
          </cell>
        </row>
        <row r="104">
          <cell r="G104">
            <v>8.35</v>
          </cell>
          <cell r="H104">
            <v>8.35</v>
          </cell>
          <cell r="I104">
            <v>8.35</v>
          </cell>
          <cell r="J104">
            <v>23.75</v>
          </cell>
          <cell r="K104">
            <v>23.75</v>
          </cell>
          <cell r="L104">
            <v>8.35</v>
          </cell>
          <cell r="M104">
            <v>8.35</v>
          </cell>
          <cell r="N104">
            <v>25.05</v>
          </cell>
          <cell r="O104">
            <v>25.05</v>
          </cell>
          <cell r="P104">
            <v>16.05</v>
          </cell>
        </row>
        <row r="106">
          <cell r="G106">
            <v>0</v>
          </cell>
          <cell r="H106">
            <v>0</v>
          </cell>
          <cell r="I106">
            <v>0</v>
          </cell>
          <cell r="J106">
            <v>0</v>
          </cell>
          <cell r="K106">
            <v>0</v>
          </cell>
          <cell r="L106">
            <v>0</v>
          </cell>
          <cell r="M106">
            <v>0</v>
          </cell>
          <cell r="N106">
            <v>0</v>
          </cell>
          <cell r="O106">
            <v>0</v>
          </cell>
          <cell r="P106">
            <v>0</v>
          </cell>
        </row>
        <row r="107">
          <cell r="G107">
            <v>0</v>
          </cell>
          <cell r="H107">
            <v>0</v>
          </cell>
          <cell r="I107">
            <v>0</v>
          </cell>
          <cell r="J107">
            <v>0</v>
          </cell>
          <cell r="K107">
            <v>0</v>
          </cell>
          <cell r="L107">
            <v>0</v>
          </cell>
          <cell r="M107">
            <v>0</v>
          </cell>
          <cell r="N107">
            <v>0</v>
          </cell>
          <cell r="O107">
            <v>0</v>
          </cell>
          <cell r="P107">
            <v>28</v>
          </cell>
        </row>
        <row r="109">
          <cell r="G109">
            <v>0</v>
          </cell>
          <cell r="H109">
            <v>0</v>
          </cell>
          <cell r="I109">
            <v>0</v>
          </cell>
          <cell r="J109">
            <v>0</v>
          </cell>
          <cell r="K109">
            <v>0</v>
          </cell>
          <cell r="L109">
            <v>0</v>
          </cell>
          <cell r="M109">
            <v>0</v>
          </cell>
          <cell r="N109">
            <v>0</v>
          </cell>
          <cell r="O109">
            <v>0</v>
          </cell>
          <cell r="P109">
            <v>0</v>
          </cell>
        </row>
        <row r="110">
          <cell r="G110">
            <v>0</v>
          </cell>
          <cell r="H110">
            <v>0</v>
          </cell>
          <cell r="I110">
            <v>0</v>
          </cell>
          <cell r="J110">
            <v>0</v>
          </cell>
          <cell r="K110">
            <v>0</v>
          </cell>
          <cell r="L110">
            <v>0</v>
          </cell>
          <cell r="M110">
            <v>0</v>
          </cell>
          <cell r="N110">
            <v>0</v>
          </cell>
          <cell r="O110">
            <v>0</v>
          </cell>
          <cell r="P110">
            <v>0</v>
          </cell>
        </row>
        <row r="112">
          <cell r="G112">
            <v>0</v>
          </cell>
          <cell r="H112">
            <v>0</v>
          </cell>
          <cell r="I112">
            <v>0</v>
          </cell>
          <cell r="J112">
            <v>0</v>
          </cell>
          <cell r="K112">
            <v>0</v>
          </cell>
          <cell r="L112">
            <v>0</v>
          </cell>
          <cell r="M112">
            <v>0</v>
          </cell>
          <cell r="N112">
            <v>0</v>
          </cell>
          <cell r="O112">
            <v>0</v>
          </cell>
          <cell r="P112">
            <v>0</v>
          </cell>
        </row>
        <row r="113">
          <cell r="G113">
            <v>0</v>
          </cell>
          <cell r="H113">
            <v>0</v>
          </cell>
          <cell r="I113">
            <v>0</v>
          </cell>
          <cell r="J113">
            <v>0</v>
          </cell>
          <cell r="K113">
            <v>0</v>
          </cell>
          <cell r="L113">
            <v>0</v>
          </cell>
          <cell r="M113">
            <v>0</v>
          </cell>
          <cell r="N113">
            <v>0</v>
          </cell>
          <cell r="O113">
            <v>0</v>
          </cell>
          <cell r="P113">
            <v>0</v>
          </cell>
        </row>
        <row r="114">
          <cell r="G114">
            <v>0</v>
          </cell>
          <cell r="H114">
            <v>0</v>
          </cell>
          <cell r="I114">
            <v>0</v>
          </cell>
          <cell r="J114">
            <v>0</v>
          </cell>
          <cell r="K114">
            <v>0</v>
          </cell>
          <cell r="L114">
            <v>0</v>
          </cell>
          <cell r="M114">
            <v>0</v>
          </cell>
          <cell r="N114">
            <v>0</v>
          </cell>
          <cell r="O114">
            <v>0</v>
          </cell>
          <cell r="P114">
            <v>0</v>
          </cell>
        </row>
        <row r="115">
          <cell r="G115">
            <v>0</v>
          </cell>
          <cell r="H115">
            <v>0</v>
          </cell>
          <cell r="I115">
            <v>0</v>
          </cell>
          <cell r="J115">
            <v>0</v>
          </cell>
          <cell r="K115">
            <v>0</v>
          </cell>
          <cell r="L115">
            <v>0</v>
          </cell>
          <cell r="M115">
            <v>0</v>
          </cell>
          <cell r="N115">
            <v>0</v>
          </cell>
          <cell r="O115">
            <v>0</v>
          </cell>
          <cell r="P115">
            <v>0</v>
          </cell>
        </row>
        <row r="117">
          <cell r="G117">
            <v>0</v>
          </cell>
          <cell r="H117">
            <v>0</v>
          </cell>
          <cell r="I117">
            <v>0</v>
          </cell>
          <cell r="J117">
            <v>0</v>
          </cell>
          <cell r="K117">
            <v>0</v>
          </cell>
          <cell r="L117">
            <v>0</v>
          </cell>
          <cell r="M117">
            <v>0</v>
          </cell>
          <cell r="N117">
            <v>0</v>
          </cell>
          <cell r="O117">
            <v>0</v>
          </cell>
          <cell r="P117">
            <v>0</v>
          </cell>
        </row>
        <row r="118">
          <cell r="G118">
            <v>0</v>
          </cell>
          <cell r="H118">
            <v>0</v>
          </cell>
          <cell r="I118">
            <v>0</v>
          </cell>
          <cell r="J118">
            <v>0</v>
          </cell>
          <cell r="K118">
            <v>0</v>
          </cell>
          <cell r="L118">
            <v>0</v>
          </cell>
          <cell r="M118">
            <v>0</v>
          </cell>
          <cell r="N118">
            <v>0</v>
          </cell>
          <cell r="O118">
            <v>0</v>
          </cell>
          <cell r="P118">
            <v>0</v>
          </cell>
        </row>
        <row r="119">
          <cell r="G119">
            <v>0</v>
          </cell>
          <cell r="H119">
            <v>0</v>
          </cell>
          <cell r="I119">
            <v>0</v>
          </cell>
          <cell r="J119">
            <v>0</v>
          </cell>
          <cell r="K119">
            <v>0</v>
          </cell>
          <cell r="L119">
            <v>0</v>
          </cell>
          <cell r="M119">
            <v>0</v>
          </cell>
          <cell r="N119">
            <v>0</v>
          </cell>
          <cell r="O119">
            <v>0</v>
          </cell>
          <cell r="P119">
            <v>0</v>
          </cell>
        </row>
        <row r="120">
          <cell r="G120">
            <v>0</v>
          </cell>
          <cell r="H120">
            <v>0</v>
          </cell>
          <cell r="I120">
            <v>0</v>
          </cell>
          <cell r="J120">
            <v>0</v>
          </cell>
          <cell r="K120">
            <v>0</v>
          </cell>
          <cell r="L120">
            <v>0</v>
          </cell>
          <cell r="M120">
            <v>0</v>
          </cell>
          <cell r="N120">
            <v>0</v>
          </cell>
          <cell r="O120">
            <v>0</v>
          </cell>
          <cell r="P120">
            <v>0</v>
          </cell>
        </row>
        <row r="122">
          <cell r="G122">
            <v>0</v>
          </cell>
          <cell r="H122">
            <v>0</v>
          </cell>
          <cell r="I122">
            <v>0</v>
          </cell>
          <cell r="J122">
            <v>0</v>
          </cell>
          <cell r="K122">
            <v>0</v>
          </cell>
          <cell r="L122">
            <v>0</v>
          </cell>
          <cell r="M122">
            <v>0</v>
          </cell>
          <cell r="N122">
            <v>0</v>
          </cell>
          <cell r="O122">
            <v>0</v>
          </cell>
          <cell r="P122">
            <v>0</v>
          </cell>
        </row>
        <row r="123">
          <cell r="G123">
            <v>0</v>
          </cell>
          <cell r="H123">
            <v>0</v>
          </cell>
          <cell r="I123">
            <v>0</v>
          </cell>
          <cell r="J123">
            <v>0</v>
          </cell>
          <cell r="K123">
            <v>0</v>
          </cell>
          <cell r="L123">
            <v>0</v>
          </cell>
          <cell r="M123">
            <v>0</v>
          </cell>
          <cell r="N123">
            <v>0</v>
          </cell>
          <cell r="O123">
            <v>0</v>
          </cell>
          <cell r="P123">
            <v>0</v>
          </cell>
        </row>
        <row r="125">
          <cell r="G125">
            <v>0</v>
          </cell>
          <cell r="H125">
            <v>0</v>
          </cell>
          <cell r="I125">
            <v>0</v>
          </cell>
          <cell r="J125">
            <v>0</v>
          </cell>
          <cell r="K125">
            <v>0</v>
          </cell>
          <cell r="L125">
            <v>0</v>
          </cell>
          <cell r="M125">
            <v>0</v>
          </cell>
          <cell r="N125">
            <v>0</v>
          </cell>
          <cell r="O125">
            <v>0</v>
          </cell>
          <cell r="P125">
            <v>0</v>
          </cell>
        </row>
        <row r="126">
          <cell r="G126">
            <v>0</v>
          </cell>
          <cell r="H126">
            <v>0</v>
          </cell>
          <cell r="I126">
            <v>0</v>
          </cell>
          <cell r="J126">
            <v>0</v>
          </cell>
          <cell r="K126">
            <v>0</v>
          </cell>
          <cell r="L126">
            <v>0</v>
          </cell>
          <cell r="M126">
            <v>0</v>
          </cell>
          <cell r="N126">
            <v>0</v>
          </cell>
          <cell r="O126">
            <v>0</v>
          </cell>
          <cell r="P126">
            <v>0</v>
          </cell>
        </row>
        <row r="127">
          <cell r="G127">
            <v>0</v>
          </cell>
          <cell r="H127">
            <v>0</v>
          </cell>
          <cell r="I127">
            <v>0</v>
          </cell>
          <cell r="J127">
            <v>0</v>
          </cell>
          <cell r="K127">
            <v>0</v>
          </cell>
          <cell r="L127">
            <v>0</v>
          </cell>
          <cell r="M127">
            <v>0</v>
          </cell>
          <cell r="N127">
            <v>0</v>
          </cell>
          <cell r="O127">
            <v>0</v>
          </cell>
          <cell r="P127">
            <v>0</v>
          </cell>
        </row>
        <row r="129">
          <cell r="G129">
            <v>0</v>
          </cell>
          <cell r="H129">
            <v>0</v>
          </cell>
          <cell r="I129">
            <v>0</v>
          </cell>
          <cell r="J129">
            <v>0</v>
          </cell>
          <cell r="K129">
            <v>0</v>
          </cell>
          <cell r="L129">
            <v>0</v>
          </cell>
          <cell r="M129">
            <v>0</v>
          </cell>
          <cell r="N129">
            <v>0</v>
          </cell>
          <cell r="O129">
            <v>0</v>
          </cell>
          <cell r="P129">
            <v>0</v>
          </cell>
        </row>
        <row r="130">
          <cell r="G130">
            <v>0</v>
          </cell>
          <cell r="H130">
            <v>0</v>
          </cell>
          <cell r="I130">
            <v>0</v>
          </cell>
          <cell r="J130">
            <v>0</v>
          </cell>
          <cell r="K130">
            <v>0</v>
          </cell>
          <cell r="L130">
            <v>0</v>
          </cell>
          <cell r="M130">
            <v>0</v>
          </cell>
          <cell r="N130">
            <v>0</v>
          </cell>
          <cell r="O130">
            <v>0</v>
          </cell>
          <cell r="P130">
            <v>0</v>
          </cell>
        </row>
        <row r="132">
          <cell r="G132">
            <v>0</v>
          </cell>
          <cell r="H132">
            <v>0</v>
          </cell>
          <cell r="I132">
            <v>0</v>
          </cell>
          <cell r="J132">
            <v>0</v>
          </cell>
          <cell r="K132">
            <v>0</v>
          </cell>
          <cell r="L132">
            <v>0</v>
          </cell>
          <cell r="M132">
            <v>0</v>
          </cell>
          <cell r="N132">
            <v>0</v>
          </cell>
          <cell r="O132">
            <v>0</v>
          </cell>
          <cell r="P132">
            <v>0</v>
          </cell>
        </row>
        <row r="133">
          <cell r="G133">
            <v>0</v>
          </cell>
          <cell r="H133">
            <v>0</v>
          </cell>
          <cell r="I133">
            <v>0</v>
          </cell>
          <cell r="J133">
            <v>0</v>
          </cell>
          <cell r="K133">
            <v>0</v>
          </cell>
          <cell r="L133">
            <v>0</v>
          </cell>
          <cell r="M133">
            <v>0</v>
          </cell>
          <cell r="N133">
            <v>0</v>
          </cell>
          <cell r="O133">
            <v>0</v>
          </cell>
          <cell r="P133">
            <v>0</v>
          </cell>
        </row>
        <row r="135">
          <cell r="G135">
            <v>0</v>
          </cell>
          <cell r="H135">
            <v>0</v>
          </cell>
          <cell r="I135">
            <v>0</v>
          </cell>
          <cell r="J135">
            <v>0</v>
          </cell>
          <cell r="K135">
            <v>0</v>
          </cell>
          <cell r="L135">
            <v>0</v>
          </cell>
          <cell r="M135">
            <v>0</v>
          </cell>
          <cell r="N135">
            <v>0</v>
          </cell>
          <cell r="O135">
            <v>0</v>
          </cell>
          <cell r="P135">
            <v>0</v>
          </cell>
        </row>
        <row r="136">
          <cell r="G136">
            <v>0</v>
          </cell>
          <cell r="H136">
            <v>0</v>
          </cell>
          <cell r="I136">
            <v>0</v>
          </cell>
          <cell r="J136">
            <v>0</v>
          </cell>
          <cell r="K136">
            <v>0</v>
          </cell>
          <cell r="L136">
            <v>0</v>
          </cell>
          <cell r="M136">
            <v>0</v>
          </cell>
          <cell r="N136">
            <v>0</v>
          </cell>
          <cell r="O136">
            <v>0</v>
          </cell>
          <cell r="P136">
            <v>0</v>
          </cell>
        </row>
        <row r="138">
          <cell r="G138">
            <v>0</v>
          </cell>
          <cell r="H138">
            <v>0</v>
          </cell>
          <cell r="I138">
            <v>0</v>
          </cell>
          <cell r="J138">
            <v>0</v>
          </cell>
          <cell r="K138">
            <v>0</v>
          </cell>
          <cell r="L138">
            <v>0</v>
          </cell>
          <cell r="M138">
            <v>0</v>
          </cell>
          <cell r="N138">
            <v>0</v>
          </cell>
          <cell r="O138">
            <v>0</v>
          </cell>
          <cell r="P138">
            <v>0</v>
          </cell>
        </row>
        <row r="139">
          <cell r="G139">
            <v>0</v>
          </cell>
          <cell r="H139">
            <v>0</v>
          </cell>
          <cell r="I139">
            <v>0</v>
          </cell>
          <cell r="J139">
            <v>0</v>
          </cell>
          <cell r="K139">
            <v>0</v>
          </cell>
          <cell r="L139">
            <v>0</v>
          </cell>
          <cell r="M139">
            <v>0</v>
          </cell>
          <cell r="N139">
            <v>0</v>
          </cell>
          <cell r="O139">
            <v>0</v>
          </cell>
          <cell r="P139">
            <v>0</v>
          </cell>
        </row>
        <row r="141">
          <cell r="G141">
            <v>0</v>
          </cell>
          <cell r="H141">
            <v>0</v>
          </cell>
          <cell r="I141">
            <v>0</v>
          </cell>
          <cell r="J141">
            <v>0</v>
          </cell>
          <cell r="K141">
            <v>0</v>
          </cell>
          <cell r="L141">
            <v>0</v>
          </cell>
          <cell r="M141">
            <v>0</v>
          </cell>
          <cell r="N141">
            <v>0</v>
          </cell>
          <cell r="O141">
            <v>0</v>
          </cell>
          <cell r="P141">
            <v>0</v>
          </cell>
        </row>
        <row r="142">
          <cell r="G142">
            <v>0</v>
          </cell>
          <cell r="H142">
            <v>0</v>
          </cell>
          <cell r="I142">
            <v>0</v>
          </cell>
          <cell r="J142">
            <v>0</v>
          </cell>
          <cell r="K142">
            <v>0</v>
          </cell>
          <cell r="L142">
            <v>0</v>
          </cell>
          <cell r="M142">
            <v>0</v>
          </cell>
          <cell r="N142">
            <v>0</v>
          </cell>
          <cell r="O142">
            <v>0</v>
          </cell>
          <cell r="P142">
            <v>0</v>
          </cell>
        </row>
        <row r="143">
          <cell r="G143">
            <v>0</v>
          </cell>
          <cell r="H143">
            <v>0</v>
          </cell>
          <cell r="I143">
            <v>0</v>
          </cell>
          <cell r="J143">
            <v>0</v>
          </cell>
          <cell r="K143">
            <v>0</v>
          </cell>
          <cell r="L143">
            <v>0</v>
          </cell>
          <cell r="M143">
            <v>0</v>
          </cell>
          <cell r="N143">
            <v>0</v>
          </cell>
          <cell r="O143">
            <v>0</v>
          </cell>
          <cell r="P143">
            <v>0</v>
          </cell>
        </row>
        <row r="144">
          <cell r="G144">
            <v>0</v>
          </cell>
          <cell r="H144">
            <v>0</v>
          </cell>
          <cell r="I144">
            <v>0</v>
          </cell>
          <cell r="J144">
            <v>0</v>
          </cell>
          <cell r="K144">
            <v>0</v>
          </cell>
          <cell r="L144">
            <v>0</v>
          </cell>
          <cell r="M144">
            <v>0</v>
          </cell>
          <cell r="N144">
            <v>0</v>
          </cell>
          <cell r="O144">
            <v>0</v>
          </cell>
          <cell r="P144">
            <v>0</v>
          </cell>
        </row>
        <row r="145">
          <cell r="G145">
            <v>15.15</v>
          </cell>
          <cell r="H145">
            <v>15.15</v>
          </cell>
          <cell r="I145">
            <v>15.15</v>
          </cell>
          <cell r="J145">
            <v>44.55</v>
          </cell>
          <cell r="K145">
            <v>44.55</v>
          </cell>
          <cell r="L145">
            <v>15.5</v>
          </cell>
          <cell r="M145">
            <v>15.5</v>
          </cell>
          <cell r="N145">
            <v>48.900000000000006</v>
          </cell>
          <cell r="O145">
            <v>48.900000000000006</v>
          </cell>
          <cell r="P145">
            <v>29.85</v>
          </cell>
        </row>
        <row r="146">
          <cell r="G146">
            <v>0</v>
          </cell>
          <cell r="H146">
            <v>0</v>
          </cell>
          <cell r="I146">
            <v>0</v>
          </cell>
          <cell r="J146">
            <v>0</v>
          </cell>
          <cell r="K146">
            <v>0</v>
          </cell>
          <cell r="L146">
            <v>0</v>
          </cell>
          <cell r="M146">
            <v>0</v>
          </cell>
          <cell r="N146">
            <v>0</v>
          </cell>
          <cell r="O146">
            <v>0</v>
          </cell>
          <cell r="P146">
            <v>0</v>
          </cell>
        </row>
        <row r="147">
          <cell r="G147">
            <v>0</v>
          </cell>
          <cell r="H147">
            <v>0</v>
          </cell>
          <cell r="I147">
            <v>0</v>
          </cell>
          <cell r="J147">
            <v>0</v>
          </cell>
          <cell r="K147">
            <v>0</v>
          </cell>
          <cell r="L147">
            <v>0</v>
          </cell>
          <cell r="M147">
            <v>0</v>
          </cell>
          <cell r="N147">
            <v>0</v>
          </cell>
          <cell r="O147">
            <v>0</v>
          </cell>
          <cell r="P147">
            <v>0</v>
          </cell>
        </row>
        <row r="148">
          <cell r="G148">
            <v>25.299999999999997</v>
          </cell>
          <cell r="H148">
            <v>25.299999999999997</v>
          </cell>
          <cell r="I148">
            <v>25.299999999999997</v>
          </cell>
          <cell r="J148">
            <v>56.099999999999994</v>
          </cell>
          <cell r="K148">
            <v>56.099999999999994</v>
          </cell>
          <cell r="L148">
            <v>33</v>
          </cell>
          <cell r="M148">
            <v>33</v>
          </cell>
          <cell r="N148">
            <v>99.800000000000011</v>
          </cell>
          <cell r="O148">
            <v>99.800000000000011</v>
          </cell>
          <cell r="P148">
            <v>40.700000000000003</v>
          </cell>
        </row>
        <row r="149">
          <cell r="G149">
            <v>8.15</v>
          </cell>
          <cell r="H149">
            <v>8.15</v>
          </cell>
          <cell r="I149">
            <v>8.15</v>
          </cell>
          <cell r="J149">
            <v>23.55</v>
          </cell>
          <cell r="K149">
            <v>23.55</v>
          </cell>
          <cell r="L149">
            <v>8.15</v>
          </cell>
          <cell r="M149">
            <v>8.15</v>
          </cell>
          <cell r="N149">
            <v>24.85</v>
          </cell>
          <cell r="O149">
            <v>24.85</v>
          </cell>
          <cell r="P149">
            <v>15.850000000000001</v>
          </cell>
        </row>
        <row r="150">
          <cell r="G150">
            <v>0</v>
          </cell>
          <cell r="H150">
            <v>0</v>
          </cell>
          <cell r="I150">
            <v>0</v>
          </cell>
          <cell r="J150">
            <v>0</v>
          </cell>
          <cell r="K150">
            <v>0</v>
          </cell>
          <cell r="L150">
            <v>0</v>
          </cell>
          <cell r="M150">
            <v>0</v>
          </cell>
          <cell r="N150">
            <v>0</v>
          </cell>
          <cell r="O150">
            <v>0</v>
          </cell>
          <cell r="P150">
            <v>0</v>
          </cell>
        </row>
        <row r="151">
          <cell r="G151">
            <v>4</v>
          </cell>
          <cell r="H151">
            <v>4</v>
          </cell>
          <cell r="I151">
            <v>4</v>
          </cell>
          <cell r="J151">
            <v>4</v>
          </cell>
          <cell r="K151">
            <v>4</v>
          </cell>
          <cell r="L151">
            <v>4</v>
          </cell>
          <cell r="M151">
            <v>4</v>
          </cell>
          <cell r="N151">
            <v>4</v>
          </cell>
          <cell r="O151">
            <v>4</v>
          </cell>
          <cell r="P151">
            <v>4</v>
          </cell>
        </row>
        <row r="152">
          <cell r="G152">
            <v>5</v>
          </cell>
          <cell r="H152">
            <v>5</v>
          </cell>
          <cell r="I152">
            <v>5</v>
          </cell>
          <cell r="J152">
            <v>5</v>
          </cell>
          <cell r="K152">
            <v>5</v>
          </cell>
          <cell r="L152">
            <v>12.7</v>
          </cell>
          <cell r="M152">
            <v>12.7</v>
          </cell>
          <cell r="N152">
            <v>46.1</v>
          </cell>
          <cell r="O152">
            <v>46.1</v>
          </cell>
          <cell r="P152">
            <v>5</v>
          </cell>
        </row>
        <row r="153">
          <cell r="G153">
            <v>9</v>
          </cell>
          <cell r="H153">
            <v>9</v>
          </cell>
          <cell r="I153">
            <v>9</v>
          </cell>
          <cell r="J153">
            <v>9</v>
          </cell>
          <cell r="K153">
            <v>9</v>
          </cell>
          <cell r="L153">
            <v>16.7</v>
          </cell>
          <cell r="M153">
            <v>16.7</v>
          </cell>
          <cell r="N153">
            <v>50.1</v>
          </cell>
          <cell r="O153">
            <v>50.1</v>
          </cell>
          <cell r="P153">
            <v>9</v>
          </cell>
        </row>
        <row r="154">
          <cell r="G154">
            <v>0</v>
          </cell>
          <cell r="H154">
            <v>0</v>
          </cell>
          <cell r="I154">
            <v>0</v>
          </cell>
          <cell r="J154">
            <v>0</v>
          </cell>
          <cell r="K154">
            <v>0</v>
          </cell>
          <cell r="L154">
            <v>0</v>
          </cell>
          <cell r="M154">
            <v>0</v>
          </cell>
          <cell r="N154">
            <v>0</v>
          </cell>
          <cell r="O154">
            <v>0</v>
          </cell>
          <cell r="P154">
            <v>0</v>
          </cell>
        </row>
        <row r="155">
          <cell r="G155">
            <v>8.15</v>
          </cell>
          <cell r="H155">
            <v>8.15</v>
          </cell>
          <cell r="I155">
            <v>8.15</v>
          </cell>
          <cell r="J155">
            <v>23.55</v>
          </cell>
          <cell r="K155">
            <v>23.55</v>
          </cell>
          <cell r="L155">
            <v>8.15</v>
          </cell>
          <cell r="M155">
            <v>8.15</v>
          </cell>
          <cell r="N155">
            <v>24.85</v>
          </cell>
          <cell r="O155">
            <v>24.85</v>
          </cell>
          <cell r="P155">
            <v>15.850000000000001</v>
          </cell>
        </row>
        <row r="157">
          <cell r="G157">
            <v>0</v>
          </cell>
          <cell r="H157">
            <v>0</v>
          </cell>
          <cell r="I157">
            <v>0</v>
          </cell>
          <cell r="J157">
            <v>0</v>
          </cell>
          <cell r="K157">
            <v>0</v>
          </cell>
          <cell r="L157">
            <v>10</v>
          </cell>
          <cell r="M157">
            <v>10</v>
          </cell>
          <cell r="N157">
            <v>10</v>
          </cell>
          <cell r="O157">
            <v>10</v>
          </cell>
          <cell r="P157">
            <v>0</v>
          </cell>
        </row>
        <row r="158">
          <cell r="G158">
            <v>27.02</v>
          </cell>
          <cell r="H158">
            <v>251</v>
          </cell>
          <cell r="I158">
            <v>524</v>
          </cell>
          <cell r="J158">
            <v>200</v>
          </cell>
          <cell r="K158">
            <v>128</v>
          </cell>
          <cell r="L158">
            <v>3</v>
          </cell>
          <cell r="M158">
            <v>3</v>
          </cell>
          <cell r="N158">
            <v>3</v>
          </cell>
          <cell r="O158">
            <v>6</v>
          </cell>
          <cell r="P158">
            <v>2</v>
          </cell>
        </row>
      </sheetData>
      <sheetData sheetId="3">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0</v>
          </cell>
          <cell r="H24">
            <v>0</v>
          </cell>
          <cell r="I24">
            <v>0</v>
          </cell>
          <cell r="J24">
            <v>0</v>
          </cell>
          <cell r="K24">
            <v>0</v>
          </cell>
          <cell r="L24">
            <v>0</v>
          </cell>
          <cell r="M24">
            <v>0</v>
          </cell>
          <cell r="N24">
            <v>0</v>
          </cell>
          <cell r="O24">
            <v>0</v>
          </cell>
          <cell r="P24">
            <v>0</v>
          </cell>
        </row>
        <row r="25">
          <cell r="G25">
            <v>4.8899999999999997</v>
          </cell>
          <cell r="H25">
            <v>4.8899999999999997</v>
          </cell>
          <cell r="I25">
            <v>4.8899999999999997</v>
          </cell>
          <cell r="J25">
            <v>14.13</v>
          </cell>
          <cell r="K25">
            <v>14.13</v>
          </cell>
          <cell r="L25">
            <v>4.8899999999999997</v>
          </cell>
          <cell r="M25">
            <v>4.8899999999999997</v>
          </cell>
          <cell r="N25">
            <v>14.91</v>
          </cell>
          <cell r="O25">
            <v>14.91</v>
          </cell>
          <cell r="P25">
            <v>9.51</v>
          </cell>
        </row>
        <row r="26">
          <cell r="G26">
            <v>0</v>
          </cell>
          <cell r="H26">
            <v>0</v>
          </cell>
          <cell r="I26">
            <v>0</v>
          </cell>
          <cell r="J26">
            <v>0</v>
          </cell>
          <cell r="K26">
            <v>0</v>
          </cell>
          <cell r="L26">
            <v>0</v>
          </cell>
          <cell r="M26">
            <v>0</v>
          </cell>
          <cell r="N26">
            <v>0</v>
          </cell>
          <cell r="O26">
            <v>0</v>
          </cell>
          <cell r="P26">
            <v>0</v>
          </cell>
        </row>
        <row r="27">
          <cell r="G27">
            <v>1.6</v>
          </cell>
          <cell r="H27">
            <v>1.6</v>
          </cell>
          <cell r="I27">
            <v>1.6</v>
          </cell>
          <cell r="J27">
            <v>1.6</v>
          </cell>
          <cell r="K27">
            <v>1.6</v>
          </cell>
          <cell r="L27">
            <v>1.6</v>
          </cell>
          <cell r="M27">
            <v>1.6</v>
          </cell>
          <cell r="N27">
            <v>1.6</v>
          </cell>
          <cell r="O27">
            <v>1.6</v>
          </cell>
          <cell r="P27">
            <v>1.6</v>
          </cell>
        </row>
        <row r="28">
          <cell r="G28">
            <v>0.7</v>
          </cell>
          <cell r="H28">
            <v>0.7</v>
          </cell>
          <cell r="I28">
            <v>0.7</v>
          </cell>
          <cell r="J28">
            <v>3.5</v>
          </cell>
          <cell r="K28">
            <v>3.5</v>
          </cell>
          <cell r="L28">
            <v>0</v>
          </cell>
          <cell r="M28">
            <v>0</v>
          </cell>
          <cell r="N28">
            <v>0</v>
          </cell>
          <cell r="O28">
            <v>0</v>
          </cell>
          <cell r="P28">
            <v>2.0999999999999996</v>
          </cell>
        </row>
        <row r="29">
          <cell r="G29">
            <v>2.2999999999999998</v>
          </cell>
          <cell r="H29">
            <v>2.2999999999999998</v>
          </cell>
          <cell r="I29">
            <v>2.2999999999999998</v>
          </cell>
          <cell r="J29">
            <v>5.0999999999999996</v>
          </cell>
          <cell r="K29">
            <v>5.0999999999999996</v>
          </cell>
          <cell r="L29">
            <v>1.6</v>
          </cell>
          <cell r="M29">
            <v>1.6</v>
          </cell>
          <cell r="N29">
            <v>1.6</v>
          </cell>
          <cell r="O29">
            <v>1.6</v>
          </cell>
          <cell r="P29">
            <v>3.6999999999999997</v>
          </cell>
        </row>
        <row r="30">
          <cell r="G30">
            <v>0</v>
          </cell>
          <cell r="H30">
            <v>0</v>
          </cell>
          <cell r="I30">
            <v>0</v>
          </cell>
          <cell r="J30">
            <v>0</v>
          </cell>
          <cell r="K30">
            <v>0</v>
          </cell>
          <cell r="L30">
            <v>0</v>
          </cell>
          <cell r="M30">
            <v>0</v>
          </cell>
          <cell r="N30">
            <v>0</v>
          </cell>
          <cell r="O30">
            <v>0</v>
          </cell>
          <cell r="P30">
            <v>0</v>
          </cell>
        </row>
        <row r="31">
          <cell r="G31">
            <v>4.0750000000000002</v>
          </cell>
          <cell r="H31">
            <v>4.0750000000000002</v>
          </cell>
          <cell r="I31">
            <v>4.0750000000000002</v>
          </cell>
          <cell r="J31">
            <v>11.775</v>
          </cell>
          <cell r="K31">
            <v>11.775</v>
          </cell>
          <cell r="L31">
            <v>4.0750000000000002</v>
          </cell>
          <cell r="M31">
            <v>4.0750000000000002</v>
          </cell>
          <cell r="N31">
            <v>12.425000000000001</v>
          </cell>
          <cell r="O31">
            <v>12.425000000000001</v>
          </cell>
          <cell r="P31">
            <v>7.9250000000000007</v>
          </cell>
        </row>
        <row r="32">
          <cell r="G32">
            <v>1.1313708498984762</v>
          </cell>
          <cell r="H32">
            <v>1.1313708498984762</v>
          </cell>
          <cell r="I32">
            <v>1.1313708498984762</v>
          </cell>
          <cell r="J32">
            <v>3.3941125496954285</v>
          </cell>
          <cell r="K32">
            <v>3.3941125496954285</v>
          </cell>
          <cell r="L32">
            <v>0.56568542494923812</v>
          </cell>
          <cell r="M32">
            <v>0.56568542494923812</v>
          </cell>
          <cell r="N32">
            <v>0.56568542494923812</v>
          </cell>
          <cell r="O32">
            <v>0.56568542494923812</v>
          </cell>
          <cell r="P32">
            <v>2.2627416997969525</v>
          </cell>
        </row>
        <row r="33">
          <cell r="G33">
            <v>334.9499403642568</v>
          </cell>
          <cell r="H33">
            <v>3111.4890833245177</v>
          </cell>
          <cell r="I33">
            <v>6495.6983253468015</v>
          </cell>
          <cell r="J33">
            <v>3439.9112549695433</v>
          </cell>
          <cell r="K33">
            <v>2201.5432031805076</v>
          </cell>
          <cell r="L33">
            <v>33.392056274847718</v>
          </cell>
          <cell r="M33">
            <v>33.392056274847718</v>
          </cell>
          <cell r="N33">
            <v>88.502056274847718</v>
          </cell>
          <cell r="O33">
            <v>88.502056274847718</v>
          </cell>
          <cell r="P33">
            <v>46.795483399593898</v>
          </cell>
          <cell r="Q33">
            <v>15874.175515684612</v>
          </cell>
        </row>
        <row r="34">
          <cell r="G34">
            <v>0</v>
          </cell>
          <cell r="H34">
            <v>0</v>
          </cell>
          <cell r="I34">
            <v>0</v>
          </cell>
          <cell r="J34">
            <v>0</v>
          </cell>
          <cell r="K34">
            <v>0</v>
          </cell>
          <cell r="L34">
            <v>0</v>
          </cell>
          <cell r="M34">
            <v>0</v>
          </cell>
          <cell r="N34">
            <v>0</v>
          </cell>
          <cell r="O34">
            <v>0</v>
          </cell>
          <cell r="P34">
            <v>0</v>
          </cell>
        </row>
        <row r="35">
          <cell r="G35">
            <v>0</v>
          </cell>
          <cell r="H35">
            <v>0</v>
          </cell>
          <cell r="I35">
            <v>0</v>
          </cell>
          <cell r="J35">
            <v>0</v>
          </cell>
          <cell r="K35">
            <v>0</v>
          </cell>
          <cell r="L35">
            <v>0</v>
          </cell>
          <cell r="M35">
            <v>0</v>
          </cell>
          <cell r="N35">
            <v>0</v>
          </cell>
          <cell r="O35">
            <v>0</v>
          </cell>
          <cell r="P35">
            <v>0</v>
          </cell>
        </row>
        <row r="36">
          <cell r="G36">
            <v>0</v>
          </cell>
          <cell r="H36">
            <v>0</v>
          </cell>
          <cell r="I36">
            <v>0</v>
          </cell>
          <cell r="J36">
            <v>0</v>
          </cell>
          <cell r="K36">
            <v>0</v>
          </cell>
          <cell r="L36">
            <v>0</v>
          </cell>
          <cell r="M36">
            <v>0</v>
          </cell>
          <cell r="N36">
            <v>0</v>
          </cell>
          <cell r="O36">
            <v>0</v>
          </cell>
          <cell r="P36">
            <v>0</v>
          </cell>
        </row>
        <row r="37">
          <cell r="G37">
            <v>16.768000000000001</v>
          </cell>
          <cell r="H37">
            <v>16.768000000000001</v>
          </cell>
          <cell r="I37">
            <v>16.768000000000001</v>
          </cell>
          <cell r="J37">
            <v>47.453999999999994</v>
          </cell>
          <cell r="K37">
            <v>47.453999999999994</v>
          </cell>
          <cell r="L37">
            <v>16.768000000000001</v>
          </cell>
          <cell r="M37">
            <v>16.768000000000001</v>
          </cell>
          <cell r="N37">
            <v>47.453999999999994</v>
          </cell>
          <cell r="O37">
            <v>47.453999999999994</v>
          </cell>
          <cell r="P37">
            <v>31.546999999999997</v>
          </cell>
        </row>
        <row r="38">
          <cell r="G38">
            <v>8722.5647348951916</v>
          </cell>
          <cell r="H38">
            <v>81087.54623921086</v>
          </cell>
          <cell r="I38">
            <v>169282.36744759561</v>
          </cell>
          <cell r="J38">
            <v>91426.479654747222</v>
          </cell>
          <cell r="K38">
            <v>58512.946979038228</v>
          </cell>
          <cell r="L38">
            <v>969.17385943279908</v>
          </cell>
          <cell r="M38">
            <v>969.17385943279908</v>
          </cell>
          <cell r="N38">
            <v>2742.7943896424167</v>
          </cell>
          <cell r="O38">
            <v>2742.7943896424167</v>
          </cell>
          <cell r="P38">
            <v>1215.5903205918619</v>
          </cell>
        </row>
        <row r="39">
          <cell r="G39">
            <v>17.308</v>
          </cell>
          <cell r="H39">
            <v>17.308</v>
          </cell>
          <cell r="I39">
            <v>17.308</v>
          </cell>
          <cell r="J39">
            <v>48.107999999999997</v>
          </cell>
          <cell r="K39">
            <v>48.107999999999997</v>
          </cell>
          <cell r="L39">
            <v>17.308</v>
          </cell>
          <cell r="M39">
            <v>17.308</v>
          </cell>
          <cell r="N39">
            <v>48.107999999999997</v>
          </cell>
          <cell r="O39">
            <v>48.107999999999997</v>
          </cell>
          <cell r="P39">
            <v>38.073999999999998</v>
          </cell>
        </row>
        <row r="40">
          <cell r="G40">
            <v>9003.4679408138109</v>
          </cell>
          <cell r="H40">
            <v>83698.905672009874</v>
          </cell>
          <cell r="I40">
            <v>174733.97040690508</v>
          </cell>
          <cell r="J40">
            <v>92686.498150431566</v>
          </cell>
          <cell r="K40">
            <v>59319.35881627621</v>
          </cell>
          <cell r="L40">
            <v>1000.3853267570901</v>
          </cell>
          <cell r="M40">
            <v>1000.3853267570901</v>
          </cell>
          <cell r="N40">
            <v>2780.5949445129468</v>
          </cell>
          <cell r="O40">
            <v>2780.5949445129468</v>
          </cell>
          <cell r="P40">
            <v>1467.093094944513</v>
          </cell>
        </row>
        <row r="41">
          <cell r="G41">
            <v>24.623999999999999</v>
          </cell>
          <cell r="H41">
            <v>24.623999999999999</v>
          </cell>
          <cell r="I41">
            <v>24.623999999999999</v>
          </cell>
          <cell r="J41">
            <v>24.623999999999999</v>
          </cell>
          <cell r="K41">
            <v>24.623999999999999</v>
          </cell>
          <cell r="L41">
            <v>24.623999999999999</v>
          </cell>
          <cell r="M41">
            <v>24.623999999999999</v>
          </cell>
          <cell r="N41">
            <v>24.623999999999999</v>
          </cell>
          <cell r="O41">
            <v>24.623999999999999</v>
          </cell>
          <cell r="P41">
            <v>27.07</v>
          </cell>
        </row>
        <row r="42">
          <cell r="G42">
            <v>8197.8791615289774</v>
          </cell>
          <cell r="H42">
            <v>76209.913686806409</v>
          </cell>
          <cell r="I42">
            <v>159099.58076448829</v>
          </cell>
          <cell r="J42">
            <v>30362.515413070287</v>
          </cell>
          <cell r="K42">
            <v>19432.00986436498</v>
          </cell>
          <cell r="L42">
            <v>910.8754623921086</v>
          </cell>
          <cell r="M42">
            <v>910.8754623921086</v>
          </cell>
          <cell r="N42">
            <v>910.8754623921086</v>
          </cell>
          <cell r="O42">
            <v>910.8754623921086</v>
          </cell>
          <cell r="P42">
            <v>667.57090012330457</v>
          </cell>
        </row>
        <row r="43">
          <cell r="G43">
            <v>6.2489999999999997</v>
          </cell>
          <cell r="H43">
            <v>6.2489999999999997</v>
          </cell>
          <cell r="I43">
            <v>6.2489999999999997</v>
          </cell>
          <cell r="J43">
            <v>6.2480000000000002</v>
          </cell>
          <cell r="K43">
            <v>6.2480000000000002</v>
          </cell>
          <cell r="L43">
            <v>6.2489999999999997</v>
          </cell>
          <cell r="M43">
            <v>6.2489999999999997</v>
          </cell>
          <cell r="N43">
            <v>6.2480000000000002</v>
          </cell>
          <cell r="O43">
            <v>6.2480000000000002</v>
          </cell>
          <cell r="P43">
            <v>6.2480000000000002</v>
          </cell>
        </row>
        <row r="44">
          <cell r="G44">
            <v>2080.431565967941</v>
          </cell>
          <cell r="H44">
            <v>19340.308261405673</v>
          </cell>
          <cell r="I44">
            <v>40375.782983970406</v>
          </cell>
          <cell r="J44">
            <v>38520.345252774358</v>
          </cell>
          <cell r="K44">
            <v>24653.020961775586</v>
          </cell>
          <cell r="L44">
            <v>0</v>
          </cell>
          <cell r="M44">
            <v>0</v>
          </cell>
          <cell r="N44">
            <v>0</v>
          </cell>
          <cell r="O44">
            <v>0</v>
          </cell>
          <cell r="P44">
            <v>462.24414303329229</v>
          </cell>
        </row>
        <row r="45">
          <cell r="G45">
            <v>0</v>
          </cell>
          <cell r="H45">
            <v>0</v>
          </cell>
          <cell r="I45">
            <v>0</v>
          </cell>
          <cell r="J45">
            <v>0</v>
          </cell>
          <cell r="K45">
            <v>0</v>
          </cell>
          <cell r="L45">
            <v>0</v>
          </cell>
          <cell r="M45">
            <v>0</v>
          </cell>
          <cell r="N45">
            <v>0</v>
          </cell>
          <cell r="O45">
            <v>0</v>
          </cell>
          <cell r="P45">
            <v>0</v>
          </cell>
        </row>
        <row r="46">
          <cell r="G46">
            <v>0</v>
          </cell>
          <cell r="H46">
            <v>0</v>
          </cell>
          <cell r="I46">
            <v>0</v>
          </cell>
          <cell r="J46">
            <v>0</v>
          </cell>
          <cell r="K46">
            <v>0</v>
          </cell>
          <cell r="L46">
            <v>0</v>
          </cell>
          <cell r="M46">
            <v>0</v>
          </cell>
          <cell r="N46">
            <v>0</v>
          </cell>
          <cell r="O46">
            <v>0</v>
          </cell>
          <cell r="P46">
            <v>0</v>
          </cell>
        </row>
        <row r="47">
          <cell r="G47">
            <v>3496.9410604192358</v>
          </cell>
          <cell r="H47">
            <v>32484.537607891496</v>
          </cell>
          <cell r="I47">
            <v>67816.325524044398</v>
          </cell>
          <cell r="J47">
            <v>37247.8421701603</v>
          </cell>
          <cell r="K47">
            <v>23838.618988902592</v>
          </cell>
          <cell r="L47">
            <v>388.26140567200991</v>
          </cell>
          <cell r="M47">
            <v>388.26140567200991</v>
          </cell>
          <cell r="N47">
            <v>1183.723797780518</v>
          </cell>
          <cell r="O47">
            <v>1183.723797780518</v>
          </cell>
          <cell r="P47">
            <v>505.05548705302101</v>
          </cell>
        </row>
        <row r="48">
          <cell r="G48">
            <v>3496.9410604192358</v>
          </cell>
          <cell r="H48">
            <v>32484.537607891496</v>
          </cell>
          <cell r="I48">
            <v>67816.325524044398</v>
          </cell>
          <cell r="J48">
            <v>37247.8421701603</v>
          </cell>
          <cell r="K48">
            <v>23838.618988902592</v>
          </cell>
          <cell r="L48">
            <v>388.26140567200991</v>
          </cell>
          <cell r="M48">
            <v>388.26140567200991</v>
          </cell>
          <cell r="N48">
            <v>1183.723797780518</v>
          </cell>
          <cell r="O48">
            <v>1183.723797780518</v>
          </cell>
          <cell r="P48">
            <v>505.05548705302101</v>
          </cell>
        </row>
        <row r="49">
          <cell r="G49">
            <v>938.20369913686807</v>
          </cell>
          <cell r="H49">
            <v>8715.3637484586943</v>
          </cell>
          <cell r="I49">
            <v>18194.62392108508</v>
          </cell>
          <cell r="J49">
            <v>17361.282367447599</v>
          </cell>
          <cell r="K49">
            <v>11111.220715166462</v>
          </cell>
          <cell r="L49">
            <v>0</v>
          </cell>
          <cell r="M49">
            <v>0</v>
          </cell>
          <cell r="N49">
            <v>0</v>
          </cell>
          <cell r="O49">
            <v>0</v>
          </cell>
          <cell r="P49">
            <v>208.33538840937115</v>
          </cell>
        </row>
        <row r="50">
          <cell r="G50">
            <v>1876.4073982737361</v>
          </cell>
          <cell r="H50">
            <v>17430.727496917389</v>
          </cell>
          <cell r="I50">
            <v>36389.24784217016</v>
          </cell>
          <cell r="J50">
            <v>6944.512946979039</v>
          </cell>
          <cell r="K50">
            <v>4444.4882860665848</v>
          </cell>
          <cell r="L50">
            <v>208.33538840937115</v>
          </cell>
          <cell r="M50">
            <v>208.33538840937115</v>
          </cell>
          <cell r="N50">
            <v>208.33538840937115</v>
          </cell>
          <cell r="O50">
            <v>208.33538840937115</v>
          </cell>
          <cell r="P50">
            <v>138.89025893958078</v>
          </cell>
        </row>
        <row r="51">
          <cell r="G51">
            <v>0</v>
          </cell>
          <cell r="H51">
            <v>0</v>
          </cell>
          <cell r="I51">
            <v>0</v>
          </cell>
          <cell r="J51">
            <v>0</v>
          </cell>
          <cell r="K51">
            <v>0</v>
          </cell>
          <cell r="L51">
            <v>0</v>
          </cell>
          <cell r="M51">
            <v>0</v>
          </cell>
          <cell r="N51">
            <v>0</v>
          </cell>
          <cell r="O51">
            <v>0</v>
          </cell>
          <cell r="P51">
            <v>0</v>
          </cell>
        </row>
        <row r="52">
          <cell r="G52">
            <v>0</v>
          </cell>
          <cell r="H52">
            <v>0</v>
          </cell>
          <cell r="I52">
            <v>0</v>
          </cell>
          <cell r="J52">
            <v>0</v>
          </cell>
          <cell r="K52">
            <v>0</v>
          </cell>
          <cell r="L52">
            <v>530.30826140567206</v>
          </cell>
          <cell r="M52">
            <v>530.30826140567206</v>
          </cell>
          <cell r="N52">
            <v>530.30826140567206</v>
          </cell>
          <cell r="O52">
            <v>530.30826140567206</v>
          </cell>
          <cell r="P52">
            <v>0</v>
          </cell>
        </row>
        <row r="53">
          <cell r="G53">
            <v>0</v>
          </cell>
          <cell r="H53">
            <v>0</v>
          </cell>
          <cell r="I53">
            <v>0</v>
          </cell>
          <cell r="J53">
            <v>0</v>
          </cell>
          <cell r="K53">
            <v>0</v>
          </cell>
          <cell r="L53">
            <v>206.53514180024663</v>
          </cell>
          <cell r="M53">
            <v>206.53514180024663</v>
          </cell>
          <cell r="N53">
            <v>206.53514180024663</v>
          </cell>
          <cell r="O53">
            <v>206.53514180024663</v>
          </cell>
          <cell r="P53">
            <v>0</v>
          </cell>
        </row>
        <row r="54">
          <cell r="G54">
            <v>0</v>
          </cell>
          <cell r="H54">
            <v>0</v>
          </cell>
          <cell r="I54">
            <v>0</v>
          </cell>
          <cell r="J54">
            <v>0</v>
          </cell>
          <cell r="K54">
            <v>0</v>
          </cell>
          <cell r="L54">
            <v>118.05672009864368</v>
          </cell>
          <cell r="M54">
            <v>118.05672009864368</v>
          </cell>
          <cell r="N54">
            <v>118.05672009864368</v>
          </cell>
          <cell r="O54">
            <v>118.05672009864368</v>
          </cell>
          <cell r="P54">
            <v>0</v>
          </cell>
        </row>
        <row r="55">
          <cell r="G55">
            <v>0</v>
          </cell>
          <cell r="H55">
            <v>0</v>
          </cell>
          <cell r="I55">
            <v>0</v>
          </cell>
          <cell r="J55">
            <v>0</v>
          </cell>
          <cell r="K55">
            <v>0</v>
          </cell>
          <cell r="L55">
            <v>0</v>
          </cell>
          <cell r="M55">
            <v>0</v>
          </cell>
          <cell r="N55">
            <v>121.21331689272506</v>
          </cell>
          <cell r="O55">
            <v>121.21331689272506</v>
          </cell>
          <cell r="P55">
            <v>0</v>
          </cell>
        </row>
        <row r="56">
          <cell r="G56">
            <v>0</v>
          </cell>
          <cell r="H56">
            <v>0</v>
          </cell>
          <cell r="I56">
            <v>0</v>
          </cell>
          <cell r="J56">
            <v>0</v>
          </cell>
          <cell r="K56">
            <v>0</v>
          </cell>
          <cell r="L56">
            <v>0</v>
          </cell>
          <cell r="M56">
            <v>0</v>
          </cell>
          <cell r="N56">
            <v>44.69790382244144</v>
          </cell>
          <cell r="O56">
            <v>44.69790382244144</v>
          </cell>
          <cell r="P56">
            <v>0</v>
          </cell>
        </row>
        <row r="57">
          <cell r="G57">
            <v>0</v>
          </cell>
          <cell r="H57">
            <v>0</v>
          </cell>
          <cell r="I57">
            <v>0</v>
          </cell>
          <cell r="J57">
            <v>0</v>
          </cell>
          <cell r="K57">
            <v>0</v>
          </cell>
          <cell r="L57">
            <v>11.363748458692973</v>
          </cell>
          <cell r="M57">
            <v>11.363748458692973</v>
          </cell>
          <cell r="N57">
            <v>6.9445129469790396</v>
          </cell>
          <cell r="O57">
            <v>6.9445129469790396</v>
          </cell>
          <cell r="P57">
            <v>0</v>
          </cell>
        </row>
        <row r="58">
          <cell r="G58">
            <v>0</v>
          </cell>
          <cell r="H58">
            <v>0</v>
          </cell>
          <cell r="I58">
            <v>0</v>
          </cell>
          <cell r="J58">
            <v>0</v>
          </cell>
          <cell r="K58">
            <v>0</v>
          </cell>
          <cell r="L58">
            <v>265.15413070283603</v>
          </cell>
          <cell r="M58">
            <v>265.15413070283603</v>
          </cell>
          <cell r="N58">
            <v>1193.1935881627621</v>
          </cell>
          <cell r="O58">
            <v>1193.1935881627621</v>
          </cell>
          <cell r="P58">
            <v>0</v>
          </cell>
        </row>
        <row r="59">
          <cell r="G59">
            <v>0</v>
          </cell>
          <cell r="H59">
            <v>0</v>
          </cell>
          <cell r="I59">
            <v>0</v>
          </cell>
          <cell r="J59">
            <v>0</v>
          </cell>
          <cell r="K59">
            <v>0</v>
          </cell>
          <cell r="L59">
            <v>103.26757090012332</v>
          </cell>
          <cell r="M59">
            <v>103.26757090012332</v>
          </cell>
          <cell r="N59">
            <v>464.70406905055495</v>
          </cell>
          <cell r="O59">
            <v>464.70406905055495</v>
          </cell>
          <cell r="P59">
            <v>0</v>
          </cell>
        </row>
        <row r="60">
          <cell r="G60">
            <v>0</v>
          </cell>
          <cell r="H60">
            <v>0</v>
          </cell>
          <cell r="I60">
            <v>0</v>
          </cell>
          <cell r="J60">
            <v>0</v>
          </cell>
          <cell r="K60">
            <v>0</v>
          </cell>
          <cell r="L60">
            <v>55.556103575832317</v>
          </cell>
          <cell r="M60">
            <v>55.556103575832317</v>
          </cell>
          <cell r="N60">
            <v>55.556103575832317</v>
          </cell>
          <cell r="O60">
            <v>55.556103575832317</v>
          </cell>
          <cell r="P60">
            <v>0</v>
          </cell>
        </row>
        <row r="61">
          <cell r="G61">
            <v>0</v>
          </cell>
          <cell r="H61">
            <v>0</v>
          </cell>
          <cell r="I61">
            <v>0</v>
          </cell>
          <cell r="J61">
            <v>0</v>
          </cell>
          <cell r="K61">
            <v>0</v>
          </cell>
          <cell r="L61">
            <v>1034.1011097410603</v>
          </cell>
          <cell r="M61">
            <v>1034.1011097410603</v>
          </cell>
          <cell r="N61">
            <v>2931.8471023427874</v>
          </cell>
          <cell r="O61">
            <v>2931.8471023427874</v>
          </cell>
          <cell r="P61">
            <v>0</v>
          </cell>
        </row>
        <row r="62">
          <cell r="G62">
            <v>0</v>
          </cell>
          <cell r="H62">
            <v>0</v>
          </cell>
          <cell r="I62">
            <v>0</v>
          </cell>
          <cell r="J62">
            <v>0</v>
          </cell>
          <cell r="K62">
            <v>0</v>
          </cell>
          <cell r="L62">
            <v>271.27003699136873</v>
          </cell>
          <cell r="M62">
            <v>271.27003699136873</v>
          </cell>
          <cell r="N62">
            <v>786.0665844636253</v>
          </cell>
          <cell r="O62">
            <v>786.0665844636253</v>
          </cell>
          <cell r="P62">
            <v>0</v>
          </cell>
        </row>
        <row r="63">
          <cell r="G63">
            <v>0</v>
          </cell>
          <cell r="H63">
            <v>0</v>
          </cell>
          <cell r="I63">
            <v>0</v>
          </cell>
          <cell r="J63">
            <v>0</v>
          </cell>
          <cell r="K63">
            <v>0</v>
          </cell>
          <cell r="L63">
            <v>132.57706535141799</v>
          </cell>
          <cell r="M63">
            <v>132.57706535141799</v>
          </cell>
          <cell r="N63">
            <v>394.57459926017259</v>
          </cell>
          <cell r="O63">
            <v>394.57459926017259</v>
          </cell>
          <cell r="P63">
            <v>0</v>
          </cell>
        </row>
        <row r="64">
          <cell r="G64">
            <v>0</v>
          </cell>
          <cell r="H64">
            <v>0</v>
          </cell>
          <cell r="I64">
            <v>0</v>
          </cell>
          <cell r="J64">
            <v>0</v>
          </cell>
          <cell r="K64">
            <v>0</v>
          </cell>
          <cell r="L64">
            <v>0</v>
          </cell>
          <cell r="M64">
            <v>0</v>
          </cell>
          <cell r="N64">
            <v>0</v>
          </cell>
          <cell r="O64">
            <v>0</v>
          </cell>
          <cell r="P64">
            <v>0</v>
          </cell>
        </row>
        <row r="65">
          <cell r="G65">
            <v>37.812836621454998</v>
          </cell>
          <cell r="H65">
            <v>351.45184032059188</v>
          </cell>
          <cell r="I65">
            <v>733.70822441430334</v>
          </cell>
          <cell r="J65">
            <v>351.79731812577069</v>
          </cell>
          <cell r="K65">
            <v>225.15028360049322</v>
          </cell>
          <cell r="L65">
            <v>6.5934827373612821</v>
          </cell>
          <cell r="M65">
            <v>6.5934827373612821</v>
          </cell>
          <cell r="N65">
            <v>15.863745684340319</v>
          </cell>
          <cell r="O65">
            <v>15.863745684340319</v>
          </cell>
          <cell r="P65">
            <v>5.1698350801479656</v>
          </cell>
          <cell r="Q65">
            <v>1750.0047950061651</v>
          </cell>
        </row>
        <row r="66">
          <cell r="G66">
            <v>112.89100866933632</v>
          </cell>
          <cell r="H66">
            <v>112.95294018678601</v>
          </cell>
          <cell r="I66">
            <v>112.95294018678601</v>
          </cell>
          <cell r="J66">
            <v>102.26930058661803</v>
          </cell>
          <cell r="K66">
            <v>102.26930058661803</v>
          </cell>
          <cell r="L66">
            <v>197.45662510540768</v>
          </cell>
          <cell r="M66">
            <v>197.45662510540768</v>
          </cell>
          <cell r="N66">
            <v>179.24719890207564</v>
          </cell>
          <cell r="O66">
            <v>179.24719890207564</v>
          </cell>
          <cell r="P66">
            <v>110.47722353890313</v>
          </cell>
          <cell r="Q66">
            <v>110.24224806365901</v>
          </cell>
        </row>
        <row r="67">
          <cell r="L67">
            <v>0</v>
          </cell>
          <cell r="Q67">
            <v>0</v>
          </cell>
        </row>
      </sheetData>
      <sheetData sheetId="4"/>
      <sheetData sheetId="5">
        <row r="15">
          <cell r="H15" t="str">
            <v>FE-1</v>
          </cell>
        </row>
      </sheetData>
      <sheetData sheetId="6"/>
      <sheetData sheetId="7"/>
      <sheetData sheetId="8"/>
      <sheetData sheetId="9"/>
      <sheetData sheetId="10"/>
      <sheetData sheetId="11"/>
      <sheetData sheetId="12"/>
      <sheetData sheetId="1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 val="1997 IPO"/>
      <sheetName val="Lstsub"/>
      <sheetName val="BC - Final Templates"/>
      <sheetName val="RCBC Reinforcement"/>
      <sheetName val="a)TablaFactores"/>
      <sheetName val="c)Horas Extras"/>
      <sheetName val="o)Fasar Una TablaJnormal"/>
      <sheetName val="p)Fasar Una TablaJextra"/>
      <sheetName val="g) Fsr_FactorJornadaExtra"/>
      <sheetName val="d)Salarios"/>
      <sheetName val="h)Ps_factorJornadaExtra"/>
      <sheetName val="Summary Transformers"/>
      <sheetName val="1 Summary"/>
      <sheetName val="Rates Allowances"/>
      <sheetName val="Wordsdata"/>
      <sheetName val="COST BASIS"/>
      <sheetName val="PrecastTable-Qanbar"/>
      <sheetName val="triangular&amp;uniform"/>
      <sheetName val="U.P List"/>
      <sheetName val="OVERALL WS "/>
      <sheetName val="Values"/>
      <sheetName val="SCA 600"/>
      <sheetName val="AN"/>
      <sheetName val="7 SITE ELECTL"/>
      <sheetName val="TIE-INS"/>
      <sheetName val="Schedules"/>
      <sheetName val="RATE TABLE"/>
      <sheetName val="Sched-Structure IFB"/>
      <sheetName val="GRSummary"/>
      <sheetName val="labour"/>
      <sheetName val="Main Summary"/>
      <sheetName val="N_Campos Generales"/>
      <sheetName val="BASIS"/>
      <sheetName val="StdHours"/>
      <sheetName val="Workbook Quotes no dup"/>
      <sheetName val="RATE SHEET (General)"/>
      <sheetName val="Structural Concrete"/>
      <sheetName val="FitOutConfCentre"/>
      <sheetName val="BASIS 01"/>
      <sheetName val=" Est "/>
      <sheetName val="DATA"/>
      <sheetName val="D Wall ~ Moorgate Shaft"/>
      <sheetName val="Moorgate Piling"/>
      <sheetName val="Sheet1"/>
      <sheetName val="CALCU"/>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ASIS 1"/>
      <sheetName val="Sched-Structure"/>
      <sheetName val="Cover"/>
      <sheetName val="BI-03177 - 48&quot; DIA."/>
      <sheetName val="Cash Flow"/>
      <sheetName val="Total  Amount"/>
      <sheetName val=" N Finansal Eğri"/>
      <sheetName val="Cashflow Analysis"/>
      <sheetName val="#REF"/>
      <sheetName val="Project data"/>
      <sheetName val="LISTS"/>
      <sheetName val="GLA minima"/>
      <sheetName val="office"/>
      <sheetName val="Lab"/>
      <sheetName val="inter"/>
      <sheetName val="PriceSummary"/>
      <sheetName val="SUMMARY"/>
      <sheetName val="Category Lookup Table"/>
      <sheetName val="Netstatement"/>
      <sheetName val="CABLE TABLE"/>
      <sheetName val="Sheet9"/>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refreshError="1"/>
      <sheetData sheetId="3" refreshError="1"/>
      <sheetData sheetId="4">
        <row r="7">
          <cell r="C7">
            <v>700</v>
          </cell>
        </row>
      </sheetData>
      <sheetData sheetId="5">
        <row r="12">
          <cell r="F12" t="str">
            <v>Nom. Dia &lt;=400</v>
          </cell>
        </row>
      </sheetData>
      <sheetData sheetId="6" refreshError="1"/>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refreshError="1"/>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row r="4">
          <cell r="U4">
            <v>18</v>
          </cell>
        </row>
      </sheetData>
      <sheetData sheetId="6"/>
      <sheetData sheetId="7">
        <row r="4">
          <cell r="M4">
            <v>11</v>
          </cell>
        </row>
      </sheetData>
      <sheetData sheetId="8">
        <row r="2">
          <cell r="I2" t="str">
            <v>K2</v>
          </cell>
          <cell r="J2" t="str">
            <v>K3</v>
          </cell>
          <cell r="K2" t="str">
            <v>K4</v>
          </cell>
          <cell r="L2" t="str">
            <v>K5</v>
          </cell>
          <cell r="M2" t="str">
            <v>K6A</v>
          </cell>
          <cell r="N2" t="str">
            <v>K6B</v>
          </cell>
          <cell r="O2" t="str">
            <v>K7</v>
          </cell>
          <cell r="P2" t="str">
            <v>K8</v>
          </cell>
          <cell r="Q2" t="str">
            <v>K9A</v>
          </cell>
          <cell r="R2" t="str">
            <v>K9B</v>
          </cell>
          <cell r="S2" t="str">
            <v>K11A</v>
          </cell>
          <cell r="T2" t="str">
            <v>K11B</v>
          </cell>
          <cell r="U2" t="str">
            <v>K11C</v>
          </cell>
          <cell r="V2" t="str">
            <v>K12</v>
          </cell>
        </row>
        <row r="3">
          <cell r="I3" t="str">
            <v>K2 (15.2m width x2.3m high)</v>
          </cell>
          <cell r="J3" t="str">
            <v>K3 (17.2m width x2.3m high)</v>
          </cell>
          <cell r="K3" t="str">
            <v>K4 (16.4m width x2.1m high)</v>
          </cell>
          <cell r="L3" t="str">
            <v>K5 (29.2m width x2.3m high)</v>
          </cell>
          <cell r="M3" t="str">
            <v>K6A (32m width x2.5m high)</v>
          </cell>
          <cell r="N3" t="str">
            <v>K6B (52.2m width x3m high)</v>
          </cell>
          <cell r="O3" t="str">
            <v>K7 (25.2m width x2.3m high)</v>
          </cell>
          <cell r="P3" t="str">
            <v>K8 (16.2m width x2.3m high)</v>
          </cell>
          <cell r="Q3" t="str">
            <v>K9A (25.4m width x2.6m high)</v>
          </cell>
          <cell r="R3" t="str">
            <v>K9B (34.4m width x2.6m high)</v>
          </cell>
          <cell r="S3" t="str">
            <v>K11A (16m width x3m high)</v>
          </cell>
          <cell r="T3" t="str">
            <v>K11B (19m width x3m high)</v>
          </cell>
          <cell r="U3" t="str">
            <v>K11C (32m width x3m high)</v>
          </cell>
          <cell r="V3" t="str">
            <v>K12 (32m width x3m high)</v>
          </cell>
        </row>
        <row r="4">
          <cell r="I4">
            <v>0</v>
          </cell>
          <cell r="J4">
            <v>0</v>
          </cell>
          <cell r="K4">
            <v>0</v>
          </cell>
          <cell r="L4">
            <v>0</v>
          </cell>
          <cell r="M4">
            <v>0</v>
          </cell>
          <cell r="N4">
            <v>0</v>
          </cell>
          <cell r="O4">
            <v>0</v>
          </cell>
          <cell r="P4">
            <v>0</v>
          </cell>
          <cell r="Q4">
            <v>0</v>
          </cell>
          <cell r="R4">
            <v>0</v>
          </cell>
          <cell r="S4">
            <v>0</v>
          </cell>
          <cell r="T4">
            <v>0</v>
          </cell>
          <cell r="U4">
            <v>0</v>
          </cell>
          <cell r="V4">
            <v>0</v>
          </cell>
        </row>
        <row r="5">
          <cell r="I5">
            <v>0</v>
          </cell>
          <cell r="J5">
            <v>0</v>
          </cell>
          <cell r="K5">
            <v>0</v>
          </cell>
          <cell r="L5">
            <v>0</v>
          </cell>
          <cell r="M5">
            <v>0</v>
          </cell>
          <cell r="N5">
            <v>0</v>
          </cell>
          <cell r="O5">
            <v>0</v>
          </cell>
          <cell r="P5">
            <v>0</v>
          </cell>
          <cell r="Q5">
            <v>0</v>
          </cell>
          <cell r="R5">
            <v>0</v>
          </cell>
          <cell r="S5">
            <v>0</v>
          </cell>
          <cell r="T5">
            <v>0</v>
          </cell>
          <cell r="U5">
            <v>0</v>
          </cell>
          <cell r="V5">
            <v>0</v>
          </cell>
        </row>
        <row r="6">
          <cell r="I6">
            <v>0</v>
          </cell>
          <cell r="J6">
            <v>0</v>
          </cell>
          <cell r="K6">
            <v>0</v>
          </cell>
          <cell r="L6">
            <v>0</v>
          </cell>
          <cell r="M6">
            <v>0</v>
          </cell>
          <cell r="N6">
            <v>0</v>
          </cell>
          <cell r="O6">
            <v>0</v>
          </cell>
          <cell r="P6">
            <v>0</v>
          </cell>
          <cell r="Q6">
            <v>0</v>
          </cell>
          <cell r="R6">
            <v>0</v>
          </cell>
          <cell r="S6">
            <v>0</v>
          </cell>
          <cell r="T6">
            <v>0</v>
          </cell>
          <cell r="U6">
            <v>0</v>
          </cell>
          <cell r="V6">
            <v>0</v>
          </cell>
        </row>
        <row r="7">
          <cell r="I7">
            <v>15.2</v>
          </cell>
          <cell r="J7">
            <v>17.2</v>
          </cell>
          <cell r="K7">
            <v>16.399999999999999</v>
          </cell>
          <cell r="L7">
            <v>29.2</v>
          </cell>
          <cell r="M7">
            <v>32</v>
          </cell>
          <cell r="N7">
            <v>52.2</v>
          </cell>
          <cell r="O7">
            <v>25.2</v>
          </cell>
          <cell r="P7">
            <v>16.2</v>
          </cell>
          <cell r="Q7">
            <v>25.4</v>
          </cell>
          <cell r="R7">
            <v>34.4</v>
          </cell>
          <cell r="S7">
            <v>16</v>
          </cell>
          <cell r="T7">
            <v>19</v>
          </cell>
          <cell r="U7">
            <v>32</v>
          </cell>
          <cell r="V7">
            <v>32</v>
          </cell>
        </row>
        <row r="8">
          <cell r="I8">
            <v>6</v>
          </cell>
          <cell r="J8">
            <v>8</v>
          </cell>
          <cell r="K8">
            <v>7.9999999999999982</v>
          </cell>
          <cell r="L8">
            <v>20</v>
          </cell>
          <cell r="M8">
            <v>22</v>
          </cell>
          <cell r="N8">
            <v>40.200000000000003</v>
          </cell>
          <cell r="O8">
            <v>16</v>
          </cell>
          <cell r="P8">
            <v>7</v>
          </cell>
          <cell r="Q8">
            <v>14.999999999999998</v>
          </cell>
          <cell r="R8">
            <v>24</v>
          </cell>
          <cell r="S8">
            <v>4</v>
          </cell>
          <cell r="T8">
            <v>7</v>
          </cell>
          <cell r="U8">
            <v>20</v>
          </cell>
          <cell r="V8">
            <v>20</v>
          </cell>
        </row>
        <row r="9">
          <cell r="I9">
            <v>2.2999999999999998</v>
          </cell>
          <cell r="J9">
            <v>2.2999999999999998</v>
          </cell>
          <cell r="K9">
            <v>2.1</v>
          </cell>
          <cell r="L9">
            <v>2.2999999999999998</v>
          </cell>
          <cell r="M9">
            <v>2.5</v>
          </cell>
          <cell r="N9">
            <v>3</v>
          </cell>
          <cell r="O9">
            <v>2.2999999999999998</v>
          </cell>
          <cell r="P9">
            <v>2.2999999999999998</v>
          </cell>
          <cell r="Q9">
            <v>2.6</v>
          </cell>
          <cell r="R9">
            <v>2.6</v>
          </cell>
          <cell r="S9">
            <v>3</v>
          </cell>
          <cell r="T9">
            <v>3</v>
          </cell>
          <cell r="U9">
            <v>3</v>
          </cell>
          <cell r="V9">
            <v>3</v>
          </cell>
        </row>
        <row r="10">
          <cell r="I10">
            <v>0.3</v>
          </cell>
          <cell r="J10">
            <v>0.3</v>
          </cell>
          <cell r="K10">
            <v>0.3</v>
          </cell>
          <cell r="L10">
            <v>0.3</v>
          </cell>
          <cell r="M10">
            <v>0.3</v>
          </cell>
          <cell r="N10">
            <v>0.3</v>
          </cell>
          <cell r="O10">
            <v>0.3</v>
          </cell>
          <cell r="P10">
            <v>0.3</v>
          </cell>
          <cell r="Q10">
            <v>0.3</v>
          </cell>
          <cell r="R10">
            <v>0.3</v>
          </cell>
          <cell r="S10">
            <v>0.3</v>
          </cell>
          <cell r="T10">
            <v>0.3</v>
          </cell>
          <cell r="U10">
            <v>0.3</v>
          </cell>
          <cell r="V10">
            <v>0.3</v>
          </cell>
        </row>
        <row r="11">
          <cell r="I11">
            <v>0.8</v>
          </cell>
          <cell r="J11">
            <v>0.8</v>
          </cell>
          <cell r="K11">
            <v>0.8</v>
          </cell>
          <cell r="L11">
            <v>0.8</v>
          </cell>
          <cell r="M11">
            <v>0.8</v>
          </cell>
          <cell r="N11">
            <v>0.8</v>
          </cell>
          <cell r="O11">
            <v>0.8</v>
          </cell>
          <cell r="P11">
            <v>0.8</v>
          </cell>
          <cell r="Q11">
            <v>0.8</v>
          </cell>
          <cell r="R11">
            <v>0.8</v>
          </cell>
          <cell r="S11">
            <v>0.8</v>
          </cell>
          <cell r="T11">
            <v>0.8</v>
          </cell>
          <cell r="U11">
            <v>0.8</v>
          </cell>
          <cell r="V11">
            <v>0.8</v>
          </cell>
        </row>
        <row r="12">
          <cell r="I12">
            <v>0.7</v>
          </cell>
          <cell r="J12">
            <v>0.7</v>
          </cell>
          <cell r="K12">
            <v>0.7</v>
          </cell>
          <cell r="L12">
            <v>0.7</v>
          </cell>
          <cell r="M12">
            <v>0.7</v>
          </cell>
          <cell r="N12">
            <v>0.7</v>
          </cell>
          <cell r="O12">
            <v>0.7</v>
          </cell>
          <cell r="P12">
            <v>0.7</v>
          </cell>
          <cell r="Q12">
            <v>0.7</v>
          </cell>
          <cell r="R12">
            <v>0.7</v>
          </cell>
          <cell r="S12">
            <v>0.7</v>
          </cell>
          <cell r="T12">
            <v>0.7</v>
          </cell>
          <cell r="U12">
            <v>0.7</v>
          </cell>
          <cell r="V12">
            <v>0.7</v>
          </cell>
        </row>
        <row r="13">
          <cell r="I13">
            <v>0.2</v>
          </cell>
          <cell r="J13">
            <v>0.2</v>
          </cell>
          <cell r="K13">
            <v>0.2</v>
          </cell>
          <cell r="L13">
            <v>0.2</v>
          </cell>
          <cell r="M13">
            <v>0.2</v>
          </cell>
          <cell r="N13">
            <v>0.2</v>
          </cell>
          <cell r="O13">
            <v>0.2</v>
          </cell>
          <cell r="P13">
            <v>0.2</v>
          </cell>
          <cell r="Q13">
            <v>0.2</v>
          </cell>
          <cell r="R13">
            <v>0.2</v>
          </cell>
          <cell r="S13">
            <v>0.2</v>
          </cell>
          <cell r="T13">
            <v>0.2</v>
          </cell>
          <cell r="U13">
            <v>0.2</v>
          </cell>
          <cell r="V13">
            <v>0.2</v>
          </cell>
        </row>
        <row r="14">
          <cell r="I14">
            <v>0.05</v>
          </cell>
          <cell r="J14">
            <v>0.05</v>
          </cell>
          <cell r="K14">
            <v>0.05</v>
          </cell>
          <cell r="L14">
            <v>0.05</v>
          </cell>
          <cell r="M14">
            <v>0.05</v>
          </cell>
          <cell r="N14">
            <v>0.05</v>
          </cell>
          <cell r="O14">
            <v>0.05</v>
          </cell>
          <cell r="P14">
            <v>0.05</v>
          </cell>
          <cell r="Q14">
            <v>0.05</v>
          </cell>
          <cell r="R14">
            <v>0.05</v>
          </cell>
          <cell r="S14">
            <v>0.05</v>
          </cell>
          <cell r="T14">
            <v>0.05</v>
          </cell>
          <cell r="U14">
            <v>0.05</v>
          </cell>
          <cell r="V14">
            <v>0.05</v>
          </cell>
        </row>
        <row r="15">
          <cell r="I15">
            <v>0.2</v>
          </cell>
          <cell r="J15">
            <v>0.2</v>
          </cell>
          <cell r="K15">
            <v>0.2</v>
          </cell>
          <cell r="L15">
            <v>0.2</v>
          </cell>
          <cell r="M15">
            <v>0.2</v>
          </cell>
          <cell r="N15">
            <v>0.2</v>
          </cell>
          <cell r="O15">
            <v>0.2</v>
          </cell>
          <cell r="P15">
            <v>0.2</v>
          </cell>
          <cell r="Q15">
            <v>0.2</v>
          </cell>
          <cell r="R15">
            <v>0.2</v>
          </cell>
          <cell r="S15">
            <v>0.2</v>
          </cell>
          <cell r="T15">
            <v>0.2</v>
          </cell>
          <cell r="U15">
            <v>0.2</v>
          </cell>
          <cell r="V15">
            <v>0.2</v>
          </cell>
        </row>
        <row r="16">
          <cell r="I16">
            <v>2</v>
          </cell>
          <cell r="J16">
            <v>2</v>
          </cell>
          <cell r="K16">
            <v>2</v>
          </cell>
          <cell r="L16">
            <v>2</v>
          </cell>
          <cell r="M16">
            <v>2</v>
          </cell>
          <cell r="N16">
            <v>2</v>
          </cell>
          <cell r="O16">
            <v>2</v>
          </cell>
          <cell r="P16">
            <v>2</v>
          </cell>
          <cell r="Q16">
            <v>2</v>
          </cell>
          <cell r="R16">
            <v>2</v>
          </cell>
          <cell r="S16">
            <v>2</v>
          </cell>
          <cell r="T16">
            <v>2</v>
          </cell>
          <cell r="U16">
            <v>2</v>
          </cell>
          <cell r="V16">
            <v>2</v>
          </cell>
        </row>
        <row r="17">
          <cell r="I17">
            <v>0</v>
          </cell>
          <cell r="J17">
            <v>0</v>
          </cell>
          <cell r="K17">
            <v>0</v>
          </cell>
          <cell r="L17">
            <v>0</v>
          </cell>
          <cell r="M17">
            <v>0</v>
          </cell>
          <cell r="N17">
            <v>0</v>
          </cell>
          <cell r="O17">
            <v>0</v>
          </cell>
          <cell r="P17">
            <v>0</v>
          </cell>
          <cell r="Q17">
            <v>0</v>
          </cell>
          <cell r="R17">
            <v>0</v>
          </cell>
          <cell r="S17">
            <v>0</v>
          </cell>
          <cell r="T17">
            <v>0</v>
          </cell>
          <cell r="U17">
            <v>0</v>
          </cell>
          <cell r="V17">
            <v>0</v>
          </cell>
        </row>
        <row r="18">
          <cell r="I18">
            <v>0.3</v>
          </cell>
          <cell r="J18">
            <v>0.3</v>
          </cell>
          <cell r="K18">
            <v>0.3</v>
          </cell>
          <cell r="L18">
            <v>0.3</v>
          </cell>
          <cell r="M18">
            <v>0.3</v>
          </cell>
          <cell r="N18">
            <v>0.3</v>
          </cell>
          <cell r="O18">
            <v>0.3</v>
          </cell>
          <cell r="P18">
            <v>0.3</v>
          </cell>
          <cell r="Q18">
            <v>0.3</v>
          </cell>
          <cell r="R18">
            <v>0.3</v>
          </cell>
          <cell r="S18">
            <v>0.3</v>
          </cell>
          <cell r="T18">
            <v>0.3</v>
          </cell>
          <cell r="U18">
            <v>0.3</v>
          </cell>
          <cell r="V18">
            <v>0.3</v>
          </cell>
        </row>
        <row r="19">
          <cell r="I19">
            <v>0</v>
          </cell>
          <cell r="J19">
            <v>0</v>
          </cell>
          <cell r="K19">
            <v>0</v>
          </cell>
          <cell r="L19">
            <v>0</v>
          </cell>
          <cell r="M19">
            <v>0</v>
          </cell>
          <cell r="N19">
            <v>0</v>
          </cell>
          <cell r="O19">
            <v>0</v>
          </cell>
          <cell r="P19">
            <v>0</v>
          </cell>
          <cell r="Q19">
            <v>0</v>
          </cell>
          <cell r="R19">
            <v>0</v>
          </cell>
          <cell r="S19">
            <v>0</v>
          </cell>
          <cell r="T19">
            <v>0</v>
          </cell>
          <cell r="U19">
            <v>0</v>
          </cell>
          <cell r="V19">
            <v>0</v>
          </cell>
        </row>
        <row r="20">
          <cell r="I20">
            <v>0</v>
          </cell>
          <cell r="J20">
            <v>0</v>
          </cell>
          <cell r="K20">
            <v>0</v>
          </cell>
          <cell r="L20">
            <v>0</v>
          </cell>
          <cell r="M20">
            <v>0</v>
          </cell>
          <cell r="N20">
            <v>0</v>
          </cell>
          <cell r="O20">
            <v>0</v>
          </cell>
          <cell r="P20">
            <v>0</v>
          </cell>
          <cell r="Q20">
            <v>0</v>
          </cell>
          <cell r="R20">
            <v>0</v>
          </cell>
          <cell r="S20">
            <v>0</v>
          </cell>
          <cell r="T20">
            <v>0</v>
          </cell>
          <cell r="U20">
            <v>0</v>
          </cell>
          <cell r="V20">
            <v>0</v>
          </cell>
        </row>
        <row r="21">
          <cell r="I21">
            <v>0.2</v>
          </cell>
          <cell r="J21">
            <v>0.2</v>
          </cell>
          <cell r="K21">
            <v>0.2</v>
          </cell>
          <cell r="L21">
            <v>0.2</v>
          </cell>
          <cell r="M21">
            <v>0.2</v>
          </cell>
          <cell r="N21">
            <v>0.2</v>
          </cell>
          <cell r="O21">
            <v>0.2</v>
          </cell>
          <cell r="P21">
            <v>0.2</v>
          </cell>
          <cell r="Q21">
            <v>0.2</v>
          </cell>
          <cell r="R21">
            <v>0.2</v>
          </cell>
          <cell r="S21">
            <v>0.2</v>
          </cell>
          <cell r="T21">
            <v>0.2</v>
          </cell>
          <cell r="U21">
            <v>0.2</v>
          </cell>
          <cell r="V21">
            <v>0.2</v>
          </cell>
        </row>
        <row r="22">
          <cell r="I22">
            <v>0.6</v>
          </cell>
          <cell r="J22">
            <v>0.6</v>
          </cell>
          <cell r="K22">
            <v>0.6</v>
          </cell>
          <cell r="L22">
            <v>0.6</v>
          </cell>
          <cell r="M22">
            <v>0.6</v>
          </cell>
          <cell r="N22">
            <v>0.6</v>
          </cell>
          <cell r="O22">
            <v>0.6</v>
          </cell>
          <cell r="P22">
            <v>0.6</v>
          </cell>
          <cell r="Q22">
            <v>0.6</v>
          </cell>
          <cell r="R22">
            <v>0.6</v>
          </cell>
          <cell r="S22">
            <v>0.6</v>
          </cell>
          <cell r="T22">
            <v>0.6</v>
          </cell>
          <cell r="U22">
            <v>0.6</v>
          </cell>
          <cell r="V22">
            <v>0.6</v>
          </cell>
        </row>
        <row r="23">
          <cell r="I23">
            <v>0</v>
          </cell>
          <cell r="J23">
            <v>0</v>
          </cell>
          <cell r="K23">
            <v>0</v>
          </cell>
          <cell r="L23">
            <v>0</v>
          </cell>
          <cell r="M23">
            <v>0</v>
          </cell>
          <cell r="N23">
            <v>0</v>
          </cell>
          <cell r="O23">
            <v>0</v>
          </cell>
          <cell r="P23">
            <v>0</v>
          </cell>
          <cell r="Q23">
            <v>0</v>
          </cell>
          <cell r="R23">
            <v>0</v>
          </cell>
          <cell r="S23">
            <v>0</v>
          </cell>
          <cell r="T23">
            <v>0</v>
          </cell>
          <cell r="U23">
            <v>0</v>
          </cell>
          <cell r="V23">
            <v>0</v>
          </cell>
        </row>
        <row r="24">
          <cell r="I24">
            <v>0</v>
          </cell>
          <cell r="J24">
            <v>0</v>
          </cell>
          <cell r="K24">
            <v>0</v>
          </cell>
          <cell r="L24">
            <v>0</v>
          </cell>
          <cell r="M24">
            <v>0</v>
          </cell>
          <cell r="N24">
            <v>0</v>
          </cell>
          <cell r="O24">
            <v>0</v>
          </cell>
          <cell r="P24">
            <v>0</v>
          </cell>
          <cell r="Q24">
            <v>0</v>
          </cell>
          <cell r="R24">
            <v>0</v>
          </cell>
          <cell r="S24">
            <v>0</v>
          </cell>
          <cell r="T24">
            <v>0</v>
          </cell>
          <cell r="U24">
            <v>0</v>
          </cell>
          <cell r="V24">
            <v>0</v>
          </cell>
        </row>
        <row r="25">
          <cell r="I25">
            <v>32.968660713424562</v>
          </cell>
          <cell r="J25">
            <v>38.468660713424562</v>
          </cell>
          <cell r="K25">
            <v>34.706168477474606</v>
          </cell>
          <cell r="L25">
            <v>71.468660713424569</v>
          </cell>
          <cell r="M25">
            <v>83.691152949374526</v>
          </cell>
          <cell r="N25">
            <v>163.98738353924946</v>
          </cell>
          <cell r="O25">
            <v>60.468660713424569</v>
          </cell>
          <cell r="P25">
            <v>35.718660713424562</v>
          </cell>
          <cell r="Q25">
            <v>65.762399067349506</v>
          </cell>
          <cell r="R25">
            <v>93.212399067349509</v>
          </cell>
          <cell r="S25">
            <v>39.097383539249435</v>
          </cell>
          <cell r="T25">
            <v>49.447383539249429</v>
          </cell>
          <cell r="U25">
            <v>94.297383539249438</v>
          </cell>
          <cell r="V25">
            <v>94.297383539249438</v>
          </cell>
        </row>
        <row r="26">
          <cell r="I26">
            <v>0</v>
          </cell>
          <cell r="J26">
            <v>0</v>
          </cell>
          <cell r="K26">
            <v>0</v>
          </cell>
          <cell r="L26">
            <v>0</v>
          </cell>
          <cell r="M26">
            <v>0</v>
          </cell>
          <cell r="N26">
            <v>0</v>
          </cell>
          <cell r="O26">
            <v>0</v>
          </cell>
          <cell r="P26">
            <v>0</v>
          </cell>
          <cell r="Q26">
            <v>0</v>
          </cell>
          <cell r="R26">
            <v>0</v>
          </cell>
          <cell r="S26">
            <v>0</v>
          </cell>
          <cell r="T26">
            <v>0</v>
          </cell>
          <cell r="U26">
            <v>0</v>
          </cell>
          <cell r="V26">
            <v>0</v>
          </cell>
        </row>
        <row r="28">
          <cell r="I28">
            <v>0</v>
          </cell>
          <cell r="J28">
            <v>0</v>
          </cell>
          <cell r="K28">
            <v>0</v>
          </cell>
          <cell r="L28">
            <v>0.14000000000000001</v>
          </cell>
          <cell r="M28">
            <v>0</v>
          </cell>
          <cell r="N28">
            <v>0.14000000000000001</v>
          </cell>
          <cell r="O28">
            <v>0</v>
          </cell>
          <cell r="P28">
            <v>0</v>
          </cell>
          <cell r="Q28">
            <v>0</v>
          </cell>
          <cell r="R28">
            <v>0</v>
          </cell>
          <cell r="S28">
            <v>0</v>
          </cell>
          <cell r="T28">
            <v>0</v>
          </cell>
          <cell r="U28">
            <v>0</v>
          </cell>
          <cell r="V28">
            <v>0</v>
          </cell>
        </row>
        <row r="29">
          <cell r="I29">
            <v>2.4760277775098647</v>
          </cell>
          <cell r="J29">
            <v>2.7560277775098645</v>
          </cell>
          <cell r="K29">
            <v>2.6308079707698768</v>
          </cell>
          <cell r="L29">
            <v>4.4360277775098647</v>
          </cell>
          <cell r="M29">
            <v>4.8412475842498539</v>
          </cell>
          <cell r="N29">
            <v>7.7022971010998242</v>
          </cell>
          <cell r="O29">
            <v>3.8760277775098646</v>
          </cell>
          <cell r="P29">
            <v>2.6160277775098644</v>
          </cell>
          <cell r="Q29">
            <v>3.9238574876198471</v>
          </cell>
          <cell r="R29">
            <v>5.1838574876198473</v>
          </cell>
          <cell r="S29">
            <v>2.6342971010998233</v>
          </cell>
          <cell r="T29">
            <v>3.0542971010998237</v>
          </cell>
          <cell r="U29">
            <v>4.8742971010998239</v>
          </cell>
          <cell r="V29">
            <v>4.8742971010998239</v>
          </cell>
        </row>
        <row r="30">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row>
        <row r="32">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I33">
            <v>8</v>
          </cell>
          <cell r="J33">
            <v>10</v>
          </cell>
          <cell r="K33">
            <v>9.9999999999999982</v>
          </cell>
          <cell r="L33">
            <v>22</v>
          </cell>
          <cell r="M33">
            <v>24</v>
          </cell>
          <cell r="N33">
            <v>42.2</v>
          </cell>
          <cell r="O33">
            <v>18</v>
          </cell>
          <cell r="P33">
            <v>9</v>
          </cell>
          <cell r="Q33">
            <v>17</v>
          </cell>
          <cell r="R33">
            <v>26</v>
          </cell>
          <cell r="S33">
            <v>6</v>
          </cell>
          <cell r="T33">
            <v>9</v>
          </cell>
          <cell r="U33">
            <v>22</v>
          </cell>
          <cell r="V33">
            <v>22</v>
          </cell>
        </row>
        <row r="34">
          <cell r="I34">
            <v>10.285912696499032</v>
          </cell>
          <cell r="J34">
            <v>10.285912696499032</v>
          </cell>
          <cell r="K34">
            <v>9.3914855054991175</v>
          </cell>
          <cell r="L34">
            <v>10.285912696499032</v>
          </cell>
          <cell r="M34">
            <v>11.180339887498949</v>
          </cell>
          <cell r="N34">
            <v>13.416407864998739</v>
          </cell>
          <cell r="O34">
            <v>10.285912696499032</v>
          </cell>
          <cell r="P34">
            <v>10.285912696499032</v>
          </cell>
          <cell r="Q34">
            <v>11.627553482998907</v>
          </cell>
          <cell r="R34">
            <v>11.627553482998907</v>
          </cell>
          <cell r="S34">
            <v>13.416407864998739</v>
          </cell>
          <cell r="T34">
            <v>13.416407864998739</v>
          </cell>
          <cell r="U34">
            <v>13.416407864998739</v>
          </cell>
          <cell r="V34">
            <v>13.416407864998739</v>
          </cell>
        </row>
        <row r="36">
          <cell r="I36">
            <v>0</v>
          </cell>
          <cell r="J36">
            <v>0</v>
          </cell>
          <cell r="K36">
            <v>0</v>
          </cell>
          <cell r="L36">
            <v>0.7778174593052023</v>
          </cell>
          <cell r="M36">
            <v>0</v>
          </cell>
          <cell r="N36">
            <v>0.7778174593052023</v>
          </cell>
          <cell r="O36">
            <v>0</v>
          </cell>
          <cell r="P36">
            <v>0</v>
          </cell>
          <cell r="Q36">
            <v>0</v>
          </cell>
          <cell r="R36">
            <v>0</v>
          </cell>
          <cell r="S36">
            <v>0</v>
          </cell>
          <cell r="T36">
            <v>0</v>
          </cell>
          <cell r="U36">
            <v>0</v>
          </cell>
          <cell r="V36">
            <v>0</v>
          </cell>
        </row>
        <row r="37">
          <cell r="I37">
            <v>13.756411679084495</v>
          </cell>
          <cell r="J37">
            <v>15.3120465976949</v>
          </cell>
          <cell r="K37">
            <v>14.616345512457858</v>
          </cell>
          <cell r="L37">
            <v>24.645856109357329</v>
          </cell>
          <cell r="M37">
            <v>26.897192113204778</v>
          </cell>
          <cell r="N37">
            <v>42.792722585652072</v>
          </cell>
          <cell r="O37">
            <v>21.534586272136519</v>
          </cell>
          <cell r="P37">
            <v>14.534229138389698</v>
          </cell>
          <cell r="Q37">
            <v>21.800320440686882</v>
          </cell>
          <cell r="R37">
            <v>28.800677574433703</v>
          </cell>
          <cell r="S37">
            <v>14.635730558803743</v>
          </cell>
          <cell r="T37">
            <v>16.969182936719349</v>
          </cell>
          <cell r="U37">
            <v>27.08080990768698</v>
          </cell>
          <cell r="V37">
            <v>27.08080990768698</v>
          </cell>
        </row>
        <row r="38">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I40">
            <v>1.4800000000000002</v>
          </cell>
          <cell r="J40">
            <v>1.8800000000000001</v>
          </cell>
          <cell r="K40">
            <v>1.88</v>
          </cell>
          <cell r="L40">
            <v>4.28</v>
          </cell>
          <cell r="M40">
            <v>4.68</v>
          </cell>
          <cell r="N40">
            <v>8.32</v>
          </cell>
          <cell r="O40">
            <v>3.48</v>
          </cell>
          <cell r="P40">
            <v>1.6800000000000002</v>
          </cell>
          <cell r="Q40">
            <v>3.28</v>
          </cell>
          <cell r="R40">
            <v>5.08</v>
          </cell>
          <cell r="S40">
            <v>1.08</v>
          </cell>
          <cell r="T40">
            <v>1.6800000000000002</v>
          </cell>
          <cell r="U40">
            <v>4.28</v>
          </cell>
          <cell r="V40">
            <v>4.28</v>
          </cell>
        </row>
        <row r="41">
          <cell r="I41">
            <v>2.0571825392998067</v>
          </cell>
          <cell r="J41">
            <v>2.0571825392998067</v>
          </cell>
          <cell r="K41">
            <v>1.8782971010998235</v>
          </cell>
          <cell r="L41">
            <v>2.0571825392998067</v>
          </cell>
          <cell r="M41">
            <v>2.2360679774997898</v>
          </cell>
          <cell r="N41">
            <v>2.6832815729997481</v>
          </cell>
          <cell r="O41">
            <v>2.0571825392998067</v>
          </cell>
          <cell r="P41">
            <v>2.0571825392998067</v>
          </cell>
          <cell r="Q41">
            <v>2.3255106965997814</v>
          </cell>
          <cell r="R41">
            <v>2.3255106965997814</v>
          </cell>
          <cell r="S41">
            <v>2.6832815729997481</v>
          </cell>
          <cell r="T41">
            <v>2.6832815729997481</v>
          </cell>
          <cell r="U41">
            <v>2.6832815729997481</v>
          </cell>
          <cell r="V41">
            <v>2.6832815729997481</v>
          </cell>
        </row>
        <row r="42">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I44">
            <v>17.685912696499031</v>
          </cell>
          <cell r="J44">
            <v>19.685912696499031</v>
          </cell>
          <cell r="K44">
            <v>18.791485505499118</v>
          </cell>
          <cell r="L44">
            <v>31.685912696499031</v>
          </cell>
          <cell r="M44">
            <v>34.580339887498951</v>
          </cell>
          <cell r="N44">
            <v>55.01640786499874</v>
          </cell>
          <cell r="O44">
            <v>27.685912696499031</v>
          </cell>
          <cell r="P44">
            <v>18.685912696499031</v>
          </cell>
          <cell r="Q44">
            <v>28.027553482998904</v>
          </cell>
          <cell r="R44">
            <v>37.027553482998911</v>
          </cell>
          <cell r="S44">
            <v>18.816407864998737</v>
          </cell>
          <cell r="T44">
            <v>21.816407864998737</v>
          </cell>
          <cell r="U44">
            <v>34.816407864998737</v>
          </cell>
          <cell r="V44">
            <v>34.816407864998737</v>
          </cell>
        </row>
        <row r="45">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I48">
            <v>0.37000000000000005</v>
          </cell>
          <cell r="J48">
            <v>0.47000000000000003</v>
          </cell>
          <cell r="K48">
            <v>0.47</v>
          </cell>
          <cell r="L48">
            <v>1.07</v>
          </cell>
          <cell r="M48">
            <v>1.17</v>
          </cell>
          <cell r="N48">
            <v>2.08</v>
          </cell>
          <cell r="O48">
            <v>0.87</v>
          </cell>
          <cell r="P48">
            <v>0.42000000000000004</v>
          </cell>
          <cell r="Q48">
            <v>0.82</v>
          </cell>
          <cell r="R48">
            <v>1.27</v>
          </cell>
          <cell r="S48">
            <v>0.27</v>
          </cell>
          <cell r="T48">
            <v>0.42000000000000004</v>
          </cell>
          <cell r="U48">
            <v>1.07</v>
          </cell>
          <cell r="V48">
            <v>1.07</v>
          </cell>
        </row>
        <row r="49">
          <cell r="I49">
            <v>0.51429563482495166</v>
          </cell>
          <cell r="J49">
            <v>0.51429563482495166</v>
          </cell>
          <cell r="K49">
            <v>0.46957427527495588</v>
          </cell>
          <cell r="L49">
            <v>0.51429563482495166</v>
          </cell>
          <cell r="M49">
            <v>0.55901699437494745</v>
          </cell>
          <cell r="N49">
            <v>0.67082039324993703</v>
          </cell>
          <cell r="O49">
            <v>0.51429563482495166</v>
          </cell>
          <cell r="P49">
            <v>0.51429563482495166</v>
          </cell>
          <cell r="Q49">
            <v>0.58137767414994534</v>
          </cell>
          <cell r="R49">
            <v>0.58137767414994534</v>
          </cell>
          <cell r="S49">
            <v>0.67082039324993703</v>
          </cell>
          <cell r="T49">
            <v>0.67082039324993703</v>
          </cell>
          <cell r="U49">
            <v>0.67082039324993703</v>
          </cell>
          <cell r="V49">
            <v>0.67082039324993703</v>
          </cell>
        </row>
        <row r="50">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I51">
            <v>0</v>
          </cell>
          <cell r="J51">
            <v>0</v>
          </cell>
          <cell r="K51">
            <v>0</v>
          </cell>
          <cell r="L51">
            <v>4.1421356237309531E-3</v>
          </cell>
          <cell r="M51">
            <v>0</v>
          </cell>
          <cell r="N51">
            <v>4.1421356237309531E-3</v>
          </cell>
          <cell r="O51">
            <v>0</v>
          </cell>
          <cell r="P51">
            <v>0</v>
          </cell>
          <cell r="Q51">
            <v>0</v>
          </cell>
          <cell r="R51">
            <v>0</v>
          </cell>
          <cell r="S51">
            <v>0</v>
          </cell>
          <cell r="T51">
            <v>0</v>
          </cell>
          <cell r="U51">
            <v>0</v>
          </cell>
          <cell r="V51">
            <v>0</v>
          </cell>
        </row>
        <row r="52">
          <cell r="I52" t="str">
            <v>Included</v>
          </cell>
          <cell r="J52" t="str">
            <v>Included</v>
          </cell>
          <cell r="K52" t="str">
            <v>Included</v>
          </cell>
          <cell r="L52" t="str">
            <v>Included</v>
          </cell>
          <cell r="M52" t="str">
            <v>Included</v>
          </cell>
          <cell r="N52" t="str">
            <v>Included</v>
          </cell>
          <cell r="O52" t="str">
            <v>Included</v>
          </cell>
          <cell r="P52" t="str">
            <v>Included</v>
          </cell>
          <cell r="Q52" t="str">
            <v>Included</v>
          </cell>
          <cell r="R52" t="str">
            <v>Included</v>
          </cell>
          <cell r="S52" t="str">
            <v>Included</v>
          </cell>
          <cell r="T52" t="str">
            <v>Included</v>
          </cell>
          <cell r="U52" t="str">
            <v>Included</v>
          </cell>
          <cell r="V52" t="str">
            <v>Included</v>
          </cell>
        </row>
        <row r="53">
          <cell r="I53">
            <v>7.3257449018364187E-2</v>
          </cell>
          <cell r="J53">
            <v>8.1541720265826095E-2</v>
          </cell>
          <cell r="K53">
            <v>7.7836881535151725E-2</v>
          </cell>
          <cell r="L53">
            <v>0.13124734775059752</v>
          </cell>
          <cell r="M53">
            <v>0.14323645772873378</v>
          </cell>
          <cell r="N53">
            <v>0.22788542290732305</v>
          </cell>
          <cell r="O53">
            <v>0.11467880525567371</v>
          </cell>
          <cell r="P53">
            <v>7.7399584642095148E-2</v>
          </cell>
          <cell r="Q53">
            <v>0.11609392772795431</v>
          </cell>
          <cell r="R53">
            <v>0.15337314834153287</v>
          </cell>
          <cell r="S53">
            <v>7.7940113328262561E-2</v>
          </cell>
          <cell r="T53">
            <v>9.0366520199455402E-2</v>
          </cell>
          <cell r="U53">
            <v>0.1442142833079578</v>
          </cell>
          <cell r="V53">
            <v>0.1442142833079578</v>
          </cell>
        </row>
        <row r="54">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I56">
            <v>2.08</v>
          </cell>
          <cell r="J56">
            <v>2.48</v>
          </cell>
          <cell r="K56">
            <v>2.4799999999999995</v>
          </cell>
          <cell r="L56">
            <v>4.88</v>
          </cell>
          <cell r="M56">
            <v>5.28</v>
          </cell>
          <cell r="N56">
            <v>8.9200000000000017</v>
          </cell>
          <cell r="O56">
            <v>4.08</v>
          </cell>
          <cell r="P56">
            <v>2.2800000000000002</v>
          </cell>
          <cell r="Q56">
            <v>3.88</v>
          </cell>
          <cell r="R56">
            <v>5.6800000000000006</v>
          </cell>
          <cell r="S56">
            <v>1.6800000000000002</v>
          </cell>
          <cell r="T56">
            <v>2.2800000000000002</v>
          </cell>
          <cell r="U56">
            <v>4.88</v>
          </cell>
          <cell r="V56">
            <v>4.88</v>
          </cell>
        </row>
        <row r="57">
          <cell r="I57">
            <v>2.0571825392998067</v>
          </cell>
          <cell r="J57">
            <v>2.0571825392998067</v>
          </cell>
          <cell r="K57">
            <v>1.8782971010998235</v>
          </cell>
          <cell r="L57">
            <v>2.0571825392998067</v>
          </cell>
          <cell r="M57">
            <v>2.2360679774997898</v>
          </cell>
          <cell r="N57">
            <v>2.6832815729997481</v>
          </cell>
          <cell r="O57">
            <v>2.0571825392998067</v>
          </cell>
          <cell r="P57">
            <v>2.0571825392998067</v>
          </cell>
          <cell r="Q57">
            <v>2.3255106965997814</v>
          </cell>
          <cell r="R57">
            <v>2.3255106965997814</v>
          </cell>
          <cell r="S57">
            <v>2.6832815729997481</v>
          </cell>
          <cell r="T57">
            <v>2.6832815729997481</v>
          </cell>
          <cell r="U57">
            <v>2.6832815729997481</v>
          </cell>
          <cell r="V57">
            <v>2.6832815729997481</v>
          </cell>
        </row>
        <row r="59">
          <cell r="I59">
            <v>0</v>
          </cell>
          <cell r="J59">
            <v>0</v>
          </cell>
          <cell r="K59">
            <v>0</v>
          </cell>
          <cell r="L59">
            <v>0.14000000000000001</v>
          </cell>
          <cell r="M59">
            <v>0</v>
          </cell>
          <cell r="N59">
            <v>0.14000000000000001</v>
          </cell>
          <cell r="O59">
            <v>0</v>
          </cell>
          <cell r="P59">
            <v>0</v>
          </cell>
          <cell r="Q59">
            <v>0</v>
          </cell>
          <cell r="R59">
            <v>0</v>
          </cell>
          <cell r="S59">
            <v>0</v>
          </cell>
          <cell r="T59">
            <v>0</v>
          </cell>
          <cell r="U59">
            <v>0</v>
          </cell>
          <cell r="V59">
            <v>0</v>
          </cell>
        </row>
        <row r="60">
          <cell r="I60">
            <v>2.4760277775098647</v>
          </cell>
          <cell r="J60">
            <v>2.7560277775098645</v>
          </cell>
          <cell r="K60">
            <v>2.6308079707698768</v>
          </cell>
          <cell r="L60">
            <v>4.4360277775098647</v>
          </cell>
          <cell r="M60">
            <v>4.8412475842498539</v>
          </cell>
          <cell r="N60">
            <v>7.7022971010998242</v>
          </cell>
          <cell r="O60">
            <v>3.8760277775098646</v>
          </cell>
          <cell r="P60">
            <v>2.6160277775098644</v>
          </cell>
          <cell r="Q60">
            <v>3.9238574876198471</v>
          </cell>
          <cell r="R60">
            <v>5.1838574876198473</v>
          </cell>
          <cell r="S60">
            <v>2.6342971010998233</v>
          </cell>
          <cell r="T60">
            <v>3.0542971010998237</v>
          </cell>
          <cell r="U60">
            <v>4.8742971010998239</v>
          </cell>
          <cell r="V60">
            <v>4.8742971010998239</v>
          </cell>
        </row>
        <row r="61">
          <cell r="I61">
            <v>0</v>
          </cell>
          <cell r="J61">
            <v>0</v>
          </cell>
          <cell r="K61">
            <v>0</v>
          </cell>
          <cell r="L61">
            <v>0</v>
          </cell>
          <cell r="M61">
            <v>0</v>
          </cell>
          <cell r="N61">
            <v>0</v>
          </cell>
          <cell r="O61">
            <v>0</v>
          </cell>
          <cell r="P61">
            <v>0</v>
          </cell>
          <cell r="Q61">
            <v>0</v>
          </cell>
          <cell r="R61">
            <v>0</v>
          </cell>
          <cell r="S61">
            <v>0</v>
          </cell>
          <cell r="T61">
            <v>0</v>
          </cell>
          <cell r="U61">
            <v>0</v>
          </cell>
          <cell r="V61">
            <v>0</v>
          </cell>
        </row>
        <row r="63">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I64">
            <v>18.285912696499032</v>
          </cell>
          <cell r="J64">
            <v>20.285912696499032</v>
          </cell>
          <cell r="K64">
            <v>19.391485505499119</v>
          </cell>
          <cell r="L64">
            <v>32.285912696499032</v>
          </cell>
          <cell r="M64">
            <v>35.180339887498953</v>
          </cell>
          <cell r="N64">
            <v>55.616407864998742</v>
          </cell>
          <cell r="O64">
            <v>28.285912696499032</v>
          </cell>
          <cell r="P64">
            <v>19.285912696499032</v>
          </cell>
          <cell r="Q64">
            <v>28.627553482998906</v>
          </cell>
          <cell r="R64">
            <v>37.627553482998906</v>
          </cell>
          <cell r="S64">
            <v>19.416407864998739</v>
          </cell>
          <cell r="T64">
            <v>22.416407864998739</v>
          </cell>
          <cell r="U64">
            <v>35.416407864998739</v>
          </cell>
          <cell r="V64">
            <v>35.416407864998739</v>
          </cell>
        </row>
        <row r="65">
          <cell r="I65">
            <v>0</v>
          </cell>
          <cell r="J65">
            <v>0</v>
          </cell>
          <cell r="K65">
            <v>0</v>
          </cell>
          <cell r="L65">
            <v>0</v>
          </cell>
          <cell r="M65">
            <v>0</v>
          </cell>
          <cell r="N65">
            <v>0</v>
          </cell>
          <cell r="O65">
            <v>0</v>
          </cell>
          <cell r="P65">
            <v>0</v>
          </cell>
          <cell r="Q65">
            <v>0</v>
          </cell>
          <cell r="R65">
            <v>0</v>
          </cell>
          <cell r="S65">
            <v>0</v>
          </cell>
          <cell r="T65">
            <v>0</v>
          </cell>
          <cell r="U65">
            <v>0</v>
          </cell>
          <cell r="V65">
            <v>0</v>
          </cell>
        </row>
        <row r="67">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I68">
            <v>17.685912696499031</v>
          </cell>
          <cell r="J68">
            <v>19.685912696499031</v>
          </cell>
          <cell r="K68">
            <v>18.791485505499118</v>
          </cell>
          <cell r="L68">
            <v>31.685912696499031</v>
          </cell>
          <cell r="M68">
            <v>34.580339887498951</v>
          </cell>
          <cell r="N68">
            <v>55.01640786499874</v>
          </cell>
          <cell r="O68">
            <v>27.685912696499031</v>
          </cell>
          <cell r="P68">
            <v>18.685912696499031</v>
          </cell>
          <cell r="Q68">
            <v>28.027553482998904</v>
          </cell>
          <cell r="R68">
            <v>37.027553482998904</v>
          </cell>
          <cell r="S68">
            <v>18.816407864998737</v>
          </cell>
          <cell r="T68">
            <v>21.816407864998737</v>
          </cell>
          <cell r="U68">
            <v>34.816407864998737</v>
          </cell>
          <cell r="V68">
            <v>34.816407864998737</v>
          </cell>
        </row>
        <row r="69">
          <cell r="I69">
            <v>0</v>
          </cell>
          <cell r="J69">
            <v>0</v>
          </cell>
          <cell r="K69">
            <v>0</v>
          </cell>
          <cell r="L69">
            <v>0</v>
          </cell>
          <cell r="M69">
            <v>0</v>
          </cell>
          <cell r="N69">
            <v>0</v>
          </cell>
          <cell r="O69">
            <v>0</v>
          </cell>
          <cell r="P69">
            <v>0</v>
          </cell>
          <cell r="Q69">
            <v>0</v>
          </cell>
          <cell r="R69">
            <v>0</v>
          </cell>
          <cell r="S69">
            <v>0</v>
          </cell>
          <cell r="T69">
            <v>0</v>
          </cell>
          <cell r="U69">
            <v>0</v>
          </cell>
          <cell r="V69">
            <v>0</v>
          </cell>
        </row>
        <row r="71">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I72">
            <v>3.6</v>
          </cell>
          <cell r="J72">
            <v>3.6</v>
          </cell>
          <cell r="K72">
            <v>3.6</v>
          </cell>
          <cell r="L72">
            <v>3.6</v>
          </cell>
          <cell r="M72">
            <v>3.6</v>
          </cell>
          <cell r="N72">
            <v>3.6</v>
          </cell>
          <cell r="O72">
            <v>3.6</v>
          </cell>
          <cell r="P72">
            <v>3.6</v>
          </cell>
          <cell r="Q72">
            <v>3.6</v>
          </cell>
          <cell r="R72">
            <v>3.6</v>
          </cell>
          <cell r="S72">
            <v>3.6</v>
          </cell>
          <cell r="T72">
            <v>3.6</v>
          </cell>
          <cell r="U72">
            <v>3.6</v>
          </cell>
          <cell r="V72">
            <v>3.6</v>
          </cell>
        </row>
        <row r="73">
          <cell r="I73">
            <v>0</v>
          </cell>
          <cell r="J73">
            <v>0</v>
          </cell>
          <cell r="K73">
            <v>0</v>
          </cell>
          <cell r="L73">
            <v>0</v>
          </cell>
          <cell r="M73">
            <v>0</v>
          </cell>
          <cell r="N73">
            <v>0</v>
          </cell>
          <cell r="O73">
            <v>0</v>
          </cell>
          <cell r="P73">
            <v>0</v>
          </cell>
          <cell r="Q73">
            <v>0</v>
          </cell>
          <cell r="R73">
            <v>0</v>
          </cell>
          <cell r="S73">
            <v>0</v>
          </cell>
          <cell r="T73">
            <v>0</v>
          </cell>
          <cell r="U73">
            <v>0</v>
          </cell>
          <cell r="V73">
            <v>0</v>
          </cell>
        </row>
        <row r="75">
          <cell r="I75">
            <v>0</v>
          </cell>
          <cell r="J75">
            <v>0</v>
          </cell>
          <cell r="K75">
            <v>0</v>
          </cell>
          <cell r="L75">
            <v>0.2</v>
          </cell>
          <cell r="M75">
            <v>0</v>
          </cell>
          <cell r="N75">
            <v>0.2</v>
          </cell>
          <cell r="O75">
            <v>0</v>
          </cell>
          <cell r="P75">
            <v>0</v>
          </cell>
          <cell r="Q75">
            <v>0</v>
          </cell>
          <cell r="R75">
            <v>0</v>
          </cell>
          <cell r="S75">
            <v>0</v>
          </cell>
          <cell r="T75">
            <v>0</v>
          </cell>
          <cell r="U75">
            <v>0</v>
          </cell>
          <cell r="V75">
            <v>0</v>
          </cell>
        </row>
        <row r="76">
          <cell r="I76">
            <v>3.5371825392998062</v>
          </cell>
          <cell r="J76">
            <v>3.9371825392998065</v>
          </cell>
          <cell r="K76">
            <v>3.7582971010998238</v>
          </cell>
          <cell r="L76">
            <v>6.3371825392998069</v>
          </cell>
          <cell r="M76">
            <v>6.9160679774997904</v>
          </cell>
          <cell r="N76">
            <v>11.003281572999748</v>
          </cell>
          <cell r="O76">
            <v>5.5371825392998062</v>
          </cell>
          <cell r="P76">
            <v>3.7371825392998064</v>
          </cell>
          <cell r="Q76">
            <v>5.6055106965997812</v>
          </cell>
          <cell r="R76">
            <v>7.405510696599781</v>
          </cell>
          <cell r="S76">
            <v>3.7632815729997477</v>
          </cell>
          <cell r="T76">
            <v>4.3632815729997478</v>
          </cell>
          <cell r="U76">
            <v>6.9632815729997475</v>
          </cell>
          <cell r="V76">
            <v>6.9632815729997475</v>
          </cell>
        </row>
        <row r="77">
          <cell r="I77">
            <v>0</v>
          </cell>
          <cell r="J77">
            <v>0</v>
          </cell>
          <cell r="K77">
            <v>0</v>
          </cell>
          <cell r="L77">
            <v>0</v>
          </cell>
          <cell r="M77">
            <v>0</v>
          </cell>
          <cell r="N77">
            <v>0</v>
          </cell>
          <cell r="O77">
            <v>0</v>
          </cell>
          <cell r="P77">
            <v>0</v>
          </cell>
          <cell r="Q77">
            <v>0</v>
          </cell>
          <cell r="R77">
            <v>0</v>
          </cell>
          <cell r="S77">
            <v>0</v>
          </cell>
          <cell r="T77">
            <v>0</v>
          </cell>
          <cell r="U77">
            <v>0</v>
          </cell>
          <cell r="V77">
            <v>0</v>
          </cell>
        </row>
        <row r="79">
          <cell r="I79">
            <v>0</v>
          </cell>
          <cell r="J79">
            <v>0</v>
          </cell>
          <cell r="K79">
            <v>0</v>
          </cell>
          <cell r="L79">
            <v>0.3</v>
          </cell>
          <cell r="M79">
            <v>0</v>
          </cell>
          <cell r="N79">
            <v>0.3</v>
          </cell>
          <cell r="O79">
            <v>0</v>
          </cell>
          <cell r="P79">
            <v>0</v>
          </cell>
          <cell r="Q79">
            <v>0</v>
          </cell>
          <cell r="R79">
            <v>0</v>
          </cell>
          <cell r="S79">
            <v>0</v>
          </cell>
          <cell r="T79">
            <v>0</v>
          </cell>
          <cell r="U79">
            <v>0</v>
          </cell>
          <cell r="V79">
            <v>0</v>
          </cell>
        </row>
        <row r="80">
          <cell r="I80">
            <v>5.3057738089497093</v>
          </cell>
          <cell r="J80">
            <v>5.9057738089497089</v>
          </cell>
          <cell r="K80">
            <v>5.6374456516497355</v>
          </cell>
          <cell r="L80">
            <v>9.5057738089497086</v>
          </cell>
          <cell r="M80">
            <v>10.374101966249684</v>
          </cell>
          <cell r="N80">
            <v>16.50492235949962</v>
          </cell>
          <cell r="O80">
            <v>8.3057738089497093</v>
          </cell>
          <cell r="P80">
            <v>5.6057738089497091</v>
          </cell>
          <cell r="Q80">
            <v>8.4082660448996709</v>
          </cell>
          <cell r="R80">
            <v>11.10826604489967</v>
          </cell>
          <cell r="S80">
            <v>5.6449223594996214</v>
          </cell>
          <cell r="T80">
            <v>6.5449223594996209</v>
          </cell>
          <cell r="U80">
            <v>10.444922359499621</v>
          </cell>
          <cell r="V80">
            <v>10.444922359499621</v>
          </cell>
        </row>
        <row r="81">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I84">
            <v>8</v>
          </cell>
          <cell r="J84">
            <v>10</v>
          </cell>
          <cell r="K84">
            <v>9.9999999999999982</v>
          </cell>
          <cell r="L84">
            <v>22</v>
          </cell>
          <cell r="M84">
            <v>24</v>
          </cell>
          <cell r="N84">
            <v>42.2</v>
          </cell>
          <cell r="O84">
            <v>18</v>
          </cell>
          <cell r="P84">
            <v>9</v>
          </cell>
          <cell r="Q84">
            <v>17</v>
          </cell>
          <cell r="R84">
            <v>26</v>
          </cell>
          <cell r="S84">
            <v>6</v>
          </cell>
          <cell r="T84">
            <v>9</v>
          </cell>
          <cell r="U84">
            <v>22</v>
          </cell>
          <cell r="V84">
            <v>22</v>
          </cell>
        </row>
        <row r="85">
          <cell r="I85">
            <v>10.285912696499032</v>
          </cell>
          <cell r="J85">
            <v>10.285912696499032</v>
          </cell>
          <cell r="K85">
            <v>9.3914855054991175</v>
          </cell>
          <cell r="L85">
            <v>10.285912696499032</v>
          </cell>
          <cell r="M85">
            <v>11.180339887498949</v>
          </cell>
          <cell r="N85">
            <v>13.416407864998739</v>
          </cell>
          <cell r="O85">
            <v>10.285912696499032</v>
          </cell>
          <cell r="P85">
            <v>10.285912696499032</v>
          </cell>
          <cell r="Q85">
            <v>11.627553482998907</v>
          </cell>
          <cell r="R85">
            <v>11.627553482998907</v>
          </cell>
          <cell r="S85">
            <v>13.416407864998739</v>
          </cell>
          <cell r="T85">
            <v>13.416407864998739</v>
          </cell>
          <cell r="U85">
            <v>13.416407864998739</v>
          </cell>
          <cell r="V85">
            <v>13.416407864998739</v>
          </cell>
        </row>
        <row r="87">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I88">
            <v>62</v>
          </cell>
          <cell r="J88">
            <v>69</v>
          </cell>
          <cell r="K88">
            <v>66</v>
          </cell>
          <cell r="L88">
            <v>109</v>
          </cell>
          <cell r="M88">
            <v>119</v>
          </cell>
          <cell r="N88">
            <v>187</v>
          </cell>
          <cell r="O88">
            <v>96</v>
          </cell>
          <cell r="P88">
            <v>66</v>
          </cell>
          <cell r="Q88">
            <v>97</v>
          </cell>
          <cell r="R88">
            <v>127</v>
          </cell>
          <cell r="S88">
            <v>66</v>
          </cell>
          <cell r="T88">
            <v>76</v>
          </cell>
          <cell r="U88">
            <v>120</v>
          </cell>
          <cell r="V88">
            <v>120</v>
          </cell>
        </row>
        <row r="89">
          <cell r="I89">
            <v>75</v>
          </cell>
          <cell r="J89">
            <v>83</v>
          </cell>
          <cell r="K89">
            <v>79</v>
          </cell>
          <cell r="L89">
            <v>131</v>
          </cell>
          <cell r="M89">
            <v>142</v>
          </cell>
          <cell r="N89">
            <v>224</v>
          </cell>
          <cell r="O89">
            <v>115</v>
          </cell>
          <cell r="P89">
            <v>79</v>
          </cell>
          <cell r="Q89">
            <v>116</v>
          </cell>
          <cell r="R89">
            <v>152</v>
          </cell>
          <cell r="S89">
            <v>79</v>
          </cell>
          <cell r="T89">
            <v>91</v>
          </cell>
          <cell r="U89">
            <v>143</v>
          </cell>
          <cell r="V89">
            <v>143</v>
          </cell>
        </row>
        <row r="91">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I92">
            <v>0</v>
          </cell>
          <cell r="J92">
            <v>0</v>
          </cell>
          <cell r="K92">
            <v>0</v>
          </cell>
          <cell r="L92">
            <v>0</v>
          </cell>
          <cell r="M92">
            <v>0</v>
          </cell>
          <cell r="N92">
            <v>0</v>
          </cell>
          <cell r="O92">
            <v>0</v>
          </cell>
          <cell r="P92">
            <v>0</v>
          </cell>
          <cell r="Q92">
            <v>0</v>
          </cell>
          <cell r="R92">
            <v>0</v>
          </cell>
          <cell r="S92">
            <v>0</v>
          </cell>
          <cell r="T92">
            <v>0</v>
          </cell>
          <cell r="U92">
            <v>0</v>
          </cell>
          <cell r="V92">
            <v>0</v>
          </cell>
        </row>
        <row r="93">
          <cell r="I93">
            <v>0</v>
          </cell>
          <cell r="J93">
            <v>0</v>
          </cell>
          <cell r="K93">
            <v>0</v>
          </cell>
          <cell r="L93">
            <v>0</v>
          </cell>
          <cell r="M93">
            <v>0</v>
          </cell>
          <cell r="N93">
            <v>0</v>
          </cell>
          <cell r="O93">
            <v>0</v>
          </cell>
          <cell r="P93">
            <v>0</v>
          </cell>
          <cell r="Q93">
            <v>0</v>
          </cell>
          <cell r="R93">
            <v>0</v>
          </cell>
          <cell r="S93">
            <v>0</v>
          </cell>
          <cell r="T93">
            <v>0</v>
          </cell>
          <cell r="U93">
            <v>0</v>
          </cell>
          <cell r="V93">
            <v>0</v>
          </cell>
        </row>
        <row r="95">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I97">
            <v>0</v>
          </cell>
          <cell r="J97">
            <v>0</v>
          </cell>
          <cell r="K97">
            <v>0</v>
          </cell>
          <cell r="L97">
            <v>0</v>
          </cell>
          <cell r="M97">
            <v>0</v>
          </cell>
          <cell r="N97">
            <v>0</v>
          </cell>
          <cell r="O97">
            <v>0</v>
          </cell>
          <cell r="P97">
            <v>0</v>
          </cell>
          <cell r="Q97">
            <v>0</v>
          </cell>
          <cell r="R97">
            <v>0</v>
          </cell>
          <cell r="S97">
            <v>0</v>
          </cell>
          <cell r="T97">
            <v>0</v>
          </cell>
          <cell r="U97">
            <v>0</v>
          </cell>
          <cell r="V97">
            <v>0</v>
          </cell>
        </row>
        <row r="99">
          <cell r="I99">
            <v>0</v>
          </cell>
          <cell r="J99">
            <v>0</v>
          </cell>
          <cell r="K99">
            <v>0</v>
          </cell>
          <cell r="L99">
            <v>0</v>
          </cell>
          <cell r="M99">
            <v>0</v>
          </cell>
          <cell r="N99">
            <v>0</v>
          </cell>
          <cell r="O99">
            <v>0</v>
          </cell>
          <cell r="P99">
            <v>0</v>
          </cell>
          <cell r="Q99">
            <v>0</v>
          </cell>
          <cell r="R99">
            <v>0</v>
          </cell>
          <cell r="S99">
            <v>0</v>
          </cell>
          <cell r="T99">
            <v>0</v>
          </cell>
          <cell r="U99">
            <v>0</v>
          </cell>
          <cell r="V99">
            <v>0</v>
          </cell>
        </row>
        <row r="100">
          <cell r="I100">
            <v>34.797251983074467</v>
          </cell>
          <cell r="J100">
            <v>40.497251983074463</v>
          </cell>
          <cell r="K100">
            <v>36.645317028024515</v>
          </cell>
          <cell r="L100">
            <v>74.697251983074466</v>
          </cell>
          <cell r="M100">
            <v>87.209186938124418</v>
          </cell>
          <cell r="N100">
            <v>169.54902432574934</v>
          </cell>
          <cell r="O100">
            <v>63.297251983074474</v>
          </cell>
          <cell r="P100">
            <v>37.647251983074462</v>
          </cell>
          <cell r="Q100">
            <v>68.625154415649405</v>
          </cell>
          <cell r="R100">
            <v>96.975154415649399</v>
          </cell>
          <cell r="S100">
            <v>41.03902432574931</v>
          </cell>
          <cell r="T100">
            <v>51.689024325749308</v>
          </cell>
          <cell r="U100">
            <v>97.839024325749307</v>
          </cell>
          <cell r="V100">
            <v>97.839024325749307</v>
          </cell>
        </row>
        <row r="101">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3">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row>
        <row r="104">
          <cell r="I104">
            <v>2.88</v>
          </cell>
          <cell r="J104">
            <v>3.48</v>
          </cell>
          <cell r="K104">
            <v>3.4799999999999995</v>
          </cell>
          <cell r="L104">
            <v>7.08</v>
          </cell>
          <cell r="M104">
            <v>7.68</v>
          </cell>
          <cell r="N104">
            <v>13.14</v>
          </cell>
          <cell r="O104">
            <v>5.88</v>
          </cell>
          <cell r="P104">
            <v>3.18</v>
          </cell>
          <cell r="Q104">
            <v>5.5799999999999992</v>
          </cell>
          <cell r="R104">
            <v>8.2799999999999994</v>
          </cell>
          <cell r="S104">
            <v>2.2800000000000002</v>
          </cell>
          <cell r="T104">
            <v>3.18</v>
          </cell>
          <cell r="U104">
            <v>7.08</v>
          </cell>
          <cell r="V104">
            <v>7.08</v>
          </cell>
        </row>
        <row r="105">
          <cell r="I105">
            <v>3.0857738089497095</v>
          </cell>
          <cell r="J105">
            <v>3.0857738089497095</v>
          </cell>
          <cell r="K105">
            <v>2.8174456516497353</v>
          </cell>
          <cell r="L105">
            <v>3.0857738089497095</v>
          </cell>
          <cell r="M105">
            <v>3.3541019662496847</v>
          </cell>
          <cell r="N105">
            <v>4.0249223594996213</v>
          </cell>
          <cell r="O105">
            <v>3.0857738089497095</v>
          </cell>
          <cell r="P105">
            <v>3.0857738089497095</v>
          </cell>
          <cell r="Q105">
            <v>3.4882660448996723</v>
          </cell>
          <cell r="R105">
            <v>3.4882660448996723</v>
          </cell>
          <cell r="S105">
            <v>4.0249223594996213</v>
          </cell>
          <cell r="T105">
            <v>4.0249223594996213</v>
          </cell>
          <cell r="U105">
            <v>4.0249223594996213</v>
          </cell>
          <cell r="V105">
            <v>4.0249223594996213</v>
          </cell>
        </row>
        <row r="107">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row>
        <row r="108">
          <cell r="I108">
            <v>140.88145145725579</v>
          </cell>
          <cell r="J108">
            <v>155.08613703062201</v>
          </cell>
          <cell r="K108">
            <v>148.73360852241049</v>
          </cell>
          <cell r="L108">
            <v>240.3142504708193</v>
          </cell>
          <cell r="M108">
            <v>260.87146455239696</v>
          </cell>
          <cell r="N108">
            <v>406.01542454055834</v>
          </cell>
          <cell r="O108">
            <v>211.90487932408686</v>
          </cell>
          <cell r="P108">
            <v>147.98379424393889</v>
          </cell>
          <cell r="Q108">
            <v>214.33132929972098</v>
          </cell>
          <cell r="R108">
            <v>278.25241437986898</v>
          </cell>
          <cell r="S108">
            <v>148.91061566262977</v>
          </cell>
          <cell r="T108">
            <v>170.21764402267908</v>
          </cell>
          <cell r="U108">
            <v>262.54810024955952</v>
          </cell>
          <cell r="V108">
            <v>262.54810024955952</v>
          </cell>
        </row>
        <row r="109">
          <cell r="I109">
            <v>152.70036991368681</v>
          </cell>
          <cell r="J109">
            <v>175.78298397040692</v>
          </cell>
          <cell r="K109">
            <v>170.45622688039458</v>
          </cell>
          <cell r="L109">
            <v>317.82983970406906</v>
          </cell>
          <cell r="M109">
            <v>348.01479654747226</v>
          </cell>
          <cell r="N109">
            <v>577.06535141800248</v>
          </cell>
          <cell r="O109">
            <v>271.66461159062885</v>
          </cell>
          <cell r="P109">
            <v>165.12946979038225</v>
          </cell>
          <cell r="Q109">
            <v>268.11344019728733</v>
          </cell>
          <cell r="R109">
            <v>374.64858199753394</v>
          </cell>
          <cell r="S109">
            <v>149.14919852034527</v>
          </cell>
          <cell r="T109">
            <v>184.6609124537608</v>
          </cell>
          <cell r="U109">
            <v>337.36128236744764</v>
          </cell>
          <cell r="V109">
            <v>337.36128236744764</v>
          </cell>
        </row>
        <row r="110">
          <cell r="I110">
            <v>293.58182137094263</v>
          </cell>
          <cell r="J110">
            <v>330.86912100102893</v>
          </cell>
          <cell r="K110">
            <v>319.1898354028051</v>
          </cell>
          <cell r="L110">
            <v>558.14409017488833</v>
          </cell>
          <cell r="M110">
            <v>608.88626109986922</v>
          </cell>
          <cell r="N110">
            <v>983.08077595856082</v>
          </cell>
          <cell r="O110">
            <v>483.56949091471574</v>
          </cell>
          <cell r="P110">
            <v>313.11326403432111</v>
          </cell>
          <cell r="Q110">
            <v>482.44476949700834</v>
          </cell>
          <cell r="R110">
            <v>652.90099637740286</v>
          </cell>
          <cell r="S110">
            <v>298.05981418297506</v>
          </cell>
          <cell r="T110">
            <v>354.87855647643988</v>
          </cell>
          <cell r="U110">
            <v>599.90938261700717</v>
          </cell>
          <cell r="V110">
            <v>599.90938261700717</v>
          </cell>
        </row>
        <row r="111">
          <cell r="I111">
            <v>70.961776180325273</v>
          </cell>
          <cell r="J111">
            <v>72.923916579316156</v>
          </cell>
          <cell r="K111">
            <v>73.237282360180785</v>
          </cell>
          <cell r="L111">
            <v>80.456883902499087</v>
          </cell>
          <cell r="M111">
            <v>81.011276497583566</v>
          </cell>
          <cell r="N111">
            <v>84.724374718798529</v>
          </cell>
          <cell r="O111">
            <v>78.793401991573546</v>
          </cell>
          <cell r="P111">
            <v>72.192779805128978</v>
          </cell>
          <cell r="Q111">
            <v>77.744571411561168</v>
          </cell>
          <cell r="R111">
            <v>81.556445443850649</v>
          </cell>
          <cell r="S111">
            <v>68.310928184737691</v>
          </cell>
          <cell r="T111">
            <v>71.500790607363328</v>
          </cell>
          <cell r="U111">
            <v>79.318663046822309</v>
          </cell>
          <cell r="V111">
            <v>79.318663046822309</v>
          </cell>
        </row>
        <row r="113">
          <cell r="I113">
            <v>49.21102119737062</v>
          </cell>
          <cell r="J113">
            <v>50.393012404726178</v>
          </cell>
          <cell r="K113">
            <v>50.68560382401828</v>
          </cell>
          <cell r="L113">
            <v>54.904240509808645</v>
          </cell>
          <cell r="M113">
            <v>55.182221712495192</v>
          </cell>
          <cell r="N113">
            <v>57.272660800268184</v>
          </cell>
          <cell r="O113">
            <v>53.935053595933091</v>
          </cell>
          <cell r="P113">
            <v>49.972002434413795</v>
          </cell>
          <cell r="Q113">
            <v>53.201435324932177</v>
          </cell>
          <cell r="R113">
            <v>55.479795739353463</v>
          </cell>
          <cell r="S113">
            <v>47.274145054917064</v>
          </cell>
          <cell r="T113">
            <v>49.255014664875034</v>
          </cell>
          <cell r="U113">
            <v>54.021933985321319</v>
          </cell>
          <cell r="V113">
            <v>54.021933985321319</v>
          </cell>
        </row>
        <row r="114">
          <cell r="I114">
            <v>39.419035900704969</v>
          </cell>
          <cell r="J114">
            <v>39.738049488783226</v>
          </cell>
          <cell r="K114">
            <v>39.576643093169928</v>
          </cell>
          <cell r="L114">
            <v>41.035989359901805</v>
          </cell>
          <cell r="M114">
            <v>41.278905913747238</v>
          </cell>
          <cell r="N114">
            <v>42.025208687883449</v>
          </cell>
          <cell r="O114">
            <v>40.785169071604372</v>
          </cell>
          <cell r="P114">
            <v>39.657024375917622</v>
          </cell>
          <cell r="Q114">
            <v>40.787581054275655</v>
          </cell>
          <cell r="R114">
            <v>41.38768536078797</v>
          </cell>
          <cell r="S114">
            <v>39.557785468747568</v>
          </cell>
          <cell r="T114">
            <v>40.038134628974284</v>
          </cell>
          <cell r="U114">
            <v>41.24658152708156</v>
          </cell>
          <cell r="V114">
            <v>41.24658152708156</v>
          </cell>
        </row>
        <row r="115">
          <cell r="I115">
            <v>88.630057098075582</v>
          </cell>
          <cell r="J115">
            <v>90.131061893509411</v>
          </cell>
          <cell r="K115">
            <v>90.262246917188207</v>
          </cell>
          <cell r="L115">
            <v>95.94022986971045</v>
          </cell>
          <cell r="M115">
            <v>96.46112762624243</v>
          </cell>
          <cell r="N115">
            <v>99.297869488151633</v>
          </cell>
          <cell r="O115">
            <v>94.720222667537456</v>
          </cell>
          <cell r="P115">
            <v>89.629026810331425</v>
          </cell>
          <cell r="Q115">
            <v>93.98901637920784</v>
          </cell>
          <cell r="R115">
            <v>96.867481100141433</v>
          </cell>
          <cell r="S115">
            <v>86.831930523664624</v>
          </cell>
          <cell r="T115">
            <v>89.293149293849325</v>
          </cell>
          <cell r="U115">
            <v>95.268515512402871</v>
          </cell>
          <cell r="V115">
            <v>95.268515512402871</v>
          </cell>
        </row>
        <row r="116">
          <cell r="I116">
            <v>17.668280917750309</v>
          </cell>
          <cell r="J116">
            <v>17.207145314193255</v>
          </cell>
          <cell r="K116">
            <v>17.024964557007422</v>
          </cell>
          <cell r="L116">
            <v>15.483345967211363</v>
          </cell>
          <cell r="M116">
            <v>15.449851128658864</v>
          </cell>
          <cell r="N116">
            <v>14.573494769353104</v>
          </cell>
          <cell r="O116">
            <v>15.92682067596391</v>
          </cell>
          <cell r="P116">
            <v>17.436247005202446</v>
          </cell>
          <cell r="Q116">
            <v>16.244444967646672</v>
          </cell>
          <cell r="R116">
            <v>15.311035656290784</v>
          </cell>
          <cell r="S116">
            <v>18.521002338926934</v>
          </cell>
          <cell r="T116">
            <v>17.792358686485997</v>
          </cell>
          <cell r="U116">
            <v>15.949852465580562</v>
          </cell>
          <cell r="V116">
            <v>15.949852465580562</v>
          </cell>
        </row>
        <row r="117">
          <cell r="I117">
            <v>350.54461862810922</v>
          </cell>
          <cell r="J117">
            <v>388.50664082293048</v>
          </cell>
          <cell r="K117">
            <v>371.11288263846717</v>
          </cell>
          <cell r="L117">
            <v>620.75324994746802</v>
          </cell>
          <cell r="M117">
            <v>678.34626830455773</v>
          </cell>
          <cell r="N117">
            <v>1073.3256082786629</v>
          </cell>
          <cell r="O117">
            <v>544.82920555782562</v>
          </cell>
          <cell r="P117">
            <v>370.64424871442242</v>
          </cell>
          <cell r="Q117">
            <v>550.82021274820727</v>
          </cell>
          <cell r="R117">
            <v>725.00516959161064</v>
          </cell>
          <cell r="S117">
            <v>371.22351210110423</v>
          </cell>
          <cell r="T117">
            <v>429.28516438223863</v>
          </cell>
          <cell r="U117">
            <v>681.63140359308954</v>
          </cell>
          <cell r="V117">
            <v>681.63140359308954</v>
          </cell>
        </row>
        <row r="118">
          <cell r="I118">
            <v>0</v>
          </cell>
          <cell r="J118">
            <v>0</v>
          </cell>
          <cell r="K118">
            <v>0</v>
          </cell>
          <cell r="L118">
            <v>0</v>
          </cell>
          <cell r="M118">
            <v>0</v>
          </cell>
          <cell r="N118">
            <v>20.099630086313198</v>
          </cell>
          <cell r="O118">
            <v>0</v>
          </cell>
          <cell r="P118">
            <v>0</v>
          </cell>
          <cell r="Q118">
            <v>0</v>
          </cell>
          <cell r="R118">
            <v>0</v>
          </cell>
          <cell r="S118">
            <v>0</v>
          </cell>
          <cell r="T118">
            <v>0</v>
          </cell>
          <cell r="U118">
            <v>0</v>
          </cell>
          <cell r="V118">
            <v>0</v>
          </cell>
        </row>
        <row r="119">
          <cell r="I119">
            <v>0</v>
          </cell>
          <cell r="J119">
            <v>0</v>
          </cell>
          <cell r="K119">
            <v>0</v>
          </cell>
          <cell r="N119">
            <v>0</v>
          </cell>
        </row>
        <row r="120">
          <cell r="J120">
            <v>0</v>
          </cell>
          <cell r="K120">
            <v>0</v>
          </cell>
          <cell r="N120">
            <v>0</v>
          </cell>
          <cell r="O120">
            <v>0</v>
          </cell>
        </row>
        <row r="121">
          <cell r="K121">
            <v>0</v>
          </cell>
          <cell r="N121">
            <v>0</v>
          </cell>
          <cell r="O121">
            <v>0</v>
          </cell>
        </row>
        <row r="122">
          <cell r="N122">
            <v>0</v>
          </cell>
          <cell r="O122">
            <v>0</v>
          </cell>
        </row>
      </sheetData>
      <sheetData sheetId="9">
        <row r="5">
          <cell r="G5" t="str">
            <v>K3-1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ow r="67">
          <cell r="R67">
            <v>5996.7280000000001</v>
          </cell>
        </row>
      </sheetData>
      <sheetData sheetId="23"/>
      <sheetData sheetId="24"/>
      <sheetData sheetId="25">
        <row r="46">
          <cell r="AE46">
            <v>0</v>
          </cell>
        </row>
      </sheetData>
      <sheetData sheetId="26"/>
      <sheetData sheetId="27"/>
      <sheetData sheetId="28"/>
      <sheetData sheetId="29"/>
      <sheetData sheetId="30">
        <row r="6">
          <cell r="E6">
            <v>0</v>
          </cell>
        </row>
      </sheetData>
      <sheetData sheetId="31">
        <row r="32">
          <cell r="A32">
            <v>30</v>
          </cell>
        </row>
      </sheetData>
      <sheetData sheetId="32"/>
      <sheetData sheetId="33"/>
      <sheetData sheetId="34"/>
      <sheetData sheetId="3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 val="CESMM3 class"/>
      <sheetName val="Road_Schedule"/>
      <sheetName val="data_sop"/>
      <sheetName val="Stormwater Pipe Network"/>
      <sheetName val="Trench data"/>
      <sheetName val="new ext"/>
      <sheetName val="Channel - final template"/>
      <sheetName val="Pipe Schedule"/>
      <sheetName val="COST BASIS"/>
      <sheetName val="PrecastTable-Qanbar"/>
      <sheetName val="SCA 600"/>
      <sheetName val="TIE-INS"/>
      <sheetName val="Workbook Quotes no dup"/>
      <sheetName val="labour"/>
      <sheetName val="REQ_REMARKS"/>
      <sheetName val="OVERALL WS "/>
      <sheetName val="New International Airport Mex "/>
      <sheetName val="RATE SHEET (General)"/>
      <sheetName val="Sheet1"/>
      <sheetName val="Data"/>
      <sheetName val="SCA-600 -PROCESS"/>
      <sheetName val="Schedules"/>
      <sheetName val="BASIS"/>
      <sheetName val="triangular&amp;uniform"/>
      <sheetName val="GRSummary"/>
      <sheetName val="PLANT"/>
      <sheetName val="E2.A SBI"/>
      <sheetName val="BASIS 01"/>
      <sheetName val="BI-03177 - 48&quot; DIA."/>
      <sheetName val="CALCU"/>
      <sheetName val=" Est "/>
      <sheetName val="boq"/>
      <sheetName val="EQT-ESTN"/>
      <sheetName val="Spread_sht"/>
      <sheetName val="boqform8"/>
      <sheetName val="Cover"/>
      <sheetName val="LabourRate"/>
      <sheetName val="Rates Allowances"/>
      <sheetName val="Notes"/>
      <sheetName val="D Wall ~ Moorgate Shaft"/>
      <sheetName val="Moorgate Piling"/>
      <sheetName val="Total  Amount"/>
      <sheetName val="a)TablaFactores"/>
      <sheetName val="c)Horas Extras"/>
      <sheetName val="o)Fasar Una TablaJnormal"/>
      <sheetName val="p)Fasar Una TablaJextra"/>
      <sheetName val="g) Fsr_FactorJornadaExtra"/>
      <sheetName val="d)Salarios"/>
      <sheetName val="h)Ps_factorJornadaExtra"/>
      <sheetName val="Finansal tamamlanma Eğrisi"/>
      <sheetName val="노임단가"/>
      <sheetName val="B"/>
      <sheetName val="New Bld"/>
      <sheetName val="#REF"/>
      <sheetName val="ScrollData"/>
      <sheetName val="AREAS"/>
      <sheetName val="QUERY"/>
      <sheetName val="Bill No. 3 Podium"/>
      <sheetName val="Project Brief"/>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 val="take off"/>
      <sheetName val="door sched"/>
      <sheetName val="FL"/>
      <sheetName val="ST"/>
      <sheetName val="PML ~ PRICE BOOK 1Q07 ~ DRAFT v"/>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Commitments_Potential costs"/>
      <sheetName val="RATES"/>
      <sheetName val="Summary Transformers"/>
      <sheetName val="GRSummary"/>
      <sheetName val="CASHFLOW CODES"/>
      <sheetName val="Sched-Structure IFB"/>
      <sheetName val="CABLE TABLE"/>
      <sheetName val=" Es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Final"/>
      <sheetName val="Rate_analysis8"/>
      <sheetName val="PRC_PROG "/>
      <sheetName val="E_Summary"/>
      <sheetName val="D_Cntnts"/>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Contract Details"/>
      <sheetName val="Programme"/>
      <sheetName val="Data Input"/>
      <sheetName val="REPAIR&amp;_MAINT22"/>
      <sheetName val="Rate_analysis9"/>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2"/>
      <sheetName val="Salient_Features19"/>
      <sheetName val="IDC_AHK_19"/>
      <sheetName val="BOQ_Direct_selling_cost19"/>
      <sheetName val="Monthwise_breakup19"/>
      <sheetName val="Reinf_Analy19"/>
      <sheetName val="Power_anal19"/>
      <sheetName val="SHEET_119"/>
      <sheetName val="labour_coeff19"/>
      <sheetName val="PRECAST_lightconc-II19"/>
      <sheetName val="DLA_Standard_Cost_Report119"/>
      <sheetName val="Sebtion_1_SumMary19"/>
      <sheetName val="IO_List19"/>
      <sheetName val="Macro_custom_function19"/>
      <sheetName val="RCC,Ret__Wall19"/>
      <sheetName val="TBAL9697_-group_wise__sdpl19"/>
      <sheetName val="Staff_Acco_19"/>
      <sheetName val="Pacakges_split19"/>
      <sheetName val="Basement_Budget19"/>
      <sheetName val="Extra_Item19"/>
      <sheetName val="Meas_-Hotel_Part19"/>
      <sheetName val="schedule_nos19"/>
      <sheetName val="INPUT_SHEET19"/>
      <sheetName val="DEPTH_CHART_(ORR)_L_S_19"/>
      <sheetName val="Name_List19"/>
      <sheetName val="PA-_Consutant_19"/>
      <sheetName val="Stress_Calculation19"/>
      <sheetName val="Break_up_Sheet19"/>
      <sheetName val="Tender_Summary19"/>
      <sheetName val="Cat_A_Change_Control19"/>
      <sheetName val="Deduction_of_assets19"/>
      <sheetName val="Driveway_Beams19"/>
      <sheetName val="Contract_Night_Staff19"/>
      <sheetName val="Contract_Day_Staff19"/>
      <sheetName val="Day_Shift19"/>
      <sheetName val="Night_Shift19"/>
      <sheetName val="Civil_Works19"/>
      <sheetName val="Labour_productivity19"/>
      <sheetName val="Cashflow_projection19"/>
      <sheetName val="Scope_Reconciliation19"/>
      <sheetName val="1st_Slab19"/>
      <sheetName val="1st_flr19"/>
      <sheetName val="FITZ_MORT_9419"/>
      <sheetName val="Fin_Sum19"/>
      <sheetName val="Sun_E_Type19"/>
      <sheetName val="As_per_PCA19"/>
      <sheetName val="SITE_OVERHEADS19"/>
      <sheetName val="Order_Info19"/>
      <sheetName val="Capex_-_Hry19"/>
      <sheetName val="LEVEL_SHEET19"/>
      <sheetName val="SPT_vs_PHI19"/>
      <sheetName val="MASTER_RATE_ANALYSIS19"/>
      <sheetName val="Fee_Rate_Summary19"/>
      <sheetName val="Project_Budget_Worksheet19"/>
      <sheetName val="Approved_MTD_Proj_#'s19"/>
      <sheetName val="BLOCK-A_(MEA_SHEET)19"/>
      <sheetName val="Project_Plan_-_WWW19"/>
      <sheetName val="WORK_TABLE19"/>
      <sheetName val="Works_-_Quote_Sheet19"/>
      <sheetName val="Item-_Compact19"/>
      <sheetName val="GF_Columns19"/>
      <sheetName val="P&amp;L_-_AD19"/>
      <sheetName val="Site_Dev_BOQ19"/>
      <sheetName val="Sheet3_(2)19"/>
      <sheetName val="\TCS,_NAGPUR-MANJIRI_C\PROGRE19"/>
      <sheetName val="SPS_DETAIL19"/>
      <sheetName val="Deprec_19"/>
      <sheetName val="DETAILED__BOQ19"/>
      <sheetName val="PC_Master_List19"/>
      <sheetName val="Field_Values19"/>
      <sheetName val="Structure_Bills_Qty19"/>
      <sheetName val="BASIS_-DEC_0819"/>
      <sheetName val="MN_T_B_19"/>
      <sheetName val="Data_Forecast19"/>
      <sheetName val="Basic_Rate19"/>
      <sheetName val="final_abstract19"/>
      <sheetName val="Master_Data_Sheet19"/>
      <sheetName val="Cement_recon_19"/>
      <sheetName val="Total_Quote19"/>
      <sheetName val="_TCS,_NAGPUR-MANJIRI_C_PROGRE19"/>
      <sheetName val="Budget_in_SAP19"/>
      <sheetName val="Civil_Boq19"/>
      <sheetName val="Material_19"/>
      <sheetName val="Factors_19"/>
      <sheetName val="REPAIR&amp;_MAINT23"/>
      <sheetName val="Material_Rates19"/>
      <sheetName val="Ra__stair19"/>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Cleaning_&amp;_Grubbing19"/>
      <sheetName val="_19"/>
      <sheetName val="Intro_19"/>
      <sheetName val="Adimi_bldg19"/>
      <sheetName val="Pump_House19"/>
      <sheetName val="Fuel_Regu_Station19"/>
      <sheetName val="Constants_Summary19"/>
      <sheetName val="Form_619"/>
      <sheetName val="Raw_Data19"/>
      <sheetName val="PointNo_519"/>
      <sheetName val="Plant_&amp;__Machinery19"/>
      <sheetName val="Load_Details-220kV19"/>
      <sheetName val="BOQ_T4B1"/>
      <sheetName val="F_Blk1"/>
      <sheetName val="Fill_this_out_first___43"/>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4"/>
      <sheetName val="SHEET_120"/>
      <sheetName val="Salient_Features20"/>
      <sheetName val="IDC_AHK_20"/>
      <sheetName val="BOQ_Direct_selling_cost20"/>
      <sheetName val="Monthwise_breakup20"/>
      <sheetName val="Reinf_Analy20"/>
      <sheetName val="Power_anal20"/>
      <sheetName val="Macro_custom_function20"/>
      <sheetName val="labour_coeff20"/>
      <sheetName val="PRECAST_lightconc-II20"/>
      <sheetName val="DLA_Standard_Cost_Report120"/>
      <sheetName val="IO_List20"/>
      <sheetName val="Sebtion_1_SumMary20"/>
      <sheetName val="Tender_Summary20"/>
      <sheetName val="TBAL9697_-group_wise__sdpl20"/>
      <sheetName val="Staff_Acco_20"/>
      <sheetName val="Pacakges_split20"/>
      <sheetName val="Basement_Budget20"/>
      <sheetName val="Extra_Item20"/>
      <sheetName val="Civil_Works20"/>
      <sheetName val="Cat_A_Change_Control20"/>
      <sheetName val="Meas_-Hotel_Part20"/>
      <sheetName val="RCC,Ret__Wall20"/>
      <sheetName val="Driveway_Beams20"/>
      <sheetName val="Labour_productivity20"/>
      <sheetName val="Stress_Calculation20"/>
      <sheetName val="Deduction_of_assets20"/>
      <sheetName val="schedule_nos20"/>
      <sheetName val="INPUT_SHEET20"/>
      <sheetName val="DEPTH_CHART_(ORR)_L_S_20"/>
      <sheetName val="Name_List20"/>
      <sheetName val="Contract_Night_Staff20"/>
      <sheetName val="Contract_Day_Staff20"/>
      <sheetName val="Day_Shift20"/>
      <sheetName val="Night_Shift20"/>
      <sheetName val="PA-_Consutant_20"/>
      <sheetName val="Cashflow_projection20"/>
      <sheetName val="Break_up_Sheet20"/>
      <sheetName val="1st_flr20"/>
      <sheetName val="Fin_Sum20"/>
      <sheetName val="1st_Slab20"/>
      <sheetName val="Order_Info20"/>
      <sheetName val="Scope_Reconciliation20"/>
      <sheetName val="Project_Budget_Worksheet20"/>
      <sheetName val="Approved_MTD_Proj_#'s20"/>
      <sheetName val="Sun_E_Type20"/>
      <sheetName val="As_per_PCA20"/>
      <sheetName val="BLOCK-A_(MEA_SHEET)20"/>
      <sheetName val="Project_Plan_-_WWW20"/>
      <sheetName val="WORK_TABLE20"/>
      <sheetName val="SITE_OVERHEADS20"/>
      <sheetName val="FITZ_MORT_9420"/>
      <sheetName val="Capex_-_Hry20"/>
      <sheetName val="LEVEL_SHEET20"/>
      <sheetName val="Material_Rates20"/>
      <sheetName val="SPT_vs_PHI20"/>
      <sheetName val="MASTER_RATE_ANALYSIS20"/>
      <sheetName val="Fee_Rate_Summary20"/>
      <sheetName val="Site_Dev_BOQ20"/>
      <sheetName val="Sheet3_(2)20"/>
      <sheetName val="\TCS,_NAGPUR-MANJIRI_C\PROGRE20"/>
      <sheetName val="Ra__stair20"/>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Total_Quote20"/>
      <sheetName val="Works_-_Quote_Sheet20"/>
      <sheetName val="cover_page20"/>
      <sheetName val="Project_Data20"/>
      <sheetName val="Drop_Down_List20"/>
      <sheetName val="30개월기준대비표_아랍택)20"/>
      <sheetName val="총괄표_(2)20"/>
      <sheetName val="CIF_COST_ITEM20"/>
      <sheetName val="Item-_Compact20"/>
      <sheetName val="P&amp;L_-_AD20"/>
      <sheetName val="GF_Columns20"/>
      <sheetName val="Deprec_20"/>
      <sheetName val="DETAILED__BOQ20"/>
      <sheetName val="SPS_DETAIL20"/>
      <sheetName val="PC_Master_List20"/>
      <sheetName val="Field_Values20"/>
      <sheetName val="Structure_Bills_Qty20"/>
      <sheetName val="BASIS_-DEC_0820"/>
      <sheetName val="MN_T_B_20"/>
      <sheetName val="Data_Forecast20"/>
      <sheetName val="Basic_Rate20"/>
      <sheetName val="final_abstract20"/>
      <sheetName val="Master_Data_Sheet20"/>
      <sheetName val="Cement_recon_20"/>
      <sheetName val="Cleaning_&amp;_Grubbing20"/>
      <sheetName val="_20"/>
      <sheetName val="Intro_20"/>
      <sheetName val="_TCS,_NAGPUR-MANJIRI_C_PROGRE20"/>
      <sheetName val="Budget_in_SAP20"/>
      <sheetName val="Civil_Boq20"/>
      <sheetName val="Material_20"/>
      <sheetName val="Factors_20"/>
      <sheetName val="Adimi_bldg20"/>
      <sheetName val="Pump_House20"/>
      <sheetName val="Fuel_Regu_Station20"/>
      <sheetName val="Constants_Summary20"/>
      <sheetName val="Form_620"/>
      <sheetName val="Raw_Data20"/>
      <sheetName val="PointNo_520"/>
      <sheetName val="Plant_&amp;__Machinery20"/>
      <sheetName val="Load_Details-220kV20"/>
      <sheetName val="REPAIR&amp;_MAINT24"/>
      <sheetName val="BOQ_T4B2"/>
      <sheetName val="F_Blk2"/>
      <sheetName val="Discount_&amp;_Margin1"/>
      <sheetName val="M_S_1"/>
      <sheetName val="COP_Final1"/>
      <sheetName val="Forecast_Variance_Planning_hrs1"/>
      <sheetName val="PRC_PROG_1"/>
      <sheetName val="Civil-Weekly"/>
      <sheetName val="Elec-Weekly"/>
      <sheetName val="Mech-Weekly"/>
      <sheetName val="Pipe-Weekly"/>
      <sheetName val="Datas"/>
      <sheetName val="Tank-Weekly"/>
      <sheetName val="Project-Weekly"/>
      <sheetName val="U5-Weekly"/>
      <sheetName val="ICM"/>
      <sheetName val="C&amp;IEVA"/>
      <sheetName val="computo"/>
      <sheetName val="Sheet4"/>
      <sheetName val="REVENUES &amp; BS"/>
      <sheetName val="Budget By Month"/>
      <sheetName val="Tracking"/>
      <sheetName val="Comparison"/>
      <sheetName val="3. Value copy of Pivot Table"/>
      <sheetName val="PROCESS"/>
      <sheetName val="Date_Lup"/>
      <sheetName val="IT-BAT"/>
      <sheetName val="Main Assump."/>
      <sheetName val="EDGES"/>
      <sheetName val="JOINTS"/>
      <sheetName val="SUPERSTRUCTURE"/>
      <sheetName val="Rate_analysis10"/>
      <sheetName val="CALENDAR ANNUAL"/>
      <sheetName val="tender allowances"/>
      <sheetName val="Data Works"/>
      <sheetName val="Works"/>
      <sheetName val="VIABILITY"/>
      <sheetName val="Mob - AFE"/>
      <sheetName val="RA 01-AFE CCTV"/>
      <sheetName val="RA -02 AFE PTZ CCTV"/>
      <sheetName val="Ref_Sheet"/>
      <sheetName val="Consolidated"/>
      <sheetName val="CCS Summary"/>
      <sheetName val="Ledger"/>
      <sheetName val="Aggregation Page (INPUT)"/>
      <sheetName val="Dropdowns"/>
      <sheetName val="Download DATA"/>
      <sheetName val="MH(on site)"/>
      <sheetName val="Data "/>
      <sheetName val="CANDY BOQ"/>
      <sheetName val="Sumcosts"/>
      <sheetName val="TOTAL"/>
      <sheetName val="Contractor &amp; Material Price"/>
      <sheetName val="COVER"/>
      <sheetName val="Summary TH2 Mid"/>
      <sheetName val="Summary TH3 Mid"/>
      <sheetName val="Summary TH2-V2"/>
      <sheetName val="Closing register"/>
      <sheetName val="NCR LOG"/>
      <sheetName val="VBA Hidden"/>
      <sheetName val="HVAC-Qty"/>
      <sheetName val="RBD-AHU"/>
      <sheetName val="RBD ENG"/>
      <sheetName val="RBD-EX-RF-01"/>
      <sheetName val="RBD SLD.RLD"/>
      <sheetName val="RBD-VAV"/>
      <sheetName val="V.Summary"/>
      <sheetName val="Mechanical"/>
      <sheetName val="Legal Risk Analysis"/>
      <sheetName val="G2-PROG"/>
      <sheetName val="data5"/>
      <sheetName val="Steel deilvery"/>
      <sheetName val="③赤紙(日文)"/>
      <sheetName val="B-2"/>
      <sheetName val="Confidential"/>
      <sheetName val="Val_breakdown1"/>
      <sheetName val="Orç__Estrelas_Santiago1"/>
      <sheetName val="Bill_No_31"/>
      <sheetName val="Detail_In_Door_Stad"/>
      <sheetName val="Contract_Details"/>
      <sheetName val="tender_allowances"/>
      <sheetName val="Data_Works"/>
      <sheetName val="Mob_-_AFE"/>
      <sheetName val="RA_01-AFE_CCTV"/>
      <sheetName val="RA_-02_AFE_PTZ_CCTV"/>
      <sheetName val="Fill_this_out_first___45"/>
      <sheetName val="Fill_this_out_first___46"/>
      <sheetName val="Forecast_Variance_Planning_hrs2"/>
      <sheetName val="Discount_&amp;_Margin2"/>
      <sheetName val="M_S_2"/>
      <sheetName val="COP_Final2"/>
      <sheetName val="PRC_PROG_2"/>
      <sheetName val="Val_breakdown2"/>
      <sheetName val="Orç__Estrelas_Santiago2"/>
      <sheetName val="Bill_No_32"/>
      <sheetName val="Detail_In_Door_Stad1"/>
      <sheetName val="Contract_Details1"/>
      <sheetName val="tender_allowances1"/>
      <sheetName val="Data_Works1"/>
      <sheetName val="Mob_-_AFE1"/>
      <sheetName val="RA_01-AFE_CCTV1"/>
      <sheetName val="RA_-02_AFE_PTZ_CCTV1"/>
      <sheetName val="rc01"/>
      <sheetName val="Budget Analysis"/>
      <sheetName val="Notes"/>
      <sheetName val="PLANNED &amp; DELAY IMPACT"/>
      <sheetName val="ITEMS BREAK DOWN"/>
      <sheetName val="Fill_this_out_first___53"/>
      <sheetName val="PDF_Front25"/>
      <sheetName val="Simple_Letter25"/>
      <sheetName val="Overall_Summary25"/>
      <sheetName val="CSI_Summary25"/>
      <sheetName val="Section_1_Areas25"/>
      <sheetName val="Section_1_Summary25"/>
      <sheetName val="Section_125"/>
      <sheetName val="Section_2_Areas25"/>
      <sheetName val="Section_2_Summary25"/>
      <sheetName val="Section_225"/>
      <sheetName val="Section_3_Areas25"/>
      <sheetName val="Section_3_Summary25"/>
      <sheetName val="Section_325"/>
      <sheetName val="Section_4_Areas25"/>
      <sheetName val="Section_4_Summary25"/>
      <sheetName val="Section_425"/>
      <sheetName val="Section_5_Areas25"/>
      <sheetName val="Section_5_Summary25"/>
      <sheetName val="Section_525"/>
      <sheetName val="Sitework_Areas25"/>
      <sheetName val="Section_6_Areas25"/>
      <sheetName val="Section_6_Summary25"/>
      <sheetName val="Section_625"/>
      <sheetName val="Sitework_Summary25"/>
      <sheetName val="Comparison_Summary25"/>
      <sheetName val="Fill_this_out_first___54"/>
      <sheetName val="SHEET_125"/>
      <sheetName val="Salient_Features25"/>
      <sheetName val="IDC_AHK_25"/>
      <sheetName val="BOQ_Direct_selling_cost25"/>
      <sheetName val="Monthwise_breakup25"/>
      <sheetName val="Reinf_Analy25"/>
      <sheetName val="Power_anal25"/>
      <sheetName val="Macro_custom_function25"/>
      <sheetName val="labour_coeff25"/>
      <sheetName val="PRECAST_lightconc-II25"/>
      <sheetName val="DLA_Standard_Cost_Report126"/>
      <sheetName val="IO_List25"/>
      <sheetName val="Sebtion_1_SumMary25"/>
      <sheetName val="Tender_Summary25"/>
      <sheetName val="TBAL9697_-group_wise__sdpl25"/>
      <sheetName val="Staff_Acco_25"/>
      <sheetName val="Pacakges_split25"/>
      <sheetName val="Basement_Budget25"/>
      <sheetName val="Extra_Item25"/>
      <sheetName val="Civil_Works25"/>
      <sheetName val="Cat_A_Change_Control25"/>
      <sheetName val="Meas_-Hotel_Part25"/>
      <sheetName val="RCC,Ret__Wall25"/>
      <sheetName val="Driveway_Beams25"/>
      <sheetName val="Labour_productivity25"/>
      <sheetName val="Stress_Calculation25"/>
      <sheetName val="Deduction_of_assets25"/>
      <sheetName val="schedule_nos25"/>
      <sheetName val="INPUT_SHEET25"/>
      <sheetName val="DEPTH_CHART_(ORR)_L_S_25"/>
      <sheetName val="Name_List25"/>
      <sheetName val="Contract_Night_Staff25"/>
      <sheetName val="Contract_Day_Staff25"/>
      <sheetName val="Day_Shift25"/>
      <sheetName val="Night_Shift25"/>
      <sheetName val="PA-_Consutant_25"/>
      <sheetName val="Cashflow_projection25"/>
      <sheetName val="Break_up_Sheet25"/>
      <sheetName val="1st_flr25"/>
      <sheetName val="Fin_Sum25"/>
      <sheetName val="1st_Slab25"/>
      <sheetName val="Order_Info25"/>
      <sheetName val="Scope_Reconciliation25"/>
      <sheetName val="Project_Budget_Worksheet25"/>
      <sheetName val="Approved_MTD_Proj_#'s25"/>
      <sheetName val="Sun_E_Type25"/>
      <sheetName val="As_per_PCA25"/>
      <sheetName val="BLOCK-A_(MEA_SHEET)25"/>
      <sheetName val="Project_Plan_-_WWW25"/>
      <sheetName val="WORK_TABLE25"/>
      <sheetName val="SITE_OVERHEADS25"/>
      <sheetName val="FITZ_MORT_9425"/>
      <sheetName val="Capex_-_Hry25"/>
      <sheetName val="LEVEL_SHEET25"/>
      <sheetName val="Material_Rates25"/>
      <sheetName val="SPT_vs_PHI25"/>
      <sheetName val="MASTER_RATE_ANALYSIS25"/>
      <sheetName val="Fee_Rate_Summary25"/>
      <sheetName val="Site_Dev_BOQ25"/>
      <sheetName val="Sheet3_(2)25"/>
      <sheetName val="\TCS,_NAGPUR-MANJIRI_C\PROGRE25"/>
      <sheetName val="Ra__stair25"/>
      <sheetName val="MEP_BOQ-25"/>
      <sheetName val="wooden_door25"/>
      <sheetName val="Sub_con_Summary25"/>
      <sheetName val="Cost_saving25"/>
      <sheetName val="GENERAL_SUMMARY25"/>
      <sheetName val="LMP_Summary25"/>
      <sheetName val="Sec_Summary25"/>
      <sheetName val="Labour_cost25"/>
      <sheetName val="BILLING_SCHEDULE25"/>
      <sheetName val="bill_curve25"/>
      <sheetName val="CASH_IN_&amp;_OUT_FLOW_25"/>
      <sheetName val="cash_flow_curve25"/>
      <sheetName val="Revised_Labour25"/>
      <sheetName val="Rein_Ana25"/>
      <sheetName val="Gen_Exp_Breakup25"/>
      <sheetName val="Total_Quote25"/>
      <sheetName val="Works_-_Quote_Sheet25"/>
      <sheetName val="cover_page25"/>
      <sheetName val="Project_Data25"/>
      <sheetName val="Drop_Down_List25"/>
      <sheetName val="30개월기준대비표_아랍택)25"/>
      <sheetName val="총괄표_(2)25"/>
      <sheetName val="CIF_COST_ITEM25"/>
      <sheetName val="Item-_Compact25"/>
      <sheetName val="P&amp;L_-_AD25"/>
      <sheetName val="GF_Columns25"/>
      <sheetName val="Deprec_25"/>
      <sheetName val="DETAILED__BOQ25"/>
      <sheetName val="SPS_DETAIL25"/>
      <sheetName val="PC_Master_List25"/>
      <sheetName val="Field_Values25"/>
      <sheetName val="Structure_Bills_Qty25"/>
      <sheetName val="BASIS_-DEC_0825"/>
      <sheetName val="MN_T_B_25"/>
      <sheetName val="Data_Forecast25"/>
      <sheetName val="Basic_Rate25"/>
      <sheetName val="final_abstract25"/>
      <sheetName val="Master_Data_Sheet25"/>
      <sheetName val="Cement_recon_25"/>
      <sheetName val="Cleaning_&amp;_Grubbing25"/>
      <sheetName val="_25"/>
      <sheetName val="Intro_25"/>
      <sheetName val="_TCS,_NAGPUR-MANJIRI_C_PROGRE25"/>
      <sheetName val="Budget_in_SAP25"/>
      <sheetName val="Civil_Boq25"/>
      <sheetName val="Material_25"/>
      <sheetName val="Factors_25"/>
      <sheetName val="Adimi_bldg25"/>
      <sheetName val="Pump_House25"/>
      <sheetName val="Fuel_Regu_Station25"/>
      <sheetName val="Constants_Summary25"/>
      <sheetName val="Form_625"/>
      <sheetName val="Raw_Data25"/>
      <sheetName val="PointNo_525"/>
      <sheetName val="Plant_&amp;__Machinery25"/>
      <sheetName val="Load_Details-220kV25"/>
      <sheetName val="REPAIR&amp;_MAINT29"/>
      <sheetName val="INDIGINEOUS_ITEMS_7"/>
      <sheetName val="India_F&amp;S_Template7"/>
      <sheetName val="key_dates7"/>
      <sheetName val="Main_Gate_House7"/>
      <sheetName val="Assumption_Inputs7"/>
      <sheetName val="BOQ_T4B7"/>
      <sheetName val="F_Blk7"/>
      <sheetName val="Discount_&amp;_Margin6"/>
      <sheetName val="M_S_6"/>
      <sheetName val="COP_Final6"/>
      <sheetName val="Forecast_Variance_Planning_hrs6"/>
      <sheetName val="PRC_PROG_6"/>
      <sheetName val="Val_breakdown5"/>
      <sheetName val="Orç__Estrelas_Santiago5"/>
      <sheetName val="Bill_No_35"/>
      <sheetName val="Fcst_vs_Budgets6"/>
      <sheetName val="Detail_In_Door_Stad4"/>
      <sheetName val="Debits_as_on_12_04_084"/>
      <sheetName val="St_co_91_5lvl5"/>
      <sheetName val="Layer_Table5"/>
      <sheetName val="P1260Projected_5700_Detail4"/>
      <sheetName val="P852_5000_Detail4"/>
      <sheetName val="P854_5000_Detail4"/>
      <sheetName val="P856_5000_Detail4"/>
      <sheetName val="P858_5000_Detail4"/>
      <sheetName val="P860Baseline_5000_Detail4"/>
      <sheetName val="Cost_Index4"/>
      <sheetName val="foot-slab_reinft4"/>
      <sheetName val="Kristal_Court4"/>
      <sheetName val="Boq_-_Flats6"/>
      <sheetName val="SUPPLY_-Sanitary_Fixtures4"/>
      <sheetName val="ITEMS_FOR_CIVIL_TENDER4"/>
      <sheetName val="Labor_abs-NMR4"/>
      <sheetName val="1-OBJ98_4"/>
      <sheetName val="_Acc__Sched_4"/>
      <sheetName val="Loan_Schedule4"/>
      <sheetName val="Current_Bill_MB_ref4"/>
      <sheetName val="Operating_Statistics4"/>
      <sheetName val="Base_Assumptions4"/>
      <sheetName val="Data_sheet4"/>
      <sheetName val="Per_Unit4"/>
      <sheetName val="Rate_analysis_civil4"/>
      <sheetName val="Rate_Analysis_4"/>
      <sheetName val="Monthly_Plan_May'164"/>
      <sheetName val="Rev_P4"/>
      <sheetName val="loads_at_base_of_pier4"/>
      <sheetName val="Buying_Schedule4"/>
      <sheetName val="CRF_Register4"/>
      <sheetName val="E_&amp;_R4"/>
      <sheetName val="beam-reinft-IIInd_floor4"/>
      <sheetName val="BOQ_(2)4"/>
      <sheetName val="Performance_Report4"/>
      <sheetName val="_bus_bay4"/>
      <sheetName val="doq_44"/>
      <sheetName val="doq_24"/>
      <sheetName val="Labour_&amp;_Plant4"/>
      <sheetName val="Basic_Resources4"/>
      <sheetName val="Block_A_-_BOQ4"/>
      <sheetName val="Primero_Tower_Budget4"/>
      <sheetName val="Builtup_Area4"/>
      <sheetName val="Lead_(Final)4"/>
      <sheetName val="D_UT-MECH4"/>
      <sheetName val="Rob__elektr_4"/>
      <sheetName val="BOQ_Distribution4"/>
      <sheetName val="Main_Assump_4"/>
      <sheetName val="Sales_&amp;_Prod4"/>
      <sheetName val="[DLA_Standard_Cost_Report1][DL4"/>
      <sheetName val="[DLA_Standard_Cost_Report1]\TC4"/>
      <sheetName val="Data_Input4"/>
      <sheetName val="Contract_Details4"/>
      <sheetName val="Master_data4"/>
      <sheetName val="Fill_this_out_first___49"/>
      <sheetName val="PDF_Front23"/>
      <sheetName val="Simple_Letter23"/>
      <sheetName val="Overall_Summary23"/>
      <sheetName val="CSI_Summary23"/>
      <sheetName val="Section_1_Areas23"/>
      <sheetName val="Section_1_Summary23"/>
      <sheetName val="Section_123"/>
      <sheetName val="Section_2_Areas23"/>
      <sheetName val="Section_2_Summary23"/>
      <sheetName val="Section_223"/>
      <sheetName val="Section_3_Areas23"/>
      <sheetName val="Section_3_Summary23"/>
      <sheetName val="Section_323"/>
      <sheetName val="Section_4_Areas23"/>
      <sheetName val="Section_4_Summary23"/>
      <sheetName val="Section_423"/>
      <sheetName val="Section_5_Areas23"/>
      <sheetName val="Section_5_Summary23"/>
      <sheetName val="Section_523"/>
      <sheetName val="Sitework_Areas23"/>
      <sheetName val="Section_6_Areas23"/>
      <sheetName val="Section_6_Summary23"/>
      <sheetName val="Section_623"/>
      <sheetName val="Sitework_Summary23"/>
      <sheetName val="Comparison_Summary23"/>
      <sheetName val="Fill_this_out_first___50"/>
      <sheetName val="SHEET_123"/>
      <sheetName val="Salient_Features23"/>
      <sheetName val="IDC_AHK_23"/>
      <sheetName val="BOQ_Direct_selling_cost23"/>
      <sheetName val="Monthwise_breakup23"/>
      <sheetName val="Reinf_Analy23"/>
      <sheetName val="Power_anal23"/>
      <sheetName val="Macro_custom_function23"/>
      <sheetName val="labour_coeff23"/>
      <sheetName val="PRECAST_lightconc-II23"/>
      <sheetName val="DLA_Standard_Cost_Report124"/>
      <sheetName val="IO_List23"/>
      <sheetName val="Sebtion_1_SumMary23"/>
      <sheetName val="Tender_Summary23"/>
      <sheetName val="TBAL9697_-group_wise__sdpl23"/>
      <sheetName val="Staff_Acco_23"/>
      <sheetName val="Pacakges_split23"/>
      <sheetName val="Basement_Budget23"/>
      <sheetName val="Extra_Item23"/>
      <sheetName val="Civil_Works23"/>
      <sheetName val="Cat_A_Change_Control23"/>
      <sheetName val="Meas_-Hotel_Part23"/>
      <sheetName val="RCC,Ret__Wall23"/>
      <sheetName val="Driveway_Beams23"/>
      <sheetName val="Labour_productivity23"/>
      <sheetName val="Stress_Calculation23"/>
      <sheetName val="Deduction_of_assets23"/>
      <sheetName val="schedule_nos23"/>
      <sheetName val="INPUT_SHEET23"/>
      <sheetName val="DEPTH_CHART_(ORR)_L_S_23"/>
      <sheetName val="Name_List23"/>
      <sheetName val="Contract_Night_Staff23"/>
      <sheetName val="Contract_Day_Staff23"/>
      <sheetName val="Day_Shift23"/>
      <sheetName val="Night_Shift23"/>
      <sheetName val="PA-_Consutant_23"/>
      <sheetName val="Cashflow_projection23"/>
      <sheetName val="Break_up_Sheet23"/>
      <sheetName val="1st_flr23"/>
      <sheetName val="Fin_Sum23"/>
      <sheetName val="1st_Slab23"/>
      <sheetName val="Order_Info23"/>
      <sheetName val="Scope_Reconciliation23"/>
      <sheetName val="Project_Budget_Worksheet23"/>
      <sheetName val="Approved_MTD_Proj_#'s23"/>
      <sheetName val="Sun_E_Type23"/>
      <sheetName val="As_per_PCA23"/>
      <sheetName val="BLOCK-A_(MEA_SHEET)23"/>
      <sheetName val="Project_Plan_-_WWW23"/>
      <sheetName val="WORK_TABLE23"/>
      <sheetName val="SITE_OVERHEADS23"/>
      <sheetName val="FITZ_MORT_9423"/>
      <sheetName val="Capex_-_Hry23"/>
      <sheetName val="LEVEL_SHEET23"/>
      <sheetName val="Material_Rates23"/>
      <sheetName val="SPT_vs_PHI23"/>
      <sheetName val="MASTER_RATE_ANALYSIS23"/>
      <sheetName val="Fee_Rate_Summary23"/>
      <sheetName val="Site_Dev_BOQ23"/>
      <sheetName val="Sheet3_(2)23"/>
      <sheetName val="\TCS,_NAGPUR-MANJIRI_C\PROGRE23"/>
      <sheetName val="Ra__stair23"/>
      <sheetName val="MEP_BOQ-23"/>
      <sheetName val="wooden_door23"/>
      <sheetName val="Sub_con_Summary23"/>
      <sheetName val="Cost_saving23"/>
      <sheetName val="GENERAL_SUMMARY23"/>
      <sheetName val="LMP_Summary23"/>
      <sheetName val="Sec_Summary23"/>
      <sheetName val="Labour_cost23"/>
      <sheetName val="BILLING_SCHEDULE23"/>
      <sheetName val="bill_curve23"/>
      <sheetName val="CASH_IN_&amp;_OUT_FLOW_23"/>
      <sheetName val="cash_flow_curve23"/>
      <sheetName val="Revised_Labour23"/>
      <sheetName val="Rein_Ana23"/>
      <sheetName val="Gen_Exp_Breakup23"/>
      <sheetName val="Total_Quote23"/>
      <sheetName val="Works_-_Quote_Sheet23"/>
      <sheetName val="cover_page23"/>
      <sheetName val="Project_Data23"/>
      <sheetName val="Drop_Down_List23"/>
      <sheetName val="30개월기준대비표_아랍택)23"/>
      <sheetName val="총괄표_(2)23"/>
      <sheetName val="CIF_COST_ITEM23"/>
      <sheetName val="Item-_Compact23"/>
      <sheetName val="P&amp;L_-_AD23"/>
      <sheetName val="GF_Columns23"/>
      <sheetName val="Deprec_23"/>
      <sheetName val="DETAILED__BOQ23"/>
      <sheetName val="SPS_DETAIL23"/>
      <sheetName val="PC_Master_List23"/>
      <sheetName val="Field_Values23"/>
      <sheetName val="Structure_Bills_Qty23"/>
      <sheetName val="BASIS_-DEC_0823"/>
      <sheetName val="MN_T_B_23"/>
      <sheetName val="Data_Forecast23"/>
      <sheetName val="Basic_Rate23"/>
      <sheetName val="final_abstract23"/>
      <sheetName val="Master_Data_Sheet23"/>
      <sheetName val="Cement_recon_23"/>
      <sheetName val="Cleaning_&amp;_Grubbing23"/>
      <sheetName val="_23"/>
      <sheetName val="Intro_23"/>
      <sheetName val="_TCS,_NAGPUR-MANJIRI_C_PROGRE23"/>
      <sheetName val="Budget_in_SAP23"/>
      <sheetName val="Civil_Boq23"/>
      <sheetName val="Material_23"/>
      <sheetName val="Factors_23"/>
      <sheetName val="Adimi_bldg23"/>
      <sheetName val="Pump_House23"/>
      <sheetName val="Fuel_Regu_Station23"/>
      <sheetName val="Constants_Summary23"/>
      <sheetName val="Form_623"/>
      <sheetName val="Raw_Data23"/>
      <sheetName val="PointNo_523"/>
      <sheetName val="Plant_&amp;__Machinery23"/>
      <sheetName val="Load_Details-220kV23"/>
      <sheetName val="REPAIR&amp;_MAINT27"/>
      <sheetName val="INDIGINEOUS_ITEMS_5"/>
      <sheetName val="India_F&amp;S_Template5"/>
      <sheetName val="key_dates5"/>
      <sheetName val="Main_Gate_House5"/>
      <sheetName val="Assumption_Inputs5"/>
      <sheetName val="BOQ_T4B5"/>
      <sheetName val="F_Blk5"/>
      <sheetName val="Discount_&amp;_Margin4"/>
      <sheetName val="M_S_4"/>
      <sheetName val="COP_Final4"/>
      <sheetName val="Forecast_Variance_Planning_hrs4"/>
      <sheetName val="PRC_PROG_4"/>
      <sheetName val="Val_breakdown3"/>
      <sheetName val="Orç__Estrelas_Santiago3"/>
      <sheetName val="Bill_No_33"/>
      <sheetName val="Fcst_vs_Budgets4"/>
      <sheetName val="Detail_In_Door_Stad2"/>
      <sheetName val="Debits_as_on_12_04_082"/>
      <sheetName val="St_co_91_5lvl3"/>
      <sheetName val="Layer_Table3"/>
      <sheetName val="P1260Projected_5700_Detail2"/>
      <sheetName val="P852_5000_Detail2"/>
      <sheetName val="P854_5000_Detail2"/>
      <sheetName val="P856_5000_Detail2"/>
      <sheetName val="P858_5000_Detail2"/>
      <sheetName val="P860Baseline_5000_Detail2"/>
      <sheetName val="Cost_Index2"/>
      <sheetName val="foot-slab_reinft2"/>
      <sheetName val="[DLA_Standard_Cost_Report1][DL2"/>
      <sheetName val="Kristal_Court2"/>
      <sheetName val="Boq_-_Flats4"/>
      <sheetName val="SUPPLY_-Sanitary_Fixtures2"/>
      <sheetName val="ITEMS_FOR_CIVIL_TENDER2"/>
      <sheetName val="Labor_abs-NMR2"/>
      <sheetName val="1-OBJ98_2"/>
      <sheetName val="_Acc__Sched_2"/>
      <sheetName val="Loan_Schedule2"/>
      <sheetName val="Current_Bill_MB_ref2"/>
      <sheetName val="Operating_Statistics2"/>
      <sheetName val="Base_Assumptions2"/>
      <sheetName val="Data_sheet2"/>
      <sheetName val="Per_Unit2"/>
      <sheetName val="Rate_analysis_civil2"/>
      <sheetName val="Rate_Analysis_2"/>
      <sheetName val="Monthly_Plan_May'162"/>
      <sheetName val="Rev_P2"/>
      <sheetName val="loads_at_base_of_pier2"/>
      <sheetName val="Buying_Schedule2"/>
      <sheetName val="CRF_Register2"/>
      <sheetName val="E_&amp;_R2"/>
      <sheetName val="beam-reinft-IIInd_floor2"/>
      <sheetName val="BOQ_(2)2"/>
      <sheetName val="Performance_Report2"/>
      <sheetName val="_bus_bay2"/>
      <sheetName val="doq_42"/>
      <sheetName val="doq_22"/>
      <sheetName val="Labour_&amp;_Plant2"/>
      <sheetName val="Basic_Resources2"/>
      <sheetName val="Block_A_-_BOQ2"/>
      <sheetName val="Primero_Tower_Budget2"/>
      <sheetName val="Builtup_Area2"/>
      <sheetName val="Lead_(Final)2"/>
      <sheetName val="D_UT-MECH2"/>
      <sheetName val="Rob__elektr_2"/>
      <sheetName val="BOQ_Distribution2"/>
      <sheetName val="Main_Assump_2"/>
      <sheetName val="Sales_&amp;_Prod2"/>
      <sheetName val="[DLA_Standard_Cost_Report1]\TC2"/>
      <sheetName val="Data_Input2"/>
      <sheetName val="Contract_Details2"/>
      <sheetName val="Master_data2"/>
      <sheetName val="Fill_this_out_first___47"/>
      <sheetName val="PDF_Front22"/>
      <sheetName val="Simple_Letter22"/>
      <sheetName val="Overall_Summary22"/>
      <sheetName val="CSI_Summary22"/>
      <sheetName val="Section_1_Areas22"/>
      <sheetName val="Section_1_Summary22"/>
      <sheetName val="Section_122"/>
      <sheetName val="Section_2_Areas22"/>
      <sheetName val="Section_2_Summary22"/>
      <sheetName val="Section_222"/>
      <sheetName val="Section_3_Areas22"/>
      <sheetName val="Section_3_Summary22"/>
      <sheetName val="Section_322"/>
      <sheetName val="Section_4_Areas22"/>
      <sheetName val="Section_4_Summary22"/>
      <sheetName val="Section_422"/>
      <sheetName val="Section_5_Areas22"/>
      <sheetName val="Section_5_Summary22"/>
      <sheetName val="Section_522"/>
      <sheetName val="Sitework_Areas22"/>
      <sheetName val="Section_6_Areas22"/>
      <sheetName val="Section_6_Summary22"/>
      <sheetName val="Section_622"/>
      <sheetName val="Sitework_Summary22"/>
      <sheetName val="Comparison_Summary22"/>
      <sheetName val="Fill_this_out_first___48"/>
      <sheetName val="SHEET_122"/>
      <sheetName val="Salient_Features22"/>
      <sheetName val="IDC_AHK_22"/>
      <sheetName val="BOQ_Direct_selling_cost22"/>
      <sheetName val="Monthwise_breakup22"/>
      <sheetName val="Reinf_Analy22"/>
      <sheetName val="Power_anal22"/>
      <sheetName val="Macro_custom_function22"/>
      <sheetName val="labour_coeff22"/>
      <sheetName val="PRECAST_lightconc-II22"/>
      <sheetName val="DLA_Standard_Cost_Report122"/>
      <sheetName val="IO_List22"/>
      <sheetName val="Sebtion_1_SumMary22"/>
      <sheetName val="Tender_Summary22"/>
      <sheetName val="TBAL9697_-group_wise__sdpl22"/>
      <sheetName val="Staff_Acco_22"/>
      <sheetName val="Pacakges_split22"/>
      <sheetName val="Basement_Budget22"/>
      <sheetName val="Extra_Item22"/>
      <sheetName val="Civil_Works22"/>
      <sheetName val="Cat_A_Change_Control22"/>
      <sheetName val="Meas_-Hotel_Part22"/>
      <sheetName val="RCC,Ret__Wall22"/>
      <sheetName val="Driveway_Beams22"/>
      <sheetName val="Labour_productivity22"/>
      <sheetName val="Stress_Calculation22"/>
      <sheetName val="Deduction_of_assets22"/>
      <sheetName val="schedule_nos22"/>
      <sheetName val="INPUT_SHEET22"/>
      <sheetName val="DEPTH_CHART_(ORR)_L_S_22"/>
      <sheetName val="Name_List22"/>
      <sheetName val="Contract_Night_Staff22"/>
      <sheetName val="Contract_Day_Staff22"/>
      <sheetName val="Day_Shift22"/>
      <sheetName val="Night_Shift22"/>
      <sheetName val="PA-_Consutant_22"/>
      <sheetName val="Cashflow_projection22"/>
      <sheetName val="Break_up_Sheet22"/>
      <sheetName val="1st_flr22"/>
      <sheetName val="Fin_Sum22"/>
      <sheetName val="1st_Slab22"/>
      <sheetName val="Order_Info22"/>
      <sheetName val="Scope_Reconciliation22"/>
      <sheetName val="Project_Budget_Worksheet22"/>
      <sheetName val="Approved_MTD_Proj_#'s22"/>
      <sheetName val="Sun_E_Type22"/>
      <sheetName val="As_per_PCA22"/>
      <sheetName val="BLOCK-A_(MEA_SHEET)22"/>
      <sheetName val="Project_Plan_-_WWW22"/>
      <sheetName val="WORK_TABLE22"/>
      <sheetName val="SITE_OVERHEADS22"/>
      <sheetName val="FITZ_MORT_9422"/>
      <sheetName val="Capex_-_Hry22"/>
      <sheetName val="LEVEL_SHEET22"/>
      <sheetName val="Material_Rates22"/>
      <sheetName val="SPT_vs_PHI22"/>
      <sheetName val="MASTER_RATE_ANALYSIS22"/>
      <sheetName val="Fee_Rate_Summary22"/>
      <sheetName val="Site_Dev_BOQ22"/>
      <sheetName val="Sheet3_(2)22"/>
      <sheetName val="\TCS,_NAGPUR-MANJIRI_C\PROGRE22"/>
      <sheetName val="Ra__stair22"/>
      <sheetName val="MEP_BOQ-22"/>
      <sheetName val="wooden_door22"/>
      <sheetName val="Sub_con_Summary22"/>
      <sheetName val="Cost_saving22"/>
      <sheetName val="GENERAL_SUMMARY22"/>
      <sheetName val="LMP_Summary22"/>
      <sheetName val="Sec_Summary22"/>
      <sheetName val="Labour_cost22"/>
      <sheetName val="BILLING_SCHEDULE22"/>
      <sheetName val="bill_curve22"/>
      <sheetName val="CASH_IN_&amp;_OUT_FLOW_22"/>
      <sheetName val="cash_flow_curve22"/>
      <sheetName val="Revised_Labour22"/>
      <sheetName val="Rein_Ana22"/>
      <sheetName val="Gen_Exp_Breakup22"/>
      <sheetName val="Total_Quote22"/>
      <sheetName val="Works_-_Quote_Sheet22"/>
      <sheetName val="cover_page22"/>
      <sheetName val="Project_Data22"/>
      <sheetName val="Drop_Down_List22"/>
      <sheetName val="30개월기준대비표_아랍택)22"/>
      <sheetName val="총괄표_(2)22"/>
      <sheetName val="CIF_COST_ITEM22"/>
      <sheetName val="Item-_Compact22"/>
      <sheetName val="P&amp;L_-_AD22"/>
      <sheetName val="GF_Columns22"/>
      <sheetName val="Deprec_22"/>
      <sheetName val="DETAILED__BOQ22"/>
      <sheetName val="SPS_DETAIL22"/>
      <sheetName val="PC_Master_List22"/>
      <sheetName val="Field_Values22"/>
      <sheetName val="Structure_Bills_Qty22"/>
      <sheetName val="BASIS_-DEC_0822"/>
      <sheetName val="MN_T_B_22"/>
      <sheetName val="Data_Forecast22"/>
      <sheetName val="Basic_Rate22"/>
      <sheetName val="final_abstract22"/>
      <sheetName val="Master_Data_Sheet22"/>
      <sheetName val="Cement_recon_22"/>
      <sheetName val="Cleaning_&amp;_Grubbing22"/>
      <sheetName val="_22"/>
      <sheetName val="Intro_22"/>
      <sheetName val="_TCS,_NAGPUR-MANJIRI_C_PROGRE22"/>
      <sheetName val="Budget_in_SAP22"/>
      <sheetName val="Civil_Boq22"/>
      <sheetName val="Material_22"/>
      <sheetName val="Factors_22"/>
      <sheetName val="Adimi_bldg22"/>
      <sheetName val="Pump_House22"/>
      <sheetName val="Fuel_Regu_Station22"/>
      <sheetName val="Constants_Summary22"/>
      <sheetName val="Form_622"/>
      <sheetName val="Raw_Data22"/>
      <sheetName val="PointNo_522"/>
      <sheetName val="Plant_&amp;__Machinery22"/>
      <sheetName val="Load_Details-220kV22"/>
      <sheetName val="REPAIR&amp;_MAINT26"/>
      <sheetName val="INDIGINEOUS_ITEMS_4"/>
      <sheetName val="India_F&amp;S_Template4"/>
      <sheetName val="key_dates4"/>
      <sheetName val="Main_Gate_House4"/>
      <sheetName val="Assumption_Inputs4"/>
      <sheetName val="BOQ_T4B4"/>
      <sheetName val="F_Blk4"/>
      <sheetName val="Discount_&amp;_Margin3"/>
      <sheetName val="M_S_3"/>
      <sheetName val="COP_Final3"/>
      <sheetName val="Forecast_Variance_Planning_hrs3"/>
      <sheetName val="PRC_PROG_3"/>
      <sheetName val="Fcst_vs_Budgets3"/>
      <sheetName val="Debits_as_on_12_04_081"/>
      <sheetName val="St_co_91_5lvl2"/>
      <sheetName val="Layer_Table2"/>
      <sheetName val="P1260Projected_5700_Detail1"/>
      <sheetName val="P852_5000_Detail1"/>
      <sheetName val="P854_5000_Detail1"/>
      <sheetName val="P856_5000_Detail1"/>
      <sheetName val="P858_5000_Detail1"/>
      <sheetName val="P860Baseline_5000_Detail1"/>
      <sheetName val="Cost_Index1"/>
      <sheetName val="foot-slab_reinft1"/>
      <sheetName val="[DLA_Standard_Cost_Report1][DL1"/>
      <sheetName val="Kristal_Court1"/>
      <sheetName val="Boq_-_Flats3"/>
      <sheetName val="SUPPLY_-Sanitary_Fixtures1"/>
      <sheetName val="ITEMS_FOR_CIVIL_TENDER1"/>
      <sheetName val="Labor_abs-NMR1"/>
      <sheetName val="1-OBJ98_1"/>
      <sheetName val="_Acc__Sched_1"/>
      <sheetName val="Loan_Schedule1"/>
      <sheetName val="Current_Bill_MB_ref1"/>
      <sheetName val="Operating_Statistics1"/>
      <sheetName val="Base_Assumptions1"/>
      <sheetName val="Data_sheet1"/>
      <sheetName val="Per_Unit1"/>
      <sheetName val="Rate_analysis_civil1"/>
      <sheetName val="Rate_Analysis_1"/>
      <sheetName val="Monthly_Plan_May'161"/>
      <sheetName val="Rev_P1"/>
      <sheetName val="loads_at_base_of_pier1"/>
      <sheetName val="Buying_Schedule1"/>
      <sheetName val="CRF_Register1"/>
      <sheetName val="E_&amp;_R1"/>
      <sheetName val="beam-reinft-IIInd_floor1"/>
      <sheetName val="BOQ_(2)1"/>
      <sheetName val="Performance_Report1"/>
      <sheetName val="_bus_bay1"/>
      <sheetName val="doq_41"/>
      <sheetName val="doq_21"/>
      <sheetName val="Labour_&amp;_Plant1"/>
      <sheetName val="Basic_Resources1"/>
      <sheetName val="Block_A_-_BOQ1"/>
      <sheetName val="Primero_Tower_Budget1"/>
      <sheetName val="Builtup_Area1"/>
      <sheetName val="Lead_(Final)1"/>
      <sheetName val="D_UT-MECH1"/>
      <sheetName val="Rob__elektr_1"/>
      <sheetName val="BOQ_Distribution1"/>
      <sheetName val="Main_Assump_1"/>
      <sheetName val="Sales_&amp;_Prod1"/>
      <sheetName val="[DLA_Standard_Cost_Report1]\TC1"/>
      <sheetName val="Data_Input1"/>
      <sheetName val="Master_data1"/>
      <sheetName val="PDF_Front21"/>
      <sheetName val="Simple_Letter21"/>
      <sheetName val="Overall_Summary21"/>
      <sheetName val="CSI_Summary21"/>
      <sheetName val="Section_1_Areas21"/>
      <sheetName val="Section_1_Summary21"/>
      <sheetName val="Section_121"/>
      <sheetName val="Section_2_Areas21"/>
      <sheetName val="Section_2_Summary21"/>
      <sheetName val="Section_221"/>
      <sheetName val="Section_3_Areas21"/>
      <sheetName val="Section_3_Summary21"/>
      <sheetName val="Section_321"/>
      <sheetName val="Section_4_Areas21"/>
      <sheetName val="Section_4_Summary21"/>
      <sheetName val="Section_421"/>
      <sheetName val="Section_5_Areas21"/>
      <sheetName val="Section_5_Summary21"/>
      <sheetName val="Section_521"/>
      <sheetName val="Sitework_Areas21"/>
      <sheetName val="Section_6_Areas21"/>
      <sheetName val="Section_6_Summary21"/>
      <sheetName val="Section_621"/>
      <sheetName val="Sitework_Summary21"/>
      <sheetName val="Comparison_Summary21"/>
      <sheetName val="SHEET_121"/>
      <sheetName val="Salient_Features21"/>
      <sheetName val="IDC_AHK_21"/>
      <sheetName val="BOQ_Direct_selling_cost21"/>
      <sheetName val="Monthwise_breakup21"/>
      <sheetName val="Reinf_Analy21"/>
      <sheetName val="Power_anal21"/>
      <sheetName val="Macro_custom_function21"/>
      <sheetName val="labour_coeff21"/>
      <sheetName val="PRECAST_lightconc-II21"/>
      <sheetName val="DLA_Standard_Cost_Report121"/>
      <sheetName val="IO_List21"/>
      <sheetName val="Sebtion_1_SumMary21"/>
      <sheetName val="Tender_Summary21"/>
      <sheetName val="TBAL9697_-group_wise__sdpl21"/>
      <sheetName val="Staff_Acco_21"/>
      <sheetName val="Pacakges_split21"/>
      <sheetName val="Basement_Budget21"/>
      <sheetName val="Extra_Item21"/>
      <sheetName val="Civil_Works21"/>
      <sheetName val="Cat_A_Change_Control21"/>
      <sheetName val="Meas_-Hotel_Part21"/>
      <sheetName val="RCC,Ret__Wall21"/>
      <sheetName val="Driveway_Beams21"/>
      <sheetName val="Labour_productivity21"/>
      <sheetName val="Stress_Calculation21"/>
      <sheetName val="Deduction_of_assets21"/>
      <sheetName val="schedule_nos21"/>
      <sheetName val="INPUT_SHEET21"/>
      <sheetName val="DEPTH_CHART_(ORR)_L_S_21"/>
      <sheetName val="Name_List21"/>
      <sheetName val="Contract_Night_Staff21"/>
      <sheetName val="Contract_Day_Staff21"/>
      <sheetName val="Day_Shift21"/>
      <sheetName val="Night_Shift21"/>
      <sheetName val="PA-_Consutant_21"/>
      <sheetName val="Cashflow_projection21"/>
      <sheetName val="Break_up_Sheet21"/>
      <sheetName val="1st_flr21"/>
      <sheetName val="Fin_Sum21"/>
      <sheetName val="1st_Slab21"/>
      <sheetName val="Order_Info21"/>
      <sheetName val="Scope_Reconciliation21"/>
      <sheetName val="Project_Budget_Worksheet21"/>
      <sheetName val="Approved_MTD_Proj_#'s21"/>
      <sheetName val="Sun_E_Type21"/>
      <sheetName val="As_per_PCA21"/>
      <sheetName val="BLOCK-A_(MEA_SHEET)21"/>
      <sheetName val="Project_Plan_-_WWW21"/>
      <sheetName val="WORK_TABLE21"/>
      <sheetName val="SITE_OVERHEADS21"/>
      <sheetName val="FITZ_MORT_9421"/>
      <sheetName val="Capex_-_Hry21"/>
      <sheetName val="LEVEL_SHEET21"/>
      <sheetName val="Material_Rates21"/>
      <sheetName val="SPT_vs_PHI21"/>
      <sheetName val="MASTER_RATE_ANALYSIS21"/>
      <sheetName val="Fee_Rate_Summary21"/>
      <sheetName val="Site_Dev_BOQ21"/>
      <sheetName val="Sheet3_(2)21"/>
      <sheetName val="\TCS,_NAGPUR-MANJIRI_C\PROGRE21"/>
      <sheetName val="Ra__stair21"/>
      <sheetName val="MEP_BOQ-21"/>
      <sheetName val="wooden_door21"/>
      <sheetName val="Sub_con_Summary21"/>
      <sheetName val="Cost_saving21"/>
      <sheetName val="GENERAL_SUMMARY21"/>
      <sheetName val="LMP_Summary21"/>
      <sheetName val="Sec_Summary21"/>
      <sheetName val="Labour_cost21"/>
      <sheetName val="BILLING_SCHEDULE21"/>
      <sheetName val="bill_curve21"/>
      <sheetName val="CASH_IN_&amp;_OUT_FLOW_21"/>
      <sheetName val="cash_flow_curve21"/>
      <sheetName val="Revised_Labour21"/>
      <sheetName val="Rein_Ana21"/>
      <sheetName val="Gen_Exp_Breakup21"/>
      <sheetName val="Total_Quote21"/>
      <sheetName val="Works_-_Quote_Sheet21"/>
      <sheetName val="cover_page21"/>
      <sheetName val="Project_Data21"/>
      <sheetName val="Drop_Down_List21"/>
      <sheetName val="30개월기준대비표_아랍택)21"/>
      <sheetName val="총괄표_(2)21"/>
      <sheetName val="CIF_COST_ITEM21"/>
      <sheetName val="Item-_Compact21"/>
      <sheetName val="P&amp;L_-_AD21"/>
      <sheetName val="GF_Columns21"/>
      <sheetName val="Deprec_21"/>
      <sheetName val="DETAILED__BOQ21"/>
      <sheetName val="SPS_DETAIL21"/>
      <sheetName val="PC_Master_List21"/>
      <sheetName val="Field_Values21"/>
      <sheetName val="Structure_Bills_Qty21"/>
      <sheetName val="BASIS_-DEC_0821"/>
      <sheetName val="MN_T_B_21"/>
      <sheetName val="Data_Forecast21"/>
      <sheetName val="Basic_Rate21"/>
      <sheetName val="final_abstract21"/>
      <sheetName val="Master_Data_Sheet21"/>
      <sheetName val="Cement_recon_21"/>
      <sheetName val="Cleaning_&amp;_Grubbing21"/>
      <sheetName val="_21"/>
      <sheetName val="Intro_21"/>
      <sheetName val="_TCS,_NAGPUR-MANJIRI_C_PROGRE21"/>
      <sheetName val="Budget_in_SAP21"/>
      <sheetName val="Civil_Boq21"/>
      <sheetName val="Material_21"/>
      <sheetName val="Factors_21"/>
      <sheetName val="Adimi_bldg21"/>
      <sheetName val="Pump_House21"/>
      <sheetName val="Fuel_Regu_Station21"/>
      <sheetName val="Constants_Summary21"/>
      <sheetName val="Form_621"/>
      <sheetName val="Raw_Data21"/>
      <sheetName val="PointNo_521"/>
      <sheetName val="Plant_&amp;__Machinery21"/>
      <sheetName val="Load_Details-220kV21"/>
      <sheetName val="REPAIR&amp;_MAINT25"/>
      <sheetName val="INDIGINEOUS_ITEMS_3"/>
      <sheetName val="India_F&amp;S_Template3"/>
      <sheetName val="key_dates3"/>
      <sheetName val="Main_Gate_House3"/>
      <sheetName val="Assumption_Inputs3"/>
      <sheetName val="BOQ_T4B3"/>
      <sheetName val="F_Blk3"/>
      <sheetName val="Fcst_vs_Budgets2"/>
      <sheetName val="Debits_as_on_12_04_08"/>
      <sheetName val="St_co_91_5lvl1"/>
      <sheetName val="Layer_Table1"/>
      <sheetName val="P1260Projected_5700_Detail"/>
      <sheetName val="P852_5000_Detail"/>
      <sheetName val="P854_5000_Detail"/>
      <sheetName val="P856_5000_Detail"/>
      <sheetName val="P858_5000_Detail"/>
      <sheetName val="P860Baseline_5000_Detail"/>
      <sheetName val="foot-slab_reinft"/>
      <sheetName val="Kristal_Court"/>
      <sheetName val="Boq_-_Flats2"/>
      <sheetName val="SUPPLY_-Sanitary_Fixtures"/>
      <sheetName val="ITEMS_FOR_CIVIL_TENDER"/>
      <sheetName val="Labor_abs-NMR"/>
      <sheetName val="1-OBJ98_"/>
      <sheetName val="_Acc__Sched_"/>
      <sheetName val="Loan_Schedule"/>
      <sheetName val="Current_Bill_MB_ref"/>
      <sheetName val="Operating_Statistics"/>
      <sheetName val="Base_Assumptions"/>
      <sheetName val="Data_sheet"/>
      <sheetName val="Per_Unit"/>
      <sheetName val="Rate_analysis_civil"/>
      <sheetName val="Rate_Analysis_"/>
      <sheetName val="Monthly_Plan_May'16"/>
      <sheetName val="Rev_P"/>
      <sheetName val="loads_at_base_of_pier"/>
      <sheetName val="Buying_Schedule"/>
      <sheetName val="CRF_Register"/>
      <sheetName val="E_&amp;_R"/>
      <sheetName val="beam-reinft-IIInd_floor"/>
      <sheetName val="BOQ_(2)"/>
      <sheetName val="Performance_Report"/>
      <sheetName val="_bus_bay"/>
      <sheetName val="doq_4"/>
      <sheetName val="doq_2"/>
      <sheetName val="Labour_&amp;_Plant"/>
      <sheetName val="Basic_Resources"/>
      <sheetName val="Block_A_-_BOQ"/>
      <sheetName val="Primero_Tower_Budget"/>
      <sheetName val="Builtup_Area"/>
      <sheetName val="Lead_(Final)"/>
      <sheetName val="D_UT-MECH"/>
      <sheetName val="Rob__elektr_"/>
      <sheetName val="BOQ_Distribution"/>
      <sheetName val="Main_Assump_"/>
      <sheetName val="Sales_&amp;_Prod"/>
      <sheetName val="[DLA_Standard_Cost_Report1][DLA"/>
      <sheetName val="[DLA_Standard_Cost_Report1]\TCS"/>
      <sheetName val="Data_Input"/>
      <sheetName val="Master_data"/>
      <sheetName val="DLA_Standard_Cost_Report123"/>
      <sheetName val="Fill_this_out_first___51"/>
      <sheetName val="PDF_Front24"/>
      <sheetName val="Simple_Letter24"/>
      <sheetName val="Overall_Summary24"/>
      <sheetName val="CSI_Summary24"/>
      <sheetName val="Section_1_Areas24"/>
      <sheetName val="Section_1_Summary24"/>
      <sheetName val="Section_124"/>
      <sheetName val="Section_2_Areas24"/>
      <sheetName val="Section_2_Summary24"/>
      <sheetName val="Section_224"/>
      <sheetName val="Section_3_Areas24"/>
      <sheetName val="Section_3_Summary24"/>
      <sheetName val="Section_324"/>
      <sheetName val="Section_4_Areas24"/>
      <sheetName val="Section_4_Summary24"/>
      <sheetName val="Section_424"/>
      <sheetName val="Section_5_Areas24"/>
      <sheetName val="Section_5_Summary24"/>
      <sheetName val="Section_524"/>
      <sheetName val="Sitework_Areas24"/>
      <sheetName val="Section_6_Areas24"/>
      <sheetName val="Section_6_Summary24"/>
      <sheetName val="Section_624"/>
      <sheetName val="Sitework_Summary24"/>
      <sheetName val="Comparison_Summary24"/>
      <sheetName val="Fill_this_out_first___52"/>
      <sheetName val="SHEET_124"/>
      <sheetName val="Salient_Features24"/>
      <sheetName val="IDC_AHK_24"/>
      <sheetName val="BOQ_Direct_selling_cost24"/>
      <sheetName val="Monthwise_breakup24"/>
      <sheetName val="Reinf_Analy24"/>
      <sheetName val="Power_anal24"/>
      <sheetName val="Macro_custom_function24"/>
      <sheetName val="labour_coeff24"/>
      <sheetName val="PRECAST_lightconc-II24"/>
      <sheetName val="DLA_Standard_Cost_Report125"/>
      <sheetName val="IO_List24"/>
      <sheetName val="Sebtion_1_SumMary24"/>
      <sheetName val="Tender_Summary24"/>
      <sheetName val="TBAL9697_-group_wise__sdpl24"/>
      <sheetName val="Staff_Acco_24"/>
      <sheetName val="Pacakges_split24"/>
      <sheetName val="Basement_Budget24"/>
      <sheetName val="Extra_Item24"/>
      <sheetName val="Civil_Works24"/>
      <sheetName val="Cat_A_Change_Control24"/>
      <sheetName val="Meas_-Hotel_Part24"/>
      <sheetName val="RCC,Ret__Wall24"/>
      <sheetName val="Driveway_Beams24"/>
      <sheetName val="Labour_productivity24"/>
      <sheetName val="Stress_Calculation24"/>
      <sheetName val="Deduction_of_assets24"/>
      <sheetName val="schedule_nos24"/>
      <sheetName val="INPUT_SHEET24"/>
      <sheetName val="DEPTH_CHART_(ORR)_L_S_24"/>
      <sheetName val="Name_List24"/>
      <sheetName val="Contract_Night_Staff24"/>
      <sheetName val="Contract_Day_Staff24"/>
      <sheetName val="Day_Shift24"/>
      <sheetName val="Night_Shift24"/>
      <sheetName val="PA-_Consutant_24"/>
      <sheetName val="Cashflow_projection24"/>
      <sheetName val="Break_up_Sheet24"/>
      <sheetName val="1st_flr24"/>
      <sheetName val="Fin_Sum24"/>
      <sheetName val="1st_Slab24"/>
      <sheetName val="Order_Info24"/>
      <sheetName val="Scope_Reconciliation24"/>
      <sheetName val="Project_Budget_Worksheet24"/>
      <sheetName val="Approved_MTD_Proj_#'s24"/>
      <sheetName val="Sun_E_Type24"/>
      <sheetName val="As_per_PCA24"/>
      <sheetName val="BLOCK-A_(MEA_SHEET)24"/>
      <sheetName val="Project_Plan_-_WWW24"/>
      <sheetName val="WORK_TABLE24"/>
      <sheetName val="SITE_OVERHEADS24"/>
      <sheetName val="FITZ_MORT_9424"/>
      <sheetName val="Capex_-_Hry24"/>
      <sheetName val="LEVEL_SHEET24"/>
      <sheetName val="Material_Rates24"/>
      <sheetName val="SPT_vs_PHI24"/>
      <sheetName val="MASTER_RATE_ANALYSIS24"/>
      <sheetName val="Fee_Rate_Summary24"/>
      <sheetName val="Site_Dev_BOQ24"/>
      <sheetName val="Sheet3_(2)24"/>
      <sheetName val="\TCS,_NAGPUR-MANJIRI_C\PROGRE24"/>
      <sheetName val="Ra__stair24"/>
      <sheetName val="MEP_BOQ-24"/>
      <sheetName val="wooden_door24"/>
      <sheetName val="Sub_con_Summary24"/>
      <sheetName val="Cost_saving24"/>
      <sheetName val="GENERAL_SUMMARY24"/>
      <sheetName val="LMP_Summary24"/>
      <sheetName val="Sec_Summary24"/>
      <sheetName val="Labour_cost24"/>
      <sheetName val="BILLING_SCHEDULE24"/>
      <sheetName val="bill_curve24"/>
      <sheetName val="CASH_IN_&amp;_OUT_FLOW_24"/>
      <sheetName val="cash_flow_curve24"/>
      <sheetName val="Revised_Labour24"/>
      <sheetName val="Rein_Ana24"/>
      <sheetName val="Gen_Exp_Breakup24"/>
      <sheetName val="Total_Quote24"/>
      <sheetName val="Works_-_Quote_Sheet24"/>
      <sheetName val="cover_page24"/>
      <sheetName val="Project_Data24"/>
      <sheetName val="Drop_Down_List24"/>
      <sheetName val="30개월기준대비표_아랍택)24"/>
      <sheetName val="총괄표_(2)24"/>
      <sheetName val="CIF_COST_ITEM24"/>
      <sheetName val="Item-_Compact24"/>
      <sheetName val="P&amp;L_-_AD24"/>
      <sheetName val="GF_Columns24"/>
      <sheetName val="Deprec_24"/>
      <sheetName val="DETAILED__BOQ24"/>
      <sheetName val="SPS_DETAIL24"/>
      <sheetName val="PC_Master_List24"/>
      <sheetName val="Field_Values24"/>
      <sheetName val="Structure_Bills_Qty24"/>
      <sheetName val="BASIS_-DEC_0824"/>
      <sheetName val="MN_T_B_24"/>
      <sheetName val="Data_Forecast24"/>
      <sheetName val="Basic_Rate24"/>
      <sheetName val="final_abstract24"/>
      <sheetName val="Master_Data_Sheet24"/>
      <sheetName val="Cement_recon_24"/>
      <sheetName val="Cleaning_&amp;_Grubbing24"/>
      <sheetName val="_24"/>
      <sheetName val="Intro_24"/>
      <sheetName val="_TCS,_NAGPUR-MANJIRI_C_PROGRE24"/>
      <sheetName val="Budget_in_SAP24"/>
      <sheetName val="Civil_Boq24"/>
      <sheetName val="Material_24"/>
      <sheetName val="Factors_24"/>
      <sheetName val="Adimi_bldg24"/>
      <sheetName val="Pump_House24"/>
      <sheetName val="Fuel_Regu_Station24"/>
      <sheetName val="Constants_Summary24"/>
      <sheetName val="Form_624"/>
      <sheetName val="Raw_Data24"/>
      <sheetName val="PointNo_524"/>
      <sheetName val="Plant_&amp;__Machinery24"/>
      <sheetName val="Load_Details-220kV24"/>
      <sheetName val="REPAIR&amp;_MAINT28"/>
      <sheetName val="INDIGINEOUS_ITEMS_6"/>
      <sheetName val="India_F&amp;S_Template6"/>
      <sheetName val="key_dates6"/>
      <sheetName val="Main_Gate_House6"/>
      <sheetName val="Assumption_Inputs6"/>
      <sheetName val="BOQ_T4B6"/>
      <sheetName val="F_Blk6"/>
      <sheetName val="Discount_&amp;_Margin5"/>
      <sheetName val="M_S_5"/>
      <sheetName val="COP_Final5"/>
      <sheetName val="Forecast_Variance_Planning_hrs5"/>
      <sheetName val="PRC_PROG_5"/>
      <sheetName val="Val_breakdown4"/>
      <sheetName val="Orç__Estrelas_Santiago4"/>
      <sheetName val="Bill_No_34"/>
      <sheetName val="Fcst_vs_Budgets5"/>
      <sheetName val="Detail_In_Door_Stad3"/>
      <sheetName val="Debits_as_on_12_04_083"/>
      <sheetName val="St_co_91_5lvl4"/>
      <sheetName val="Layer_Table4"/>
      <sheetName val="P1260Projected_5700_Detail3"/>
      <sheetName val="P852_5000_Detail3"/>
      <sheetName val="P854_5000_Detail3"/>
      <sheetName val="P856_5000_Detail3"/>
      <sheetName val="P858_5000_Detail3"/>
      <sheetName val="P860Baseline_5000_Detail3"/>
      <sheetName val="Cost_Index3"/>
      <sheetName val="foot-slab_reinft3"/>
      <sheetName val="Kristal_Court3"/>
      <sheetName val="Boq_-_Flats5"/>
      <sheetName val="SUPPLY_-Sanitary_Fixtures3"/>
      <sheetName val="ITEMS_FOR_CIVIL_TENDER3"/>
      <sheetName val="Labor_abs-NMR3"/>
      <sheetName val="1-OBJ98_3"/>
      <sheetName val="_Acc__Sched_3"/>
      <sheetName val="Loan_Schedule3"/>
      <sheetName val="Current_Bill_MB_ref3"/>
      <sheetName val="Operating_Statistics3"/>
      <sheetName val="Base_Assumptions3"/>
      <sheetName val="Data_sheet3"/>
      <sheetName val="Per_Unit3"/>
      <sheetName val="Rate_analysis_civil3"/>
      <sheetName val="Rate_Analysis_3"/>
      <sheetName val="Monthly_Plan_May'163"/>
      <sheetName val="Rev_P3"/>
      <sheetName val="loads_at_base_of_pier3"/>
      <sheetName val="Buying_Schedule3"/>
      <sheetName val="CRF_Register3"/>
      <sheetName val="E_&amp;_R3"/>
      <sheetName val="beam-reinft-IIInd_floor3"/>
      <sheetName val="BOQ_(2)3"/>
      <sheetName val="Performance_Report3"/>
      <sheetName val="_bus_bay3"/>
      <sheetName val="doq_43"/>
      <sheetName val="doq_23"/>
      <sheetName val="Labour_&amp;_Plant3"/>
      <sheetName val="Basic_Resources3"/>
      <sheetName val="Block_A_-_BOQ3"/>
      <sheetName val="Primero_Tower_Budget3"/>
      <sheetName val="Builtup_Area3"/>
      <sheetName val="Lead_(Final)3"/>
      <sheetName val="D_UT-MECH3"/>
      <sheetName val="Rob__elektr_3"/>
      <sheetName val="BOQ_Distribution3"/>
      <sheetName val="Main_Assump_3"/>
      <sheetName val="Sales_&amp;_Prod3"/>
      <sheetName val="[DLA_Standard_Cost_Report1][DL3"/>
      <sheetName val="[DLA_Standard_Cost_Report1]\TC3"/>
      <sheetName val="Data_Input3"/>
      <sheetName val="Contract_Details3"/>
      <sheetName val="Master_data3"/>
      <sheetName val="DLA_Standard_Cost_Report127"/>
      <sheetName val="DLA_Standard_Cost_Report128"/>
      <sheetName val="DLA_Standard_Cost_Report129"/>
      <sheetName val="DLA_Standard_Cost_Report130"/>
      <sheetName val="Fill_this_out_first___55"/>
      <sheetName val="PDF_Front26"/>
      <sheetName val="Simple_Letter26"/>
      <sheetName val="Overall_Summary26"/>
      <sheetName val="CSI_Summary26"/>
      <sheetName val="Section_1_Areas26"/>
      <sheetName val="Section_1_Summary26"/>
      <sheetName val="Section_126"/>
      <sheetName val="Section_2_Areas26"/>
      <sheetName val="Section_2_Summary26"/>
      <sheetName val="Section_226"/>
      <sheetName val="Section_3_Areas26"/>
      <sheetName val="Section_3_Summary26"/>
      <sheetName val="Section_326"/>
      <sheetName val="Section_4_Areas26"/>
      <sheetName val="Section_4_Summary26"/>
      <sheetName val="Section_426"/>
      <sheetName val="Section_5_Areas26"/>
      <sheetName val="Section_5_Summary26"/>
      <sheetName val="Section_526"/>
      <sheetName val="Sitework_Areas26"/>
      <sheetName val="Section_6_Areas26"/>
      <sheetName val="Section_6_Summary26"/>
      <sheetName val="Section_626"/>
      <sheetName val="Sitework_Summary26"/>
      <sheetName val="Comparison_Summary26"/>
      <sheetName val="Fill_this_out_first___56"/>
      <sheetName val="SHEET_126"/>
      <sheetName val="Salient_Features26"/>
      <sheetName val="IDC_AHK_26"/>
      <sheetName val="BOQ_Direct_selling_cost26"/>
      <sheetName val="Monthwise_breakup26"/>
      <sheetName val="Reinf_Analy26"/>
      <sheetName val="Power_anal26"/>
      <sheetName val="Macro_custom_function26"/>
      <sheetName val="labour_coeff26"/>
      <sheetName val="PRECAST_lightconc-II26"/>
      <sheetName val="IO_List26"/>
      <sheetName val="Sebtion_1_SumMary26"/>
      <sheetName val="Tender_Summary26"/>
      <sheetName val="TBAL9697_-group_wise__sdpl26"/>
      <sheetName val="Staff_Acco_26"/>
      <sheetName val="Pacakges_split26"/>
      <sheetName val="Basement_Budget26"/>
      <sheetName val="Extra_Item26"/>
      <sheetName val="Civil_Works26"/>
      <sheetName val="Cat_A_Change_Control26"/>
      <sheetName val="Meas_-Hotel_Part26"/>
      <sheetName val="RCC,Ret__Wall26"/>
      <sheetName val="Driveway_Beams26"/>
      <sheetName val="Labour_productivity26"/>
      <sheetName val="Stress_Calculation26"/>
      <sheetName val="Deduction_of_assets26"/>
      <sheetName val="schedule_nos26"/>
      <sheetName val="INPUT_SHEET26"/>
      <sheetName val="DEPTH_CHART_(ORR)_L_S_26"/>
      <sheetName val="Name_List26"/>
      <sheetName val="Contract_Night_Staff26"/>
      <sheetName val="Contract_Day_Staff26"/>
      <sheetName val="Day_Shift26"/>
      <sheetName val="Night_Shift26"/>
      <sheetName val="PA-_Consutant_26"/>
      <sheetName val="Cashflow_projection26"/>
      <sheetName val="Break_up_Sheet26"/>
      <sheetName val="1st_flr26"/>
      <sheetName val="Fin_Sum26"/>
      <sheetName val="1st_Slab26"/>
      <sheetName val="Order_Info26"/>
      <sheetName val="Scope_Reconciliation26"/>
      <sheetName val="Project_Budget_Worksheet26"/>
      <sheetName val="Approved_MTD_Proj_#'s26"/>
      <sheetName val="Sun_E_Type26"/>
      <sheetName val="As_per_PCA26"/>
      <sheetName val="BLOCK-A_(MEA_SHEET)26"/>
      <sheetName val="Project_Plan_-_WWW26"/>
      <sheetName val="WORK_TABLE26"/>
      <sheetName val="SITE_OVERHEADS26"/>
      <sheetName val="FITZ_MORT_9426"/>
      <sheetName val="Capex_-_Hry26"/>
      <sheetName val="LEVEL_SHEET26"/>
      <sheetName val="Material_Rates26"/>
      <sheetName val="SPT_vs_PHI26"/>
      <sheetName val="MASTER_RATE_ANALYSIS26"/>
      <sheetName val="Fee_Rate_Summary26"/>
      <sheetName val="Site_Dev_BOQ26"/>
      <sheetName val="Rate_analysis11"/>
      <sheetName val="Sheet3_(2)26"/>
      <sheetName val="\TCS,_NAGPUR-MANJIRI_C\PROGRE26"/>
      <sheetName val="Ra__stair26"/>
      <sheetName val="MEP_BOQ-26"/>
      <sheetName val="wooden_door26"/>
      <sheetName val="Sub_con_Summary26"/>
      <sheetName val="Cost_saving26"/>
      <sheetName val="GENERAL_SUMMARY26"/>
      <sheetName val="LMP_Summary26"/>
      <sheetName val="Sec_Summary26"/>
      <sheetName val="Labour_cost26"/>
      <sheetName val="BILLING_SCHEDULE26"/>
      <sheetName val="bill_curve26"/>
      <sheetName val="CASH_IN_&amp;_OUT_FLOW_26"/>
      <sheetName val="cash_flow_curve26"/>
      <sheetName val="Revised_Labour26"/>
      <sheetName val="Rein_Ana26"/>
      <sheetName val="Gen_Exp_Breakup26"/>
      <sheetName val="Total_Quote26"/>
      <sheetName val="Works_-_Quote_Sheet26"/>
      <sheetName val="cover_page26"/>
      <sheetName val="Project_Data26"/>
      <sheetName val="Drop_Down_List26"/>
      <sheetName val="30개월기준대비표_아랍택)26"/>
      <sheetName val="총괄표_(2)26"/>
      <sheetName val="CIF_COST_ITEM26"/>
      <sheetName val="Item-_Compact26"/>
      <sheetName val="P&amp;L_-_AD26"/>
      <sheetName val="GF_Columns26"/>
      <sheetName val="Deprec_26"/>
      <sheetName val="DETAILED__BOQ26"/>
      <sheetName val="SPS_DETAIL26"/>
      <sheetName val="PC_Master_List26"/>
      <sheetName val="Field_Values26"/>
      <sheetName val="Structure_Bills_Qty26"/>
      <sheetName val="BASIS_-DEC_0826"/>
      <sheetName val="MN_T_B_26"/>
      <sheetName val="Data_Forecast26"/>
      <sheetName val="Basic_Rate26"/>
      <sheetName val="final_abstract26"/>
      <sheetName val="Master_Data_Sheet26"/>
      <sheetName val="Cement_recon_26"/>
      <sheetName val="Cleaning_&amp;_Grubbing26"/>
      <sheetName val="_26"/>
      <sheetName val="Intro_26"/>
      <sheetName val="_TCS,_NAGPUR-MANJIRI_C_PROGRE26"/>
      <sheetName val="Budget_in_SAP26"/>
      <sheetName val="Civil_Boq26"/>
      <sheetName val="Material_26"/>
      <sheetName val="Factors_26"/>
      <sheetName val="Adimi_bldg26"/>
      <sheetName val="Pump_House26"/>
      <sheetName val="Fuel_Regu_Station26"/>
      <sheetName val="Constants_Summary26"/>
      <sheetName val="Form_626"/>
      <sheetName val="Raw_Data26"/>
      <sheetName val="PointNo_526"/>
      <sheetName val="Plant_&amp;__Machinery26"/>
      <sheetName val="Load_Details-220kV26"/>
      <sheetName val="REPAIR&amp;_MAINT30"/>
      <sheetName val="INDIGINEOUS_ITEMS_8"/>
      <sheetName val="India_F&amp;S_Template8"/>
      <sheetName val="key_dates8"/>
      <sheetName val="Main_Gate_House8"/>
      <sheetName val="Assumption_Inputs8"/>
      <sheetName val="BOQ_T4B8"/>
      <sheetName val="F_Blk8"/>
      <sheetName val="Discount_&amp;_Margin7"/>
      <sheetName val="M_S_7"/>
      <sheetName val="COP_Final7"/>
      <sheetName val="Forecast_Variance_Planning_hrs7"/>
      <sheetName val="PRC_PROG_7"/>
      <sheetName val="Val_breakdown6"/>
      <sheetName val="Orç__Estrelas_Santiago6"/>
      <sheetName val="Bill_No_36"/>
      <sheetName val="Fcst_vs_Budgets7"/>
      <sheetName val="Detail_In_Door_Stad5"/>
      <sheetName val="Debits_as_on_12_04_085"/>
      <sheetName val="St_co_91_5lvl6"/>
      <sheetName val="Layer_Table6"/>
      <sheetName val="P1260Projected_5700_Detail5"/>
      <sheetName val="P852_5000_Detail5"/>
      <sheetName val="P854_5000_Detail5"/>
      <sheetName val="P856_5000_Detail5"/>
      <sheetName val="P858_5000_Detail5"/>
      <sheetName val="P860Baseline_5000_Detail5"/>
      <sheetName val="Cost_Index5"/>
      <sheetName val="foot-slab_reinft5"/>
      <sheetName val="Kristal_Court5"/>
      <sheetName val="Boq_-_Flats7"/>
      <sheetName val="SUPPLY_-Sanitary_Fixtures5"/>
      <sheetName val="ITEMS_FOR_CIVIL_TENDER5"/>
      <sheetName val="Labor_abs-NMR5"/>
      <sheetName val="1-OBJ98_5"/>
      <sheetName val="_Acc__Sched_5"/>
      <sheetName val="Loan_Schedule5"/>
      <sheetName val="Current_Bill_MB_ref5"/>
      <sheetName val="Operating_Statistics5"/>
      <sheetName val="Base_Assumptions5"/>
      <sheetName val="Data_sheet5"/>
      <sheetName val="Per_Unit5"/>
      <sheetName val="Rate_analysis_civil5"/>
      <sheetName val="Rate_Analysis_5"/>
      <sheetName val="Monthly_Plan_May'165"/>
      <sheetName val="Rev_P5"/>
      <sheetName val="loads_at_base_of_pier5"/>
      <sheetName val="Buying_Schedule5"/>
      <sheetName val="CRF_Register5"/>
      <sheetName val="E_&amp;_R5"/>
      <sheetName val="beam-reinft-IIInd_floor5"/>
      <sheetName val="BOQ_(2)5"/>
      <sheetName val="Performance_Report5"/>
      <sheetName val="_bus_bay5"/>
      <sheetName val="doq_45"/>
      <sheetName val="doq_25"/>
      <sheetName val="Labour_&amp;_Plant5"/>
      <sheetName val="Basic_Resources5"/>
      <sheetName val="Block_A_-_BOQ5"/>
      <sheetName val="Primero_Tower_Budget5"/>
      <sheetName val="Builtup_Area5"/>
      <sheetName val="Lead_(Final)5"/>
      <sheetName val="D_UT-MECH5"/>
      <sheetName val="Rob__elektr_5"/>
      <sheetName val="BOQ_Distribution5"/>
      <sheetName val="Main_Assump_5"/>
      <sheetName val="Sales_&amp;_Prod5"/>
      <sheetName val="[DLA_Standard_Cost_Report1][DL5"/>
      <sheetName val="[DLA_Standard_Cost_Report1]\TC5"/>
      <sheetName val="Data_Input5"/>
      <sheetName val="Contract_Details5"/>
      <sheetName val="Master_data5"/>
      <sheetName val="CALENDAR_ANNUAL"/>
      <sheetName val="Budget_By_Month"/>
      <sheetName val="3__Value_copy_of_Pivot_Table"/>
      <sheetName val="REVENUES_&amp;_BS"/>
      <sheetName val="소상_&quot;1&quot;"/>
      <sheetName val="Bill_1-BOQ-Civil_Works"/>
      <sheetName val="STAFFSCHED_"/>
      <sheetName val="Cost_summary"/>
      <sheetName val="personal_"/>
      <sheetName val="Work_done_"/>
      <sheetName val="Summary_year_Plan"/>
      <sheetName val="3__Elemental_Summary"/>
      <sheetName val="9__Package_split_-_Cost_"/>
      <sheetName val="10__&amp;_11__Rate_Code_&amp;_BQ"/>
      <sheetName val="NT_LBH"/>
      <sheetName val="DLA_Standard_Cost_Report131"/>
      <sheetName val="Fill_this_out_first___57"/>
      <sheetName val="PDF_Front27"/>
      <sheetName val="Simple_Letter27"/>
      <sheetName val="Overall_Summary27"/>
      <sheetName val="CSI_Summary27"/>
      <sheetName val="Section_1_Areas27"/>
      <sheetName val="Section_1_Summary27"/>
      <sheetName val="Section_127"/>
      <sheetName val="Section_2_Areas27"/>
      <sheetName val="Section_2_Summary27"/>
      <sheetName val="Section_227"/>
      <sheetName val="Section_3_Areas27"/>
      <sheetName val="Section_3_Summary27"/>
      <sheetName val="Section_327"/>
      <sheetName val="Section_4_Areas27"/>
      <sheetName val="Section_4_Summary27"/>
      <sheetName val="Section_427"/>
      <sheetName val="Section_5_Areas27"/>
      <sheetName val="Section_5_Summary27"/>
      <sheetName val="Section_527"/>
      <sheetName val="Sitework_Areas27"/>
      <sheetName val="Section_6_Areas27"/>
      <sheetName val="Section_6_Summary27"/>
      <sheetName val="Section_627"/>
      <sheetName val="Sitework_Summary27"/>
      <sheetName val="Comparison_Summary27"/>
      <sheetName val="Fill_this_out_first___58"/>
      <sheetName val="SHEET_127"/>
      <sheetName val="Salient_Features27"/>
      <sheetName val="IDC_AHK_27"/>
      <sheetName val="BOQ_Direct_selling_cost27"/>
      <sheetName val="Monthwise_breakup27"/>
      <sheetName val="Reinf_Analy27"/>
      <sheetName val="Power_anal27"/>
      <sheetName val="Macro_custom_function27"/>
      <sheetName val="labour_coeff27"/>
      <sheetName val="PRECAST_lightconc-II27"/>
      <sheetName val="IO_List27"/>
      <sheetName val="Sebtion_1_SumMary27"/>
      <sheetName val="Tender_Summary27"/>
      <sheetName val="TBAL9697_-group_wise__sdpl27"/>
      <sheetName val="Staff_Acco_27"/>
      <sheetName val="Pacakges_split27"/>
      <sheetName val="Basement_Budget27"/>
      <sheetName val="Extra_Item27"/>
      <sheetName val="Civil_Works27"/>
      <sheetName val="Cat_A_Change_Control27"/>
      <sheetName val="Meas_-Hotel_Part27"/>
      <sheetName val="RCC,Ret__Wall27"/>
      <sheetName val="Driveway_Beams27"/>
      <sheetName val="Labour_productivity27"/>
      <sheetName val="Stress_Calculation27"/>
      <sheetName val="Deduction_of_assets27"/>
      <sheetName val="schedule_nos27"/>
      <sheetName val="INPUT_SHEET27"/>
      <sheetName val="DEPTH_CHART_(ORR)_L_S_27"/>
      <sheetName val="Name_List27"/>
      <sheetName val="Contract_Night_Staff27"/>
      <sheetName val="Contract_Day_Staff27"/>
      <sheetName val="Day_Shift27"/>
      <sheetName val="Night_Shift27"/>
      <sheetName val="PA-_Consutant_27"/>
      <sheetName val="Cashflow_projection27"/>
      <sheetName val="Break_up_Sheet27"/>
      <sheetName val="1st_flr27"/>
      <sheetName val="Fin_Sum27"/>
      <sheetName val="1st_Slab27"/>
      <sheetName val="Order_Info27"/>
      <sheetName val="Scope_Reconciliation27"/>
      <sheetName val="Project_Budget_Worksheet27"/>
      <sheetName val="Approved_MTD_Proj_#'s27"/>
      <sheetName val="Sun_E_Type27"/>
      <sheetName val="As_per_PCA27"/>
      <sheetName val="BLOCK-A_(MEA_SHEET)27"/>
      <sheetName val="Project_Plan_-_WWW27"/>
      <sheetName val="WORK_TABLE27"/>
      <sheetName val="SITE_OVERHEADS27"/>
      <sheetName val="FITZ_MORT_9427"/>
      <sheetName val="Capex_-_Hry27"/>
      <sheetName val="LEVEL_SHEET27"/>
      <sheetName val="Material_Rates27"/>
      <sheetName val="SPT_vs_PHI27"/>
      <sheetName val="MASTER_RATE_ANALYSIS27"/>
      <sheetName val="Fee_Rate_Summary27"/>
      <sheetName val="Site_Dev_BOQ27"/>
      <sheetName val="Rate_analysis12"/>
      <sheetName val="Sheet3_(2)27"/>
      <sheetName val="\TCS,_NAGPUR-MANJIRI_C\PROGRE27"/>
      <sheetName val="Ra__stair27"/>
      <sheetName val="MEP_BOQ-27"/>
      <sheetName val="wooden_door27"/>
      <sheetName val="Sub_con_Summary27"/>
      <sheetName val="Cost_saving27"/>
      <sheetName val="GENERAL_SUMMARY27"/>
      <sheetName val="LMP_Summary27"/>
      <sheetName val="Sec_Summary27"/>
      <sheetName val="Labour_cost27"/>
      <sheetName val="BILLING_SCHEDULE27"/>
      <sheetName val="bill_curve27"/>
      <sheetName val="CASH_IN_&amp;_OUT_FLOW_27"/>
      <sheetName val="cash_flow_curve27"/>
      <sheetName val="Revised_Labour27"/>
      <sheetName val="Rein_Ana27"/>
      <sheetName val="Gen_Exp_Breakup27"/>
      <sheetName val="Total_Quote27"/>
      <sheetName val="Works_-_Quote_Sheet27"/>
      <sheetName val="cover_page27"/>
      <sheetName val="Project_Data27"/>
      <sheetName val="Drop_Down_List27"/>
      <sheetName val="30개월기준대비표_아랍택)27"/>
      <sheetName val="총괄표_(2)27"/>
      <sheetName val="CIF_COST_ITEM27"/>
      <sheetName val="Item-_Compact27"/>
      <sheetName val="P&amp;L_-_AD27"/>
      <sheetName val="GF_Columns27"/>
      <sheetName val="Deprec_27"/>
      <sheetName val="DETAILED__BOQ27"/>
      <sheetName val="SPS_DETAIL27"/>
      <sheetName val="PC_Master_List27"/>
      <sheetName val="Field_Values27"/>
      <sheetName val="Structure_Bills_Qty27"/>
      <sheetName val="BASIS_-DEC_0827"/>
      <sheetName val="MN_T_B_27"/>
      <sheetName val="Data_Forecast27"/>
      <sheetName val="Basic_Rate27"/>
      <sheetName val="final_abstract27"/>
      <sheetName val="Master_Data_Sheet27"/>
      <sheetName val="Cement_recon_27"/>
      <sheetName val="Cleaning_&amp;_Grubbing27"/>
      <sheetName val="_27"/>
      <sheetName val="Intro_27"/>
      <sheetName val="_TCS,_NAGPUR-MANJIRI_C_PROGRE27"/>
      <sheetName val="Budget_in_SAP27"/>
      <sheetName val="Civil_Boq27"/>
      <sheetName val="Material_27"/>
      <sheetName val="Factors_27"/>
      <sheetName val="Adimi_bldg27"/>
      <sheetName val="Pump_House27"/>
      <sheetName val="Fuel_Regu_Station27"/>
      <sheetName val="Constants_Summary27"/>
      <sheetName val="Form_627"/>
      <sheetName val="Raw_Data27"/>
      <sheetName val="PointNo_527"/>
      <sheetName val="Plant_&amp;__Machinery27"/>
      <sheetName val="Load_Details-220kV27"/>
      <sheetName val="REPAIR&amp;_MAINT31"/>
      <sheetName val="INDIGINEOUS_ITEMS_9"/>
      <sheetName val="India_F&amp;S_Template9"/>
      <sheetName val="key_dates9"/>
      <sheetName val="Main_Gate_House9"/>
      <sheetName val="Assumption_Inputs9"/>
      <sheetName val="BOQ_T4B9"/>
      <sheetName val="F_Blk9"/>
      <sheetName val="Discount_&amp;_Margin8"/>
      <sheetName val="M_S_8"/>
      <sheetName val="COP_Final8"/>
      <sheetName val="Forecast_Variance_Planning_hrs8"/>
      <sheetName val="PRC_PROG_8"/>
      <sheetName val="Val_breakdown7"/>
      <sheetName val="Orç__Estrelas_Santiago7"/>
      <sheetName val="Bill_No_37"/>
      <sheetName val="Fcst_vs_Budgets8"/>
      <sheetName val="Detail_In_Door_Stad6"/>
      <sheetName val="Debits_as_on_12_04_086"/>
      <sheetName val="St_co_91_5lvl7"/>
      <sheetName val="Layer_Table7"/>
      <sheetName val="P1260Projected_5700_Detail6"/>
      <sheetName val="P852_5000_Detail6"/>
      <sheetName val="P854_5000_Detail6"/>
      <sheetName val="P856_5000_Detail6"/>
      <sheetName val="P858_5000_Detail6"/>
      <sheetName val="P860Baseline_5000_Detail6"/>
      <sheetName val="Cost_Index6"/>
      <sheetName val="foot-slab_reinft6"/>
      <sheetName val="Kristal_Court6"/>
      <sheetName val="Boq_-_Flats8"/>
      <sheetName val="SUPPLY_-Sanitary_Fixtures6"/>
      <sheetName val="ITEMS_FOR_CIVIL_TENDER6"/>
      <sheetName val="Labor_abs-NMR6"/>
      <sheetName val="1-OBJ98_6"/>
      <sheetName val="_Acc__Sched_6"/>
      <sheetName val="Loan_Schedule6"/>
      <sheetName val="Current_Bill_MB_ref6"/>
      <sheetName val="Operating_Statistics6"/>
      <sheetName val="Base_Assumptions6"/>
      <sheetName val="Data_sheet6"/>
      <sheetName val="Per_Unit6"/>
      <sheetName val="Rate_analysis_civil6"/>
      <sheetName val="Rate_Analysis_6"/>
      <sheetName val="Monthly_Plan_May'166"/>
      <sheetName val="Rev_P6"/>
      <sheetName val="loads_at_base_of_pier6"/>
      <sheetName val="Buying_Schedule6"/>
      <sheetName val="CRF_Register6"/>
      <sheetName val="E_&amp;_R6"/>
      <sheetName val="beam-reinft-IIInd_floor6"/>
      <sheetName val="BOQ_(2)6"/>
      <sheetName val="Performance_Report6"/>
      <sheetName val="_bus_bay6"/>
      <sheetName val="doq_46"/>
      <sheetName val="doq_26"/>
      <sheetName val="Labour_&amp;_Plant6"/>
      <sheetName val="Basic_Resources6"/>
      <sheetName val="Block_A_-_BOQ6"/>
      <sheetName val="Primero_Tower_Budget6"/>
      <sheetName val="Builtup_Area6"/>
      <sheetName val="Lead_(Final)6"/>
      <sheetName val="D_UT-MECH6"/>
      <sheetName val="Rob__elektr_6"/>
      <sheetName val="BOQ_Distribution6"/>
      <sheetName val="Main_Assump_6"/>
      <sheetName val="Sales_&amp;_Prod6"/>
      <sheetName val="[DLA_Standard_Cost_Report1][DL6"/>
      <sheetName val="[DLA_Standard_Cost_Report1]\TC6"/>
      <sheetName val="Data_Input6"/>
      <sheetName val="Contract_Details6"/>
      <sheetName val="Master_data6"/>
      <sheetName val="CALENDAR_ANNUAL1"/>
      <sheetName val="Budget_By_Month1"/>
      <sheetName val="3__Value_copy_of_Pivot_Table1"/>
      <sheetName val="REVENUES_&amp;_BS1"/>
      <sheetName val="소상_&quot;1&quot;1"/>
      <sheetName val="Bill_1-BOQ-Civil_Works1"/>
      <sheetName val="STAFFSCHED_1"/>
      <sheetName val="Cost_summary1"/>
      <sheetName val="personal_1"/>
      <sheetName val="Work_done_1"/>
      <sheetName val="Summary_year_Plan1"/>
      <sheetName val="3__Elemental_Summary1"/>
      <sheetName val="9__Package_split_-_Cost_1"/>
      <sheetName val="10__&amp;_11__Rate_Code_&amp;_BQ1"/>
      <sheetName val="NT_LBH1"/>
      <sheetName val="WBH"/>
      <sheetName val="WBH (2)"/>
      <sheetName val="PMV REQ"/>
      <sheetName val="PMV Manpower"/>
      <sheetName val="Tables"/>
      <sheetName val="P-Sum-Cab"/>
      <sheetName val="PROJECT BRIEF"/>
      <sheetName val="Day work"/>
      <sheetName val="total export"/>
      <sheetName val=" Est "/>
      <sheetName val="Spread_sht"/>
      <sheetName val="JUCK"/>
      <sheetName val="Open"/>
      <sheetName val="Cost Rates"/>
      <sheetName val="LOOKUP(MM)"/>
      <sheetName val="Fill_this_out_first___59"/>
      <sheetName val="PDF_Front28"/>
      <sheetName val="Simple_Letter28"/>
      <sheetName val="Overall_Summary28"/>
      <sheetName val="CSI_Summary28"/>
      <sheetName val="Section_1_Areas28"/>
      <sheetName val="Section_1_Summary28"/>
      <sheetName val="Section_128"/>
      <sheetName val="Section_2_Areas28"/>
      <sheetName val="Section_2_Summary28"/>
      <sheetName val="Section_228"/>
      <sheetName val="Section_3_Areas28"/>
      <sheetName val="Section_3_Summary28"/>
      <sheetName val="Section_328"/>
      <sheetName val="Section_4_Areas28"/>
      <sheetName val="Section_4_Summary28"/>
      <sheetName val="Section_428"/>
      <sheetName val="Section_5_Areas28"/>
      <sheetName val="Section_5_Summary28"/>
      <sheetName val="Section_528"/>
      <sheetName val="Sitework_Areas28"/>
      <sheetName val="Section_6_Areas28"/>
      <sheetName val="Section_6_Summary28"/>
      <sheetName val="Section_628"/>
      <sheetName val="Sitework_Summary28"/>
      <sheetName val="Comparison_Summary28"/>
      <sheetName val="Fill_this_out_first___60"/>
      <sheetName val="SHEET_128"/>
      <sheetName val="Salient_Features28"/>
      <sheetName val="IDC_AHK_28"/>
      <sheetName val="BOQ_Direct_selling_cost28"/>
      <sheetName val="Monthwise_breakup28"/>
      <sheetName val="Reinf_Analy28"/>
      <sheetName val="Power_anal28"/>
      <sheetName val="labour_coeff28"/>
      <sheetName val="PRECAST_lightconc-II28"/>
      <sheetName val="DLA_Standard_Cost_Report132"/>
      <sheetName val="Macro_custom_function28"/>
      <sheetName val="IO_List28"/>
      <sheetName val="Sebtion_1_SumMary28"/>
      <sheetName val="Tender_Summary28"/>
      <sheetName val="TBAL9697_-group_wise__sdpl28"/>
      <sheetName val="Staff_Acco_28"/>
      <sheetName val="Pacakges_split28"/>
      <sheetName val="Basement_Budget28"/>
      <sheetName val="Extra_Item28"/>
      <sheetName val="Civil_Works28"/>
      <sheetName val="Cat_A_Change_Control28"/>
      <sheetName val="Meas_-Hotel_Part28"/>
      <sheetName val="RCC,Ret__Wall28"/>
      <sheetName val="Driveway_Beams28"/>
      <sheetName val="Labour_productivity28"/>
      <sheetName val="Stress_Calculation28"/>
      <sheetName val="Deduction_of_assets28"/>
      <sheetName val="schedule_nos28"/>
      <sheetName val="INPUT_SHEET28"/>
      <sheetName val="DEPTH_CHART_(ORR)_L_S_28"/>
      <sheetName val="Name_List28"/>
      <sheetName val="Contract_Night_Staff28"/>
      <sheetName val="Contract_Day_Staff28"/>
      <sheetName val="Day_Shift28"/>
      <sheetName val="Night_Shift28"/>
      <sheetName val="PA-_Consutant_28"/>
      <sheetName val="Cashflow_projection28"/>
      <sheetName val="Break_up_Sheet28"/>
      <sheetName val="1st_flr28"/>
      <sheetName val="Fin_Sum28"/>
      <sheetName val="1st_Slab28"/>
      <sheetName val="Order_Info28"/>
      <sheetName val="Scope_Reconciliation28"/>
      <sheetName val="Project_Budget_Worksheet28"/>
      <sheetName val="Approved_MTD_Proj_#'s28"/>
      <sheetName val="Sun_E_Type28"/>
      <sheetName val="As_per_PCA28"/>
      <sheetName val="BLOCK-A_(MEA_SHEET)28"/>
      <sheetName val="Project_Plan_-_WWW28"/>
      <sheetName val="WORK_TABLE28"/>
      <sheetName val="SITE_OVERHEADS28"/>
      <sheetName val="FITZ_MORT_9428"/>
      <sheetName val="Capex_-_Hry28"/>
      <sheetName val="LEVEL_SHEET28"/>
      <sheetName val="Material_Rates28"/>
      <sheetName val="SPT_vs_PHI28"/>
      <sheetName val="MASTER_RATE_ANALYSIS28"/>
      <sheetName val="Fee_Rate_Summary28"/>
      <sheetName val="Site_Dev_BOQ28"/>
      <sheetName val="Sheet3_(2)28"/>
      <sheetName val="\TCS,_NAGPUR-MANJIRI_C\PROGRE28"/>
      <sheetName val="Ra__stair28"/>
      <sheetName val="MEP_BOQ-28"/>
      <sheetName val="wooden_door28"/>
      <sheetName val="Sub_con_Summary28"/>
      <sheetName val="Cost_saving28"/>
      <sheetName val="GENERAL_SUMMARY28"/>
      <sheetName val="LMP_Summary28"/>
      <sheetName val="Sec_Summary28"/>
      <sheetName val="Labour_cost28"/>
      <sheetName val="BILLING_SCHEDULE28"/>
      <sheetName val="bill_curve28"/>
      <sheetName val="CASH_IN_&amp;_OUT_FLOW_28"/>
      <sheetName val="cash_flow_curve28"/>
      <sheetName val="Revised_Labour28"/>
      <sheetName val="Rein_Ana28"/>
      <sheetName val="Gen_Exp_Breakup28"/>
      <sheetName val="Total_Quote28"/>
      <sheetName val="Works_-_Quote_Sheet28"/>
      <sheetName val="cover_page28"/>
      <sheetName val="Project_Data28"/>
      <sheetName val="Drop_Down_List28"/>
      <sheetName val="30개월기준대비표_아랍택)28"/>
      <sheetName val="총괄표_(2)28"/>
      <sheetName val="CIF_COST_ITEM28"/>
      <sheetName val="Item-_Compact28"/>
      <sheetName val="SPS_DETAIL28"/>
      <sheetName val="P&amp;L_-_AD28"/>
      <sheetName val="Deprec_28"/>
      <sheetName val="DETAILED__BOQ28"/>
      <sheetName val="Raw_Data28"/>
      <sheetName val="GF_Columns28"/>
      <sheetName val="PC_Master_List28"/>
      <sheetName val="Field_Values28"/>
      <sheetName val="Structure_Bills_Qty28"/>
      <sheetName val="BASIS_-DEC_0828"/>
      <sheetName val="MN_T_B_28"/>
      <sheetName val="Data_Forecast28"/>
      <sheetName val="Basic_Rate28"/>
      <sheetName val="final_abstract28"/>
      <sheetName val="Master_Data_Sheet28"/>
      <sheetName val="Cement_recon_28"/>
      <sheetName val="Cleaning_&amp;_Grubbing28"/>
      <sheetName val="_28"/>
      <sheetName val="Intro_28"/>
      <sheetName val="_TCS,_NAGPUR-MANJIRI_C_PROGRE28"/>
      <sheetName val="Budget_in_SAP28"/>
      <sheetName val="Civil_Boq28"/>
      <sheetName val="Material_28"/>
      <sheetName val="Factors_28"/>
      <sheetName val="Adimi_bldg28"/>
      <sheetName val="Pump_House28"/>
      <sheetName val="Fuel_Regu_Station28"/>
      <sheetName val="Constants_Summary28"/>
      <sheetName val="Form_628"/>
      <sheetName val="PointNo_528"/>
      <sheetName val="Plant_&amp;__Machinery28"/>
      <sheetName val="Load_Details-220kV28"/>
      <sheetName val="REPAIR&amp;_MAINT32"/>
      <sheetName val="INDIGINEOUS_ITEMS_10"/>
      <sheetName val="India_F&amp;S_Template10"/>
      <sheetName val="key_dates10"/>
      <sheetName val="Main_Gate_House10"/>
      <sheetName val="Assumption_Inputs10"/>
      <sheetName val="BOQ_T4B10"/>
      <sheetName val="F_Blk10"/>
      <sheetName val="Discount_&amp;_Margin9"/>
      <sheetName val="M_S_9"/>
      <sheetName val="COP_Final9"/>
      <sheetName val="Forecast_Variance_Planning_hrs9"/>
      <sheetName val="PRC_PROG_9"/>
      <sheetName val="Val_breakdown8"/>
      <sheetName val="Orç__Estrelas_Santiago8"/>
      <sheetName val="Bill_No_38"/>
      <sheetName val="Fcst_vs_Budgets9"/>
      <sheetName val="Detail_In_Door_Stad7"/>
      <sheetName val="1-OBJ98_7"/>
      <sheetName val="Layer_Table8"/>
      <sheetName val="_Acc__Sched_7"/>
      <sheetName val="St_co_91_5lvl8"/>
      <sheetName val="Boq_-_Flats9"/>
      <sheetName val="P1260Projected_5700_Detail7"/>
      <sheetName val="P852_5000_Detail7"/>
      <sheetName val="P854_5000_Detail7"/>
      <sheetName val="P856_5000_Detail7"/>
      <sheetName val="P858_5000_Detail7"/>
      <sheetName val="P860Baseline_5000_Detail7"/>
      <sheetName val="Cost_Index7"/>
      <sheetName val="foot-slab_reinft7"/>
      <sheetName val="Debits_as_on_12_04_087"/>
      <sheetName val="[DLA_Standard_Cost_Report1][DL7"/>
      <sheetName val="Data_Input7"/>
      <sheetName val="Contract_Details7"/>
      <sheetName val="[DLA_Standard_Cost_Report1]\TC7"/>
      <sheetName val="Labor_abs-NMR7"/>
      <sheetName val="SUPPLY_-Sanitary_Fixtures7"/>
      <sheetName val="ITEMS_FOR_CIVIL_TENDER7"/>
      <sheetName val="Kristal_Court7"/>
      <sheetName val="Loan_Schedule7"/>
      <sheetName val="Current_Bill_MB_ref7"/>
      <sheetName val="REVENUES_&amp;_BS2"/>
      <sheetName val="3__Value_copy_of_Pivot_Table2"/>
      <sheetName val="Master_data7"/>
      <sheetName val="Budget_By_Month2"/>
      <sheetName val="Operating_Statistics7"/>
      <sheetName val="Base_Assumptions7"/>
      <sheetName val="Data_sheet7"/>
      <sheetName val="Per_Unit7"/>
      <sheetName val="Rate_analysis_civil7"/>
      <sheetName val="Rate_Analysis_7"/>
      <sheetName val="Monthly_Plan_May'167"/>
      <sheetName val="Rev_P7"/>
      <sheetName val="loads_at_base_of_pier7"/>
      <sheetName val="Buying_Schedule7"/>
      <sheetName val="CRF_Register7"/>
      <sheetName val="E_&amp;_R7"/>
      <sheetName val="beam-reinft-IIInd_floor7"/>
      <sheetName val="BOQ_(2)7"/>
      <sheetName val="Performance_Report7"/>
      <sheetName val="_bus_bay7"/>
      <sheetName val="doq_47"/>
      <sheetName val="doq_27"/>
      <sheetName val="Labour_&amp;_Plant7"/>
      <sheetName val="Basic_Resources7"/>
      <sheetName val="Block_A_-_BOQ7"/>
      <sheetName val="Primero_Tower_Budget7"/>
      <sheetName val="Builtup_Area7"/>
      <sheetName val="Lead_(Final)7"/>
      <sheetName val="D_UT-MECH7"/>
      <sheetName val="Rob__elektr_7"/>
      <sheetName val="BOQ_Distribution7"/>
      <sheetName val="Main_Assump_7"/>
      <sheetName val="Sales_&amp;_Prod7"/>
      <sheetName val="소상_&quot;1&quot;2"/>
      <sheetName val="Bill_1-BOQ-Civil_Works2"/>
      <sheetName val="STAFFSCHED_2"/>
      <sheetName val="Cost_summary2"/>
      <sheetName val="personal_2"/>
      <sheetName val="Work_done_2"/>
      <sheetName val="Summary_year_Plan2"/>
      <sheetName val="3__Elemental_Summary2"/>
      <sheetName val="9__Package_split_-_Cost_2"/>
      <sheetName val="10__&amp;_11__Rate_Code_&amp;_BQ2"/>
      <sheetName val="NT_LBH2"/>
      <sheetName val="CALENDAR_ANNUAL2"/>
      <sheetName val="tender_allowances2"/>
      <sheetName val="Data_Works2"/>
      <sheetName val="Mob_-_AFE2"/>
      <sheetName val="RA_01-AFE_CCTV2"/>
      <sheetName val="RA_-02_AFE_PTZ_CCTV2"/>
      <sheetName val="Contractor_&amp;_Material_Price"/>
      <sheetName val="bs_BP_04_SA"/>
      <sheetName val="Ov%rall_Summary"/>
      <sheetName val="CCS_Summary"/>
      <sheetName val="Aggregation_Page_(INPUT)"/>
      <sheetName val="Download_DATA"/>
      <sheetName val="MH(on_site)"/>
      <sheetName val="Data_"/>
      <sheetName val="CANDY_BOQ"/>
      <sheetName val="Legal_Risk_Analysis"/>
      <sheetName val="Summary_TH2_Mid"/>
      <sheetName val="Summary_TH3_Mid"/>
      <sheetName val="Summary_TH2-V2"/>
      <sheetName val="Closing_register"/>
      <sheetName val="NCR_LOG"/>
      <sheetName val="VBA_Hidden"/>
      <sheetName val="RBD_ENG"/>
      <sheetName val="RBD_SLD_RLD"/>
      <sheetName val="V_Summary"/>
      <sheetName val="Steel_deilvery"/>
      <sheetName val="WBH_(2)"/>
      <sheetName val="PMV_REQ"/>
      <sheetName val="PMV_Manpower"/>
      <sheetName val="Budget_Analysis"/>
      <sheetName val="Day_work"/>
      <sheetName val="total_export"/>
      <sheetName val="_Est_"/>
      <sheetName val="PROJECT_BRIEF"/>
      <sheetName val="PLANNED_&amp;_DELAY_IMPACT"/>
      <sheetName val="ITEMS_BREAK_DOWN"/>
      <sheetName val="Cost_Rates"/>
      <sheetName val="Area"/>
      <sheetName val="[DLA Standard Cost Report1]_T_2"/>
      <sheetName val="[DLA Standard Cost Report1]_T_3"/>
      <sheetName val="[DLA Standard Cost Report1]_T_4"/>
      <sheetName val="[DLA Standard Cost Report1]_T_5"/>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Interest"/>
      <sheetName val="Project Master"/>
      <sheetName val="COST006"/>
      <sheetName val="GRSummary"/>
      <sheetName val="Executive Lounge - Build Up"/>
      <sheetName val="OFF-TOP SHEET"/>
      <sheetName val="[DLA Standard Cost Report1]__22"/>
      <sheetName val="[DLA Standard Cost Report1]__23"/>
      <sheetName val="HS"/>
      <sheetName val="RW"/>
      <sheetName val="[DLA Standard Cost Report1]_D_2"/>
      <sheetName val="Staff Schedule"/>
      <sheetName val="BS1"/>
      <sheetName val="CONS. PROJECT HITS"/>
      <sheetName val="Unit_Name"/>
      <sheetName val="@risk rents and incentives"/>
      <sheetName val="Car park lease"/>
      <sheetName val="Net rent analysis"/>
      <sheetName val="RateAnalysis"/>
      <sheetName val="Table"/>
      <sheetName val="slab"/>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sheetData sheetId="256" refreshError="1"/>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refreshError="1"/>
      <sheetData sheetId="282" refreshError="1"/>
      <sheetData sheetId="283" refreshError="1"/>
      <sheetData sheetId="284"/>
      <sheetData sheetId="285"/>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ow r="8">
          <cell r="D8" t="str">
            <v>Paramaz Avedisian Building</v>
          </cell>
        </row>
      </sheetData>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ow r="8">
          <cell r="D8" t="str">
            <v>Paramaz Avedisian Building</v>
          </cell>
        </row>
      </sheetData>
      <sheetData sheetId="507">
        <row r="8">
          <cell r="D8" t="str">
            <v>Paramaz Avedisian Building</v>
          </cell>
        </row>
      </sheetData>
      <sheetData sheetId="508">
        <row r="8">
          <cell r="D8" t="str">
            <v>Paramaz Avedisian Building</v>
          </cell>
        </row>
      </sheetData>
      <sheetData sheetId="509">
        <row r="8">
          <cell r="D8" t="str">
            <v>Paramaz Avedisian Building</v>
          </cell>
        </row>
      </sheetData>
      <sheetData sheetId="510">
        <row r="8">
          <cell r="D8" t="str">
            <v>Paramaz Avedisian Building</v>
          </cell>
        </row>
      </sheetData>
      <sheetData sheetId="511">
        <row r="8">
          <cell r="D8" t="str">
            <v>Paramaz Avedisian Building</v>
          </cell>
        </row>
      </sheetData>
      <sheetData sheetId="512" refreshError="1"/>
      <sheetData sheetId="513" refreshError="1"/>
      <sheetData sheetId="514">
        <row r="8">
          <cell r="D8" t="str">
            <v>Paramaz Avedisian Building</v>
          </cell>
        </row>
      </sheetData>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ow r="8">
          <cell r="D8" t="str">
            <v>Paramaz Avedisian Building</v>
          </cell>
        </row>
      </sheetData>
      <sheetData sheetId="709">
        <row r="8">
          <cell r="D8" t="str">
            <v>Paramaz Avedisian Building</v>
          </cell>
        </row>
      </sheetData>
      <sheetData sheetId="710">
        <row r="8">
          <cell r="D8" t="str">
            <v>Paramaz Avedisian Building</v>
          </cell>
        </row>
      </sheetData>
      <sheetData sheetId="711">
        <row r="8">
          <cell r="D8" t="str">
            <v>Paramaz Avedisian Building</v>
          </cell>
        </row>
      </sheetData>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ow r="8">
          <cell r="D8" t="str">
            <v>Paramaz Avedisian Building</v>
          </cell>
        </row>
      </sheetData>
      <sheetData sheetId="3166">
        <row r="8">
          <cell r="D8" t="str">
            <v>Paramaz Avedisian Building</v>
          </cell>
        </row>
      </sheetData>
      <sheetData sheetId="3167" refreshError="1"/>
      <sheetData sheetId="3168" refreshError="1"/>
      <sheetData sheetId="3169" refreshError="1"/>
      <sheetData sheetId="3170" refreshError="1"/>
      <sheetData sheetId="3171" refreshError="1"/>
      <sheetData sheetId="3172" refreshError="1"/>
      <sheetData sheetId="3173">
        <row r="8">
          <cell r="D8" t="str">
            <v>Paramaz Avedisian Building</v>
          </cell>
        </row>
      </sheetData>
      <sheetData sheetId="3174">
        <row r="8">
          <cell r="D8" t="str">
            <v>Paramaz Avedisian Building</v>
          </cell>
        </row>
      </sheetData>
      <sheetData sheetId="3175">
        <row r="8">
          <cell r="D8" t="str">
            <v>Paramaz Avedisian Building</v>
          </cell>
        </row>
      </sheetData>
      <sheetData sheetId="3176">
        <row r="8">
          <cell r="D8" t="str">
            <v>Paramaz Avedisian Building</v>
          </cell>
        </row>
      </sheetData>
      <sheetData sheetId="3177">
        <row r="8">
          <cell r="D8" t="str">
            <v>Paramaz Avedisian Building</v>
          </cell>
        </row>
      </sheetData>
      <sheetData sheetId="3178">
        <row r="8">
          <cell r="D8" t="str">
            <v>Paramaz Avedisian Building</v>
          </cell>
        </row>
      </sheetData>
      <sheetData sheetId="3179">
        <row r="8">
          <cell r="D8" t="str">
            <v>Paramaz Avedisian Building</v>
          </cell>
        </row>
      </sheetData>
      <sheetData sheetId="3180">
        <row r="8">
          <cell r="D8" t="str">
            <v>Paramaz Avedisian Building</v>
          </cell>
        </row>
      </sheetData>
      <sheetData sheetId="3181">
        <row r="8">
          <cell r="D8" t="str">
            <v>Paramaz Avedisian Building</v>
          </cell>
        </row>
      </sheetData>
      <sheetData sheetId="3182">
        <row r="8">
          <cell r="D8" t="str">
            <v>Paramaz Avedisian Building</v>
          </cell>
        </row>
      </sheetData>
      <sheetData sheetId="3183">
        <row r="8">
          <cell r="D8" t="str">
            <v>Paramaz Avedisian Building</v>
          </cell>
        </row>
      </sheetData>
      <sheetData sheetId="3184">
        <row r="8">
          <cell r="D8" t="str">
            <v>Paramaz Avedisian Building</v>
          </cell>
        </row>
      </sheetData>
      <sheetData sheetId="3185">
        <row r="8">
          <cell r="D8" t="str">
            <v>Paramaz Avedisian Building</v>
          </cell>
        </row>
      </sheetData>
      <sheetData sheetId="3186">
        <row r="8">
          <cell r="D8" t="str">
            <v>Paramaz Avedisian Building</v>
          </cell>
        </row>
      </sheetData>
      <sheetData sheetId="3187">
        <row r="8">
          <cell r="D8" t="str">
            <v>Paramaz Avedisian Building</v>
          </cell>
        </row>
      </sheetData>
      <sheetData sheetId="3188">
        <row r="8">
          <cell r="D8" t="str">
            <v>Paramaz Avedisian Building</v>
          </cell>
        </row>
      </sheetData>
      <sheetData sheetId="3189">
        <row r="8">
          <cell r="D8" t="str">
            <v>Paramaz Avedisian Building</v>
          </cell>
        </row>
      </sheetData>
      <sheetData sheetId="3190">
        <row r="8">
          <cell r="D8" t="str">
            <v>Paramaz Avedisian Building</v>
          </cell>
        </row>
      </sheetData>
      <sheetData sheetId="3191">
        <row r="8">
          <cell r="D8" t="str">
            <v>Paramaz Avedisian Building</v>
          </cell>
        </row>
      </sheetData>
      <sheetData sheetId="3192">
        <row r="8">
          <cell r="D8" t="str">
            <v>Paramaz Avedisian Building</v>
          </cell>
        </row>
      </sheetData>
      <sheetData sheetId="3193">
        <row r="8">
          <cell r="D8" t="str">
            <v>Paramaz Avedisian Building</v>
          </cell>
        </row>
      </sheetData>
      <sheetData sheetId="3194">
        <row r="8">
          <cell r="D8" t="str">
            <v>Paramaz Avedisian Building</v>
          </cell>
        </row>
      </sheetData>
      <sheetData sheetId="3195">
        <row r="8">
          <cell r="D8" t="str">
            <v>Paramaz Avedisian Building</v>
          </cell>
        </row>
      </sheetData>
      <sheetData sheetId="3196">
        <row r="8">
          <cell r="D8" t="str">
            <v>Paramaz Avedisian Building</v>
          </cell>
        </row>
      </sheetData>
      <sheetData sheetId="3197">
        <row r="8">
          <cell r="D8" t="str">
            <v>Paramaz Avedisian Building</v>
          </cell>
        </row>
      </sheetData>
      <sheetData sheetId="3198">
        <row r="8">
          <cell r="D8" t="str">
            <v>Paramaz Avedisian Building</v>
          </cell>
        </row>
      </sheetData>
      <sheetData sheetId="3199">
        <row r="8">
          <cell r="D8" t="str">
            <v>Paramaz Avedisian Building</v>
          </cell>
        </row>
      </sheetData>
      <sheetData sheetId="3200">
        <row r="8">
          <cell r="D8" t="str">
            <v>Paramaz Avedisian Building</v>
          </cell>
        </row>
      </sheetData>
      <sheetData sheetId="3201">
        <row r="8">
          <cell r="D8" t="str">
            <v>Paramaz Avedisian Building</v>
          </cell>
        </row>
      </sheetData>
      <sheetData sheetId="3202">
        <row r="8">
          <cell r="D8" t="str">
            <v>Paramaz Avedisian Building</v>
          </cell>
        </row>
      </sheetData>
      <sheetData sheetId="3203">
        <row r="8">
          <cell r="D8" t="str">
            <v>Paramaz Avedisian Building</v>
          </cell>
        </row>
      </sheetData>
      <sheetData sheetId="3204">
        <row r="8">
          <cell r="D8" t="str">
            <v>Paramaz Avedisian Building</v>
          </cell>
        </row>
      </sheetData>
      <sheetData sheetId="3205">
        <row r="8">
          <cell r="D8" t="str">
            <v>Paramaz Avedisian Building</v>
          </cell>
        </row>
      </sheetData>
      <sheetData sheetId="3206">
        <row r="8">
          <cell r="D8" t="str">
            <v>Paramaz Avedisian Building</v>
          </cell>
        </row>
      </sheetData>
      <sheetData sheetId="3207">
        <row r="8">
          <cell r="D8" t="str">
            <v>Paramaz Avedisian Building</v>
          </cell>
        </row>
      </sheetData>
      <sheetData sheetId="3208">
        <row r="8">
          <cell r="D8" t="str">
            <v>Paramaz Avedisian Building</v>
          </cell>
        </row>
      </sheetData>
      <sheetData sheetId="3209">
        <row r="8">
          <cell r="D8" t="str">
            <v>Paramaz Avedisian Building</v>
          </cell>
        </row>
      </sheetData>
      <sheetData sheetId="3210">
        <row r="8">
          <cell r="D8" t="str">
            <v>Paramaz Avedisian Building</v>
          </cell>
        </row>
      </sheetData>
      <sheetData sheetId="3211">
        <row r="8">
          <cell r="D8" t="str">
            <v>Paramaz Avedisian Building</v>
          </cell>
        </row>
      </sheetData>
      <sheetData sheetId="3212">
        <row r="8">
          <cell r="D8" t="str">
            <v>Paramaz Avedisian Building</v>
          </cell>
        </row>
      </sheetData>
      <sheetData sheetId="3213">
        <row r="8">
          <cell r="D8" t="str">
            <v>Paramaz Avedisian Building</v>
          </cell>
        </row>
      </sheetData>
      <sheetData sheetId="3214">
        <row r="8">
          <cell r="D8" t="str">
            <v>Paramaz Avedisian Building</v>
          </cell>
        </row>
      </sheetData>
      <sheetData sheetId="3215">
        <row r="8">
          <cell r="D8" t="str">
            <v>Paramaz Avedisian Building</v>
          </cell>
        </row>
      </sheetData>
      <sheetData sheetId="3216">
        <row r="8">
          <cell r="D8" t="str">
            <v>Paramaz Avedisian Building</v>
          </cell>
        </row>
      </sheetData>
      <sheetData sheetId="3217">
        <row r="8">
          <cell r="D8" t="str">
            <v>Paramaz Avedisian Building</v>
          </cell>
        </row>
      </sheetData>
      <sheetData sheetId="3218">
        <row r="8">
          <cell r="D8" t="str">
            <v>Paramaz Avedisian Building</v>
          </cell>
        </row>
      </sheetData>
      <sheetData sheetId="3219">
        <row r="8">
          <cell r="D8" t="str">
            <v>Paramaz Avedisian Building</v>
          </cell>
        </row>
      </sheetData>
      <sheetData sheetId="3220">
        <row r="8">
          <cell r="D8" t="str">
            <v>Paramaz Avedisian Building</v>
          </cell>
        </row>
      </sheetData>
      <sheetData sheetId="3221">
        <row r="8">
          <cell r="D8" t="str">
            <v>Paramaz Avedisian Building</v>
          </cell>
        </row>
      </sheetData>
      <sheetData sheetId="3222">
        <row r="8">
          <cell r="D8" t="str">
            <v>Paramaz Avedisian Building</v>
          </cell>
        </row>
      </sheetData>
      <sheetData sheetId="3223">
        <row r="8">
          <cell r="D8" t="str">
            <v>Paramaz Avedisian Building</v>
          </cell>
        </row>
      </sheetData>
      <sheetData sheetId="3224">
        <row r="8">
          <cell r="D8" t="str">
            <v>Paramaz Avedisian Building</v>
          </cell>
        </row>
      </sheetData>
      <sheetData sheetId="3225">
        <row r="8">
          <cell r="D8" t="str">
            <v>Paramaz Avedisian Building</v>
          </cell>
        </row>
      </sheetData>
      <sheetData sheetId="3226">
        <row r="8">
          <cell r="D8" t="str">
            <v>Paramaz Avedisian Building</v>
          </cell>
        </row>
      </sheetData>
      <sheetData sheetId="3227">
        <row r="8">
          <cell r="D8" t="str">
            <v>Paramaz Avedisian Building</v>
          </cell>
        </row>
      </sheetData>
      <sheetData sheetId="3228">
        <row r="8">
          <cell r="D8" t="str">
            <v>Paramaz Avedisian Building</v>
          </cell>
        </row>
      </sheetData>
      <sheetData sheetId="3229">
        <row r="8">
          <cell r="D8" t="str">
            <v>Paramaz Avedisian Building</v>
          </cell>
        </row>
      </sheetData>
      <sheetData sheetId="3230">
        <row r="8">
          <cell r="D8" t="str">
            <v>Paramaz Avedisian Building</v>
          </cell>
        </row>
      </sheetData>
      <sheetData sheetId="3231">
        <row r="8">
          <cell r="D8" t="str">
            <v>Paramaz Avedisian Building</v>
          </cell>
        </row>
      </sheetData>
      <sheetData sheetId="3232">
        <row r="8">
          <cell r="D8" t="str">
            <v>Paramaz Avedisian Building</v>
          </cell>
        </row>
      </sheetData>
      <sheetData sheetId="3233">
        <row r="8">
          <cell r="D8" t="str">
            <v>Paramaz Avedisian Building</v>
          </cell>
        </row>
      </sheetData>
      <sheetData sheetId="3234">
        <row r="8">
          <cell r="D8" t="str">
            <v>Paramaz Avedisian Building</v>
          </cell>
        </row>
      </sheetData>
      <sheetData sheetId="3235">
        <row r="8">
          <cell r="D8" t="str">
            <v>Paramaz Avedisian Building</v>
          </cell>
        </row>
      </sheetData>
      <sheetData sheetId="3236">
        <row r="8">
          <cell r="D8" t="str">
            <v>Paramaz Avedisian Building</v>
          </cell>
        </row>
      </sheetData>
      <sheetData sheetId="3237">
        <row r="8">
          <cell r="D8" t="str">
            <v>Paramaz Avedisian Building</v>
          </cell>
        </row>
      </sheetData>
      <sheetData sheetId="3238">
        <row r="8">
          <cell r="D8" t="str">
            <v>Paramaz Avedisian Building</v>
          </cell>
        </row>
      </sheetData>
      <sheetData sheetId="3239">
        <row r="8">
          <cell r="D8" t="str">
            <v>Paramaz Avedisian Building</v>
          </cell>
        </row>
      </sheetData>
      <sheetData sheetId="3240">
        <row r="8">
          <cell r="D8" t="str">
            <v>Paramaz Avedisian Building</v>
          </cell>
        </row>
      </sheetData>
      <sheetData sheetId="3241">
        <row r="8">
          <cell r="D8" t="str">
            <v>Paramaz Avedisian Building</v>
          </cell>
        </row>
      </sheetData>
      <sheetData sheetId="3242">
        <row r="8">
          <cell r="D8" t="str">
            <v>Paramaz Avedisian Building</v>
          </cell>
        </row>
      </sheetData>
      <sheetData sheetId="3243">
        <row r="8">
          <cell r="D8" t="str">
            <v>Paramaz Avedisian Building</v>
          </cell>
        </row>
      </sheetData>
      <sheetData sheetId="3244">
        <row r="8">
          <cell r="D8" t="str">
            <v>Paramaz Avedisian Building</v>
          </cell>
        </row>
      </sheetData>
      <sheetData sheetId="3245">
        <row r="8">
          <cell r="D8" t="str">
            <v>Paramaz Avedisian Building</v>
          </cell>
        </row>
      </sheetData>
      <sheetData sheetId="3246">
        <row r="8">
          <cell r="D8" t="str">
            <v>Paramaz Avedisian Building</v>
          </cell>
        </row>
      </sheetData>
      <sheetData sheetId="3247">
        <row r="8">
          <cell r="D8" t="str">
            <v>Paramaz Avedisian Building</v>
          </cell>
        </row>
      </sheetData>
      <sheetData sheetId="3248">
        <row r="8">
          <cell r="D8" t="str">
            <v>Paramaz Avedisian Building</v>
          </cell>
        </row>
      </sheetData>
      <sheetData sheetId="3249">
        <row r="8">
          <cell r="D8" t="str">
            <v>Paramaz Avedisian Building</v>
          </cell>
        </row>
      </sheetData>
      <sheetData sheetId="3250">
        <row r="8">
          <cell r="D8" t="str">
            <v>Paramaz Avedisian Building</v>
          </cell>
        </row>
      </sheetData>
      <sheetData sheetId="3251">
        <row r="8">
          <cell r="D8" t="str">
            <v>Paramaz Avedisian Building</v>
          </cell>
        </row>
      </sheetData>
      <sheetData sheetId="3252">
        <row r="8">
          <cell r="D8" t="str">
            <v>Paramaz Avedisian Building</v>
          </cell>
        </row>
      </sheetData>
      <sheetData sheetId="3253">
        <row r="8">
          <cell r="D8" t="str">
            <v>Paramaz Avedisian Building</v>
          </cell>
        </row>
      </sheetData>
      <sheetData sheetId="3254">
        <row r="8">
          <cell r="D8" t="str">
            <v>Paramaz Avedisian Building</v>
          </cell>
        </row>
      </sheetData>
      <sheetData sheetId="3255">
        <row r="8">
          <cell r="D8" t="str">
            <v>Paramaz Avedisian Building</v>
          </cell>
        </row>
      </sheetData>
      <sheetData sheetId="3256">
        <row r="8">
          <cell r="D8" t="str">
            <v>Paramaz Avedisian Building</v>
          </cell>
        </row>
      </sheetData>
      <sheetData sheetId="3257">
        <row r="8">
          <cell r="D8" t="str">
            <v>Paramaz Avedisian Building</v>
          </cell>
        </row>
      </sheetData>
      <sheetData sheetId="3258">
        <row r="8">
          <cell r="D8" t="str">
            <v>Paramaz Avedisian Building</v>
          </cell>
        </row>
      </sheetData>
      <sheetData sheetId="3259">
        <row r="8">
          <cell r="D8" t="str">
            <v>Paramaz Avedisian Building</v>
          </cell>
        </row>
      </sheetData>
      <sheetData sheetId="3260">
        <row r="8">
          <cell r="D8" t="str">
            <v>Paramaz Avedisian Building</v>
          </cell>
        </row>
      </sheetData>
      <sheetData sheetId="3261">
        <row r="8">
          <cell r="D8" t="str">
            <v>Paramaz Avedisian Building</v>
          </cell>
        </row>
      </sheetData>
      <sheetData sheetId="3262">
        <row r="8">
          <cell r="D8" t="str">
            <v>Paramaz Avedisian Building</v>
          </cell>
        </row>
      </sheetData>
      <sheetData sheetId="3263">
        <row r="8">
          <cell r="D8" t="str">
            <v>Paramaz Avedisian Building</v>
          </cell>
        </row>
      </sheetData>
      <sheetData sheetId="3264">
        <row r="8">
          <cell r="D8" t="str">
            <v>Paramaz Avedisian Building</v>
          </cell>
        </row>
      </sheetData>
      <sheetData sheetId="3265">
        <row r="8">
          <cell r="D8" t="str">
            <v>Paramaz Avedisian Building</v>
          </cell>
        </row>
      </sheetData>
      <sheetData sheetId="3266">
        <row r="8">
          <cell r="D8" t="str">
            <v>Paramaz Avedisian Building</v>
          </cell>
        </row>
      </sheetData>
      <sheetData sheetId="3267">
        <row r="8">
          <cell r="D8" t="str">
            <v>Paramaz Avedisian Building</v>
          </cell>
        </row>
      </sheetData>
      <sheetData sheetId="3268">
        <row r="8">
          <cell r="D8" t="str">
            <v>Paramaz Avedisian Building</v>
          </cell>
        </row>
      </sheetData>
      <sheetData sheetId="3269">
        <row r="8">
          <cell r="D8" t="str">
            <v>Paramaz Avedisian Building</v>
          </cell>
        </row>
      </sheetData>
      <sheetData sheetId="3270">
        <row r="8">
          <cell r="D8" t="str">
            <v>Paramaz Avedisian Building</v>
          </cell>
        </row>
      </sheetData>
      <sheetData sheetId="3271">
        <row r="8">
          <cell r="D8" t="str">
            <v>Paramaz Avedisian Building</v>
          </cell>
        </row>
      </sheetData>
      <sheetData sheetId="3272">
        <row r="8">
          <cell r="D8" t="str">
            <v>Paramaz Avedisian Building</v>
          </cell>
        </row>
      </sheetData>
      <sheetData sheetId="3273">
        <row r="8">
          <cell r="D8" t="str">
            <v>Paramaz Avedisian Building</v>
          </cell>
        </row>
      </sheetData>
      <sheetData sheetId="3274">
        <row r="8">
          <cell r="D8" t="str">
            <v>Paramaz Avedisian Building</v>
          </cell>
        </row>
      </sheetData>
      <sheetData sheetId="3275">
        <row r="8">
          <cell r="D8" t="str">
            <v>Paramaz Avedisian Building</v>
          </cell>
        </row>
      </sheetData>
      <sheetData sheetId="3276">
        <row r="8">
          <cell r="D8" t="str">
            <v>Paramaz Avedisian Building</v>
          </cell>
        </row>
      </sheetData>
      <sheetData sheetId="3277">
        <row r="8">
          <cell r="D8" t="str">
            <v>Paramaz Avedisian Building</v>
          </cell>
        </row>
      </sheetData>
      <sheetData sheetId="3278">
        <row r="8">
          <cell r="D8" t="str">
            <v>Paramaz Avedisian Building</v>
          </cell>
        </row>
      </sheetData>
      <sheetData sheetId="3279">
        <row r="8">
          <cell r="D8" t="str">
            <v>Paramaz Avedisian Building</v>
          </cell>
        </row>
      </sheetData>
      <sheetData sheetId="3280">
        <row r="8">
          <cell r="D8" t="str">
            <v>Paramaz Avedisian Building</v>
          </cell>
        </row>
      </sheetData>
      <sheetData sheetId="3281">
        <row r="8">
          <cell r="D8" t="str">
            <v>Paramaz Avedisian Building</v>
          </cell>
        </row>
      </sheetData>
      <sheetData sheetId="3282">
        <row r="8">
          <cell r="D8" t="str">
            <v>Paramaz Avedisian Building</v>
          </cell>
        </row>
      </sheetData>
      <sheetData sheetId="3283">
        <row r="8">
          <cell r="D8" t="str">
            <v>Paramaz Avedisian Building</v>
          </cell>
        </row>
      </sheetData>
      <sheetData sheetId="3284">
        <row r="8">
          <cell r="D8" t="str">
            <v>Paramaz Avedisian Building</v>
          </cell>
        </row>
      </sheetData>
      <sheetData sheetId="3285">
        <row r="8">
          <cell r="D8" t="str">
            <v>Paramaz Avedisian Building</v>
          </cell>
        </row>
      </sheetData>
      <sheetData sheetId="3286">
        <row r="8">
          <cell r="D8" t="str">
            <v>Paramaz Avedisian Building</v>
          </cell>
        </row>
      </sheetData>
      <sheetData sheetId="3287">
        <row r="8">
          <cell r="D8" t="str">
            <v>Paramaz Avedisian Building</v>
          </cell>
        </row>
      </sheetData>
      <sheetData sheetId="3288">
        <row r="8">
          <cell r="D8" t="str">
            <v>Paramaz Avedisian Building</v>
          </cell>
        </row>
      </sheetData>
      <sheetData sheetId="3289">
        <row r="8">
          <cell r="D8" t="str">
            <v>Paramaz Avedisian Building</v>
          </cell>
        </row>
      </sheetData>
      <sheetData sheetId="3290">
        <row r="8">
          <cell r="D8" t="str">
            <v>Paramaz Avedisian Building</v>
          </cell>
        </row>
      </sheetData>
      <sheetData sheetId="3291">
        <row r="8">
          <cell r="D8" t="str">
            <v>Paramaz Avedisian Building</v>
          </cell>
        </row>
      </sheetData>
      <sheetData sheetId="3292">
        <row r="8">
          <cell r="D8" t="str">
            <v>Paramaz Avedisian Building</v>
          </cell>
        </row>
      </sheetData>
      <sheetData sheetId="3293">
        <row r="8">
          <cell r="D8" t="str">
            <v>Paramaz Avedisian Building</v>
          </cell>
        </row>
      </sheetData>
      <sheetData sheetId="3294">
        <row r="8">
          <cell r="D8" t="str">
            <v>Paramaz Avedisian Building</v>
          </cell>
        </row>
      </sheetData>
      <sheetData sheetId="3295">
        <row r="8">
          <cell r="D8" t="str">
            <v>Paramaz Avedisian Building</v>
          </cell>
        </row>
      </sheetData>
      <sheetData sheetId="3296">
        <row r="8">
          <cell r="D8" t="str">
            <v>Paramaz Avedisian Building</v>
          </cell>
        </row>
      </sheetData>
      <sheetData sheetId="3297">
        <row r="8">
          <cell r="D8" t="str">
            <v>Paramaz Avedisian Building</v>
          </cell>
        </row>
      </sheetData>
      <sheetData sheetId="3298">
        <row r="8">
          <cell r="D8" t="str">
            <v>Paramaz Avedisian Building</v>
          </cell>
        </row>
      </sheetData>
      <sheetData sheetId="3299">
        <row r="8">
          <cell r="D8" t="str">
            <v>Paramaz Avedisian Building</v>
          </cell>
        </row>
      </sheetData>
      <sheetData sheetId="3300">
        <row r="8">
          <cell r="D8" t="str">
            <v>Paramaz Avedisian Building</v>
          </cell>
        </row>
      </sheetData>
      <sheetData sheetId="3301">
        <row r="8">
          <cell r="D8" t="str">
            <v>Paramaz Avedisian Building</v>
          </cell>
        </row>
      </sheetData>
      <sheetData sheetId="3302">
        <row r="8">
          <cell r="D8" t="str">
            <v>Paramaz Avedisian Building</v>
          </cell>
        </row>
      </sheetData>
      <sheetData sheetId="3303">
        <row r="8">
          <cell r="D8" t="str">
            <v>Paramaz Avedisian Building</v>
          </cell>
        </row>
      </sheetData>
      <sheetData sheetId="3304">
        <row r="8">
          <cell r="D8" t="str">
            <v>Paramaz Avedisian Building</v>
          </cell>
        </row>
      </sheetData>
      <sheetData sheetId="3305">
        <row r="8">
          <cell r="D8" t="str">
            <v>Paramaz Avedisian Building</v>
          </cell>
        </row>
      </sheetData>
      <sheetData sheetId="3306">
        <row r="8">
          <cell r="D8" t="str">
            <v>Paramaz Avedisian Building</v>
          </cell>
        </row>
      </sheetData>
      <sheetData sheetId="3307">
        <row r="8">
          <cell r="D8" t="str">
            <v>Paramaz Avedisian Building</v>
          </cell>
        </row>
      </sheetData>
      <sheetData sheetId="3308">
        <row r="8">
          <cell r="D8" t="str">
            <v>Paramaz Avedisian Building</v>
          </cell>
        </row>
      </sheetData>
      <sheetData sheetId="3309">
        <row r="8">
          <cell r="D8" t="str">
            <v>Paramaz Avedisian Building</v>
          </cell>
        </row>
      </sheetData>
      <sheetData sheetId="3310">
        <row r="8">
          <cell r="D8" t="str">
            <v>Paramaz Avedisian Building</v>
          </cell>
        </row>
      </sheetData>
      <sheetData sheetId="3311">
        <row r="8">
          <cell r="D8" t="str">
            <v>Paramaz Avedisian Building</v>
          </cell>
        </row>
      </sheetData>
      <sheetData sheetId="3312">
        <row r="8">
          <cell r="D8" t="str">
            <v>Paramaz Avedisian Building</v>
          </cell>
        </row>
      </sheetData>
      <sheetData sheetId="3313">
        <row r="8">
          <cell r="D8" t="str">
            <v>Paramaz Avedisian Building</v>
          </cell>
        </row>
      </sheetData>
      <sheetData sheetId="3314">
        <row r="8">
          <cell r="D8" t="str">
            <v>Paramaz Avedisian Building</v>
          </cell>
        </row>
      </sheetData>
      <sheetData sheetId="3315">
        <row r="8">
          <cell r="D8" t="str">
            <v>Paramaz Avedisian Building</v>
          </cell>
        </row>
      </sheetData>
      <sheetData sheetId="3316">
        <row r="8">
          <cell r="D8" t="str">
            <v>Paramaz Avedisian Building</v>
          </cell>
        </row>
      </sheetData>
      <sheetData sheetId="3317">
        <row r="8">
          <cell r="D8" t="str">
            <v>Paramaz Avedisian Building</v>
          </cell>
        </row>
      </sheetData>
      <sheetData sheetId="3318">
        <row r="8">
          <cell r="D8" t="str">
            <v>Paramaz Avedisian Building</v>
          </cell>
        </row>
      </sheetData>
      <sheetData sheetId="3319">
        <row r="8">
          <cell r="D8" t="str">
            <v>Paramaz Avedisian Building</v>
          </cell>
        </row>
      </sheetData>
      <sheetData sheetId="3320">
        <row r="8">
          <cell r="D8" t="str">
            <v>Paramaz Avedisian Building</v>
          </cell>
        </row>
      </sheetData>
      <sheetData sheetId="3321">
        <row r="8">
          <cell r="D8" t="str">
            <v>Paramaz Avedisian Building</v>
          </cell>
        </row>
      </sheetData>
      <sheetData sheetId="3322">
        <row r="8">
          <cell r="D8" t="str">
            <v>Paramaz Avedisian Building</v>
          </cell>
        </row>
      </sheetData>
      <sheetData sheetId="3323">
        <row r="8">
          <cell r="D8" t="str">
            <v>Paramaz Avedisian Building</v>
          </cell>
        </row>
      </sheetData>
      <sheetData sheetId="3324">
        <row r="8">
          <cell r="D8" t="str">
            <v>Paramaz Avedisian Building</v>
          </cell>
        </row>
      </sheetData>
      <sheetData sheetId="3325">
        <row r="8">
          <cell r="D8" t="str">
            <v>Paramaz Avedisian Building</v>
          </cell>
        </row>
      </sheetData>
      <sheetData sheetId="3326">
        <row r="8">
          <cell r="D8" t="str">
            <v>Paramaz Avedisian Building</v>
          </cell>
        </row>
      </sheetData>
      <sheetData sheetId="3327">
        <row r="8">
          <cell r="D8" t="str">
            <v>Paramaz Avedisian Building</v>
          </cell>
        </row>
      </sheetData>
      <sheetData sheetId="3328">
        <row r="8">
          <cell r="D8" t="str">
            <v>Paramaz Avedisian Building</v>
          </cell>
        </row>
      </sheetData>
      <sheetData sheetId="3329">
        <row r="8">
          <cell r="D8" t="str">
            <v>Paramaz Avedisian Building</v>
          </cell>
        </row>
      </sheetData>
      <sheetData sheetId="3330">
        <row r="8">
          <cell r="D8" t="str">
            <v>Paramaz Avedisian Building</v>
          </cell>
        </row>
      </sheetData>
      <sheetData sheetId="3331" refreshError="1"/>
      <sheetData sheetId="3332" refreshError="1"/>
      <sheetData sheetId="3333" refreshError="1"/>
      <sheetData sheetId="3334" refreshError="1"/>
      <sheetData sheetId="3335" refreshError="1"/>
      <sheetData sheetId="3336">
        <row r="8">
          <cell r="D8" t="str">
            <v>Paramaz Avedisian Building</v>
          </cell>
        </row>
      </sheetData>
      <sheetData sheetId="3337">
        <row r="8">
          <cell r="D8" t="str">
            <v>Paramaz Avedisian Building</v>
          </cell>
        </row>
      </sheetData>
      <sheetData sheetId="3338">
        <row r="8">
          <cell r="D8" t="str">
            <v>Paramaz Avedisian Building</v>
          </cell>
        </row>
      </sheetData>
      <sheetData sheetId="3339">
        <row r="8">
          <cell r="D8" t="str">
            <v>Paramaz Avedisian Building</v>
          </cell>
        </row>
      </sheetData>
      <sheetData sheetId="3340">
        <row r="8">
          <cell r="D8" t="str">
            <v>Paramaz Avedisian Building</v>
          </cell>
        </row>
      </sheetData>
      <sheetData sheetId="3341">
        <row r="8">
          <cell r="D8" t="str">
            <v>Paramaz Avedisian Building</v>
          </cell>
        </row>
      </sheetData>
      <sheetData sheetId="3342">
        <row r="8">
          <cell r="D8" t="str">
            <v>Paramaz Avedisian Building</v>
          </cell>
        </row>
      </sheetData>
      <sheetData sheetId="3343">
        <row r="8">
          <cell r="D8" t="str">
            <v>Paramaz Avedisian Building</v>
          </cell>
        </row>
      </sheetData>
      <sheetData sheetId="3344">
        <row r="8">
          <cell r="D8" t="str">
            <v>Paramaz Avedisian Building</v>
          </cell>
        </row>
      </sheetData>
      <sheetData sheetId="3345">
        <row r="8">
          <cell r="D8" t="str">
            <v>Paramaz Avedisian Building</v>
          </cell>
        </row>
      </sheetData>
      <sheetData sheetId="3346">
        <row r="8">
          <cell r="D8" t="str">
            <v>Paramaz Avedisian Building</v>
          </cell>
        </row>
      </sheetData>
      <sheetData sheetId="3347">
        <row r="8">
          <cell r="D8" t="str">
            <v>Paramaz Avedisian Building</v>
          </cell>
        </row>
      </sheetData>
      <sheetData sheetId="3348">
        <row r="8">
          <cell r="D8" t="str">
            <v>Paramaz Avedisian Building</v>
          </cell>
        </row>
      </sheetData>
      <sheetData sheetId="3349">
        <row r="8">
          <cell r="D8" t="str">
            <v>Paramaz Avedisian Building</v>
          </cell>
        </row>
      </sheetData>
      <sheetData sheetId="3350">
        <row r="8">
          <cell r="D8" t="str">
            <v>Paramaz Avedisian Building</v>
          </cell>
        </row>
      </sheetData>
      <sheetData sheetId="3351">
        <row r="8">
          <cell r="D8" t="str">
            <v>Paramaz Avedisian Building</v>
          </cell>
        </row>
      </sheetData>
      <sheetData sheetId="3352">
        <row r="8">
          <cell r="D8" t="str">
            <v>Paramaz Avedisian Building</v>
          </cell>
        </row>
      </sheetData>
      <sheetData sheetId="3353">
        <row r="8">
          <cell r="D8" t="str">
            <v>Paramaz Avedisian Building</v>
          </cell>
        </row>
      </sheetData>
      <sheetData sheetId="3354">
        <row r="8">
          <cell r="D8" t="str">
            <v>Paramaz Avedisian Building</v>
          </cell>
        </row>
      </sheetData>
      <sheetData sheetId="3355">
        <row r="8">
          <cell r="D8" t="str">
            <v>Paramaz Avedisian Building</v>
          </cell>
        </row>
      </sheetData>
      <sheetData sheetId="3356">
        <row r="8">
          <cell r="D8" t="str">
            <v>Paramaz Avedisian Building</v>
          </cell>
        </row>
      </sheetData>
      <sheetData sheetId="3357">
        <row r="8">
          <cell r="D8" t="str">
            <v>Paramaz Avedisian Building</v>
          </cell>
        </row>
      </sheetData>
      <sheetData sheetId="3358">
        <row r="8">
          <cell r="D8" t="str">
            <v>Paramaz Avedisian Building</v>
          </cell>
        </row>
      </sheetData>
      <sheetData sheetId="3359">
        <row r="8">
          <cell r="D8" t="str">
            <v>Paramaz Avedisian Building</v>
          </cell>
        </row>
      </sheetData>
      <sheetData sheetId="3360">
        <row r="8">
          <cell r="D8" t="str">
            <v>Paramaz Avedisian Building</v>
          </cell>
        </row>
      </sheetData>
      <sheetData sheetId="3361">
        <row r="8">
          <cell r="D8" t="str">
            <v>Paramaz Avedisian Building</v>
          </cell>
        </row>
      </sheetData>
      <sheetData sheetId="3362">
        <row r="8">
          <cell r="D8" t="str">
            <v>Paramaz Avedisian Building</v>
          </cell>
        </row>
      </sheetData>
      <sheetData sheetId="3363">
        <row r="8">
          <cell r="D8" t="str">
            <v>Paramaz Avedisian Building</v>
          </cell>
        </row>
      </sheetData>
      <sheetData sheetId="3364">
        <row r="8">
          <cell r="D8" t="str">
            <v>Paramaz Avedisian Building</v>
          </cell>
        </row>
      </sheetData>
      <sheetData sheetId="3365">
        <row r="8">
          <cell r="D8" t="str">
            <v>Paramaz Avedisian Building</v>
          </cell>
        </row>
      </sheetData>
      <sheetData sheetId="3366">
        <row r="8">
          <cell r="D8" t="str">
            <v>Paramaz Avedisian Building</v>
          </cell>
        </row>
      </sheetData>
      <sheetData sheetId="3367">
        <row r="8">
          <cell r="D8" t="str">
            <v>Paramaz Avedisian Building</v>
          </cell>
        </row>
      </sheetData>
      <sheetData sheetId="3368">
        <row r="8">
          <cell r="D8" t="str">
            <v>Paramaz Avedisian Building</v>
          </cell>
        </row>
      </sheetData>
      <sheetData sheetId="3369">
        <row r="8">
          <cell r="D8" t="str">
            <v>Paramaz Avedisian Building</v>
          </cell>
        </row>
      </sheetData>
      <sheetData sheetId="3370">
        <row r="8">
          <cell r="D8" t="str">
            <v>Paramaz Avedisian Building</v>
          </cell>
        </row>
      </sheetData>
      <sheetData sheetId="3371">
        <row r="8">
          <cell r="D8" t="str">
            <v>Paramaz Avedisian Building</v>
          </cell>
        </row>
      </sheetData>
      <sheetData sheetId="3372">
        <row r="8">
          <cell r="D8" t="str">
            <v>Paramaz Avedisian Building</v>
          </cell>
        </row>
      </sheetData>
      <sheetData sheetId="3373">
        <row r="8">
          <cell r="D8" t="str">
            <v>Paramaz Avedisian Building</v>
          </cell>
        </row>
      </sheetData>
      <sheetData sheetId="3374">
        <row r="8">
          <cell r="D8" t="str">
            <v>Paramaz Avedisian Building</v>
          </cell>
        </row>
      </sheetData>
      <sheetData sheetId="3375">
        <row r="8">
          <cell r="D8" t="str">
            <v>Paramaz Avedisian Building</v>
          </cell>
        </row>
      </sheetData>
      <sheetData sheetId="3376">
        <row r="8">
          <cell r="D8" t="str">
            <v>Paramaz Avedisian Building</v>
          </cell>
        </row>
      </sheetData>
      <sheetData sheetId="3377">
        <row r="8">
          <cell r="D8" t="str">
            <v>Paramaz Avedisian Building</v>
          </cell>
        </row>
      </sheetData>
      <sheetData sheetId="3378">
        <row r="8">
          <cell r="D8" t="str">
            <v>Paramaz Avedisian Building</v>
          </cell>
        </row>
      </sheetData>
      <sheetData sheetId="3379">
        <row r="8">
          <cell r="D8" t="str">
            <v>Paramaz Avedisian Building</v>
          </cell>
        </row>
      </sheetData>
      <sheetData sheetId="3380">
        <row r="8">
          <cell r="D8" t="str">
            <v>Paramaz Avedisian Building</v>
          </cell>
        </row>
      </sheetData>
      <sheetData sheetId="3381">
        <row r="8">
          <cell r="D8" t="str">
            <v>Paramaz Avedisian Building</v>
          </cell>
        </row>
      </sheetData>
      <sheetData sheetId="3382">
        <row r="8">
          <cell r="D8" t="str">
            <v>Paramaz Avedisian Building</v>
          </cell>
        </row>
      </sheetData>
      <sheetData sheetId="3383">
        <row r="8">
          <cell r="D8" t="str">
            <v>Paramaz Avedisian Building</v>
          </cell>
        </row>
      </sheetData>
      <sheetData sheetId="3384">
        <row r="8">
          <cell r="D8" t="str">
            <v>Paramaz Avedisian Building</v>
          </cell>
        </row>
      </sheetData>
      <sheetData sheetId="3385">
        <row r="8">
          <cell r="D8" t="str">
            <v>Paramaz Avedisian Building</v>
          </cell>
        </row>
      </sheetData>
      <sheetData sheetId="3386">
        <row r="8">
          <cell r="D8" t="str">
            <v>Paramaz Avedisian Building</v>
          </cell>
        </row>
      </sheetData>
      <sheetData sheetId="3387">
        <row r="8">
          <cell r="D8" t="str">
            <v>Paramaz Avedisian Building</v>
          </cell>
        </row>
      </sheetData>
      <sheetData sheetId="3388">
        <row r="8">
          <cell r="D8" t="str">
            <v>Paramaz Avedisian Building</v>
          </cell>
        </row>
      </sheetData>
      <sheetData sheetId="3389">
        <row r="8">
          <cell r="D8" t="str">
            <v>Paramaz Avedisian Building</v>
          </cell>
        </row>
      </sheetData>
      <sheetData sheetId="3390">
        <row r="8">
          <cell r="D8" t="str">
            <v>Paramaz Avedisian Building</v>
          </cell>
        </row>
      </sheetData>
      <sheetData sheetId="3391">
        <row r="8">
          <cell r="D8" t="str">
            <v>Paramaz Avedisian Building</v>
          </cell>
        </row>
      </sheetData>
      <sheetData sheetId="3392">
        <row r="8">
          <cell r="D8" t="str">
            <v>Paramaz Avedisian Building</v>
          </cell>
        </row>
      </sheetData>
      <sheetData sheetId="3393">
        <row r="8">
          <cell r="D8" t="str">
            <v>Paramaz Avedisian Building</v>
          </cell>
        </row>
      </sheetData>
      <sheetData sheetId="3394">
        <row r="8">
          <cell r="D8" t="str">
            <v>Paramaz Avedisian Building</v>
          </cell>
        </row>
      </sheetData>
      <sheetData sheetId="3395">
        <row r="8">
          <cell r="D8" t="str">
            <v>Paramaz Avedisian Building</v>
          </cell>
        </row>
      </sheetData>
      <sheetData sheetId="3396">
        <row r="8">
          <cell r="D8" t="str">
            <v>Paramaz Avedisian Building</v>
          </cell>
        </row>
      </sheetData>
      <sheetData sheetId="3397">
        <row r="8">
          <cell r="D8" t="str">
            <v>Paramaz Avedisian Building</v>
          </cell>
        </row>
      </sheetData>
      <sheetData sheetId="3398">
        <row r="8">
          <cell r="D8" t="str">
            <v>Paramaz Avedisian Building</v>
          </cell>
        </row>
      </sheetData>
      <sheetData sheetId="3399">
        <row r="8">
          <cell r="D8" t="str">
            <v>Paramaz Avedisian Building</v>
          </cell>
        </row>
      </sheetData>
      <sheetData sheetId="3400">
        <row r="8">
          <cell r="D8" t="str">
            <v>Paramaz Avedisian Building</v>
          </cell>
        </row>
      </sheetData>
      <sheetData sheetId="3401">
        <row r="8">
          <cell r="D8" t="str">
            <v>Paramaz Avedisian Building</v>
          </cell>
        </row>
      </sheetData>
      <sheetData sheetId="3402">
        <row r="8">
          <cell r="D8" t="str">
            <v>Paramaz Avedisian Building</v>
          </cell>
        </row>
      </sheetData>
      <sheetData sheetId="3403">
        <row r="8">
          <cell r="D8" t="str">
            <v>Paramaz Avedisian Building</v>
          </cell>
        </row>
      </sheetData>
      <sheetData sheetId="3404">
        <row r="8">
          <cell r="D8" t="str">
            <v>Paramaz Avedisian Building</v>
          </cell>
        </row>
      </sheetData>
      <sheetData sheetId="3405">
        <row r="8">
          <cell r="D8" t="str">
            <v>Paramaz Avedisian Building</v>
          </cell>
        </row>
      </sheetData>
      <sheetData sheetId="3406">
        <row r="8">
          <cell r="D8" t="str">
            <v>Paramaz Avedisian Building</v>
          </cell>
        </row>
      </sheetData>
      <sheetData sheetId="3407">
        <row r="8">
          <cell r="D8" t="str">
            <v>Paramaz Avedisian Building</v>
          </cell>
        </row>
      </sheetData>
      <sheetData sheetId="3408">
        <row r="8">
          <cell r="D8" t="str">
            <v>Paramaz Avedisian Building</v>
          </cell>
        </row>
      </sheetData>
      <sheetData sheetId="3409">
        <row r="8">
          <cell r="D8" t="str">
            <v>Paramaz Avedisian Building</v>
          </cell>
        </row>
      </sheetData>
      <sheetData sheetId="3410">
        <row r="8">
          <cell r="D8" t="str">
            <v>Paramaz Avedisian Building</v>
          </cell>
        </row>
      </sheetData>
      <sheetData sheetId="3411">
        <row r="8">
          <cell r="D8" t="str">
            <v>Paramaz Avedisian Building</v>
          </cell>
        </row>
      </sheetData>
      <sheetData sheetId="3412">
        <row r="8">
          <cell r="D8" t="str">
            <v>Paramaz Avedisian Building</v>
          </cell>
        </row>
      </sheetData>
      <sheetData sheetId="3413">
        <row r="8">
          <cell r="D8" t="str">
            <v>Paramaz Avedisian Building</v>
          </cell>
        </row>
      </sheetData>
      <sheetData sheetId="3414">
        <row r="8">
          <cell r="D8" t="str">
            <v>Paramaz Avedisian Building</v>
          </cell>
        </row>
      </sheetData>
      <sheetData sheetId="3415">
        <row r="8">
          <cell r="D8" t="str">
            <v>Paramaz Avedisian Building</v>
          </cell>
        </row>
      </sheetData>
      <sheetData sheetId="3416">
        <row r="8">
          <cell r="D8" t="str">
            <v>Paramaz Avedisian Building</v>
          </cell>
        </row>
      </sheetData>
      <sheetData sheetId="3417">
        <row r="8">
          <cell r="D8" t="str">
            <v>Paramaz Avedisian Building</v>
          </cell>
        </row>
      </sheetData>
      <sheetData sheetId="3418">
        <row r="8">
          <cell r="D8" t="str">
            <v>Paramaz Avedisian Building</v>
          </cell>
        </row>
      </sheetData>
      <sheetData sheetId="3419">
        <row r="8">
          <cell r="D8" t="str">
            <v>Paramaz Avedisian Building</v>
          </cell>
        </row>
      </sheetData>
      <sheetData sheetId="3420">
        <row r="8">
          <cell r="D8" t="str">
            <v>Paramaz Avedisian Building</v>
          </cell>
        </row>
      </sheetData>
      <sheetData sheetId="3421">
        <row r="8">
          <cell r="D8" t="str">
            <v>Paramaz Avedisian Building</v>
          </cell>
        </row>
      </sheetData>
      <sheetData sheetId="3422">
        <row r="8">
          <cell r="D8" t="str">
            <v>Paramaz Avedisian Building</v>
          </cell>
        </row>
      </sheetData>
      <sheetData sheetId="3423">
        <row r="8">
          <cell r="D8" t="str">
            <v>Paramaz Avedisian Building</v>
          </cell>
        </row>
      </sheetData>
      <sheetData sheetId="3424">
        <row r="8">
          <cell r="D8" t="str">
            <v>Paramaz Avedisian Building</v>
          </cell>
        </row>
      </sheetData>
      <sheetData sheetId="3425">
        <row r="8">
          <cell r="D8" t="str">
            <v>Paramaz Avedisian Building</v>
          </cell>
        </row>
      </sheetData>
      <sheetData sheetId="3426">
        <row r="8">
          <cell r="D8" t="str">
            <v>Paramaz Avedisian Building</v>
          </cell>
        </row>
      </sheetData>
      <sheetData sheetId="3427">
        <row r="8">
          <cell r="D8" t="str">
            <v>Paramaz Avedisian Building</v>
          </cell>
        </row>
      </sheetData>
      <sheetData sheetId="3428">
        <row r="8">
          <cell r="D8" t="str">
            <v>Paramaz Avedisian Building</v>
          </cell>
        </row>
      </sheetData>
      <sheetData sheetId="3429">
        <row r="8">
          <cell r="D8" t="str">
            <v>Paramaz Avedisian Building</v>
          </cell>
        </row>
      </sheetData>
      <sheetData sheetId="3430">
        <row r="8">
          <cell r="D8" t="str">
            <v>Paramaz Avedisian Building</v>
          </cell>
        </row>
      </sheetData>
      <sheetData sheetId="3431">
        <row r="8">
          <cell r="D8" t="str">
            <v>Paramaz Avedisian Building</v>
          </cell>
        </row>
      </sheetData>
      <sheetData sheetId="3432">
        <row r="8">
          <cell r="D8" t="str">
            <v>Paramaz Avedisian Building</v>
          </cell>
        </row>
      </sheetData>
      <sheetData sheetId="3433">
        <row r="8">
          <cell r="D8" t="str">
            <v>Paramaz Avedisian Building</v>
          </cell>
        </row>
      </sheetData>
      <sheetData sheetId="3434">
        <row r="8">
          <cell r="D8" t="str">
            <v>Paramaz Avedisian Building</v>
          </cell>
        </row>
      </sheetData>
      <sheetData sheetId="3435">
        <row r="8">
          <cell r="D8" t="str">
            <v>Paramaz Avedisian Building</v>
          </cell>
        </row>
      </sheetData>
      <sheetData sheetId="3436">
        <row r="8">
          <cell r="D8" t="str">
            <v>Paramaz Avedisian Building</v>
          </cell>
        </row>
      </sheetData>
      <sheetData sheetId="3437">
        <row r="8">
          <cell r="D8" t="str">
            <v>Paramaz Avedisian Building</v>
          </cell>
        </row>
      </sheetData>
      <sheetData sheetId="3438">
        <row r="8">
          <cell r="D8" t="str">
            <v>Paramaz Avedisian Building</v>
          </cell>
        </row>
      </sheetData>
      <sheetData sheetId="3439">
        <row r="8">
          <cell r="D8" t="str">
            <v>Paramaz Avedisian Building</v>
          </cell>
        </row>
      </sheetData>
      <sheetData sheetId="3440">
        <row r="8">
          <cell r="D8" t="str">
            <v>Paramaz Avedisian Building</v>
          </cell>
        </row>
      </sheetData>
      <sheetData sheetId="3441">
        <row r="8">
          <cell r="D8" t="str">
            <v>Paramaz Avedisian Building</v>
          </cell>
        </row>
      </sheetData>
      <sheetData sheetId="3442">
        <row r="8">
          <cell r="D8" t="str">
            <v>Paramaz Avedisian Building</v>
          </cell>
        </row>
      </sheetData>
      <sheetData sheetId="3443">
        <row r="8">
          <cell r="D8" t="str">
            <v>Paramaz Avedisian Building</v>
          </cell>
        </row>
      </sheetData>
      <sheetData sheetId="3444">
        <row r="8">
          <cell r="D8" t="str">
            <v>Paramaz Avedisian Building</v>
          </cell>
        </row>
      </sheetData>
      <sheetData sheetId="3445">
        <row r="8">
          <cell r="D8" t="str">
            <v>Paramaz Avedisian Building</v>
          </cell>
        </row>
      </sheetData>
      <sheetData sheetId="3446">
        <row r="8">
          <cell r="D8" t="str">
            <v>Paramaz Avedisian Building</v>
          </cell>
        </row>
      </sheetData>
      <sheetData sheetId="3447">
        <row r="8">
          <cell r="D8" t="str">
            <v>Paramaz Avedisian Building</v>
          </cell>
        </row>
      </sheetData>
      <sheetData sheetId="3448">
        <row r="8">
          <cell r="D8" t="str">
            <v>Paramaz Avedisian Building</v>
          </cell>
        </row>
      </sheetData>
      <sheetData sheetId="3449">
        <row r="8">
          <cell r="D8" t="str">
            <v>Paramaz Avedisian Building</v>
          </cell>
        </row>
      </sheetData>
      <sheetData sheetId="3450">
        <row r="8">
          <cell r="D8" t="str">
            <v>Paramaz Avedisian Building</v>
          </cell>
        </row>
      </sheetData>
      <sheetData sheetId="3451">
        <row r="8">
          <cell r="D8" t="str">
            <v>Paramaz Avedisian Building</v>
          </cell>
        </row>
      </sheetData>
      <sheetData sheetId="3452">
        <row r="8">
          <cell r="D8" t="str">
            <v>Paramaz Avedisian Building</v>
          </cell>
        </row>
      </sheetData>
      <sheetData sheetId="3453">
        <row r="8">
          <cell r="D8" t="str">
            <v>Paramaz Avedisian Building</v>
          </cell>
        </row>
      </sheetData>
      <sheetData sheetId="3454">
        <row r="8">
          <cell r="D8" t="str">
            <v>Paramaz Avedisian Building</v>
          </cell>
        </row>
      </sheetData>
      <sheetData sheetId="3455">
        <row r="8">
          <cell r="D8" t="str">
            <v>Paramaz Avedisian Building</v>
          </cell>
        </row>
      </sheetData>
      <sheetData sheetId="3456">
        <row r="8">
          <cell r="D8" t="str">
            <v>Paramaz Avedisian Building</v>
          </cell>
        </row>
      </sheetData>
      <sheetData sheetId="3457">
        <row r="8">
          <cell r="D8" t="str">
            <v>Paramaz Avedisian Building</v>
          </cell>
        </row>
      </sheetData>
      <sheetData sheetId="3458">
        <row r="8">
          <cell r="D8" t="str">
            <v>Paramaz Avedisian Building</v>
          </cell>
        </row>
      </sheetData>
      <sheetData sheetId="3459">
        <row r="8">
          <cell r="D8" t="str">
            <v>Paramaz Avedisian Building</v>
          </cell>
        </row>
      </sheetData>
      <sheetData sheetId="3460">
        <row r="8">
          <cell r="D8" t="str">
            <v>Paramaz Avedisian Building</v>
          </cell>
        </row>
      </sheetData>
      <sheetData sheetId="3461">
        <row r="8">
          <cell r="D8" t="str">
            <v>Paramaz Avedisian Building</v>
          </cell>
        </row>
      </sheetData>
      <sheetData sheetId="3462">
        <row r="8">
          <cell r="D8" t="str">
            <v>Paramaz Avedisian Building</v>
          </cell>
        </row>
      </sheetData>
      <sheetData sheetId="3463">
        <row r="8">
          <cell r="D8" t="str">
            <v>Paramaz Avedisian Building</v>
          </cell>
        </row>
      </sheetData>
      <sheetData sheetId="3464">
        <row r="8">
          <cell r="D8" t="str">
            <v>Paramaz Avedisian Building</v>
          </cell>
        </row>
      </sheetData>
      <sheetData sheetId="3465">
        <row r="8">
          <cell r="D8" t="str">
            <v>Paramaz Avedisian Building</v>
          </cell>
        </row>
      </sheetData>
      <sheetData sheetId="3466">
        <row r="8">
          <cell r="D8" t="str">
            <v>Paramaz Avedisian Building</v>
          </cell>
        </row>
      </sheetData>
      <sheetData sheetId="3467">
        <row r="8">
          <cell r="D8" t="str">
            <v>Paramaz Avedisian Building</v>
          </cell>
        </row>
      </sheetData>
      <sheetData sheetId="3468">
        <row r="8">
          <cell r="D8" t="str">
            <v>Paramaz Avedisian Building</v>
          </cell>
        </row>
      </sheetData>
      <sheetData sheetId="3469">
        <row r="8">
          <cell r="D8" t="str">
            <v>Paramaz Avedisian Building</v>
          </cell>
        </row>
      </sheetData>
      <sheetData sheetId="3470">
        <row r="8">
          <cell r="D8" t="str">
            <v>Paramaz Avedisian Building</v>
          </cell>
        </row>
      </sheetData>
      <sheetData sheetId="3471">
        <row r="8">
          <cell r="D8" t="str">
            <v>Paramaz Avedisian Building</v>
          </cell>
        </row>
      </sheetData>
      <sheetData sheetId="3472">
        <row r="8">
          <cell r="D8" t="str">
            <v>Paramaz Avedisian Building</v>
          </cell>
        </row>
      </sheetData>
      <sheetData sheetId="3473">
        <row r="8">
          <cell r="D8" t="str">
            <v>Paramaz Avedisian Building</v>
          </cell>
        </row>
      </sheetData>
      <sheetData sheetId="3474">
        <row r="8">
          <cell r="D8" t="str">
            <v>Paramaz Avedisian Building</v>
          </cell>
        </row>
      </sheetData>
      <sheetData sheetId="3475">
        <row r="8">
          <cell r="D8" t="str">
            <v>Paramaz Avedisian Building</v>
          </cell>
        </row>
      </sheetData>
      <sheetData sheetId="3476">
        <row r="8">
          <cell r="D8" t="str">
            <v>Paramaz Avedisian Building</v>
          </cell>
        </row>
      </sheetData>
      <sheetData sheetId="3477">
        <row r="8">
          <cell r="D8" t="str">
            <v>Paramaz Avedisian Building</v>
          </cell>
        </row>
      </sheetData>
      <sheetData sheetId="3478">
        <row r="8">
          <cell r="D8" t="str">
            <v>Paramaz Avedisian Building</v>
          </cell>
        </row>
      </sheetData>
      <sheetData sheetId="3479">
        <row r="8">
          <cell r="D8" t="str">
            <v>Paramaz Avedisian Building</v>
          </cell>
        </row>
      </sheetData>
      <sheetData sheetId="3480">
        <row r="8">
          <cell r="D8" t="str">
            <v>Paramaz Avedisian Building</v>
          </cell>
        </row>
      </sheetData>
      <sheetData sheetId="3481">
        <row r="8">
          <cell r="D8" t="str">
            <v>Paramaz Avedisian Building</v>
          </cell>
        </row>
      </sheetData>
      <sheetData sheetId="3482">
        <row r="8">
          <cell r="D8" t="str">
            <v>Paramaz Avedisian Building</v>
          </cell>
        </row>
      </sheetData>
      <sheetData sheetId="3483">
        <row r="8">
          <cell r="D8" t="str">
            <v>Paramaz Avedisian Building</v>
          </cell>
        </row>
      </sheetData>
      <sheetData sheetId="3484">
        <row r="8">
          <cell r="D8" t="str">
            <v>Paramaz Avedisian Building</v>
          </cell>
        </row>
      </sheetData>
      <sheetData sheetId="3485">
        <row r="8">
          <cell r="D8" t="str">
            <v>Paramaz Avedisian Building</v>
          </cell>
        </row>
      </sheetData>
      <sheetData sheetId="3486">
        <row r="8">
          <cell r="D8" t="str">
            <v>Paramaz Avedisian Building</v>
          </cell>
        </row>
      </sheetData>
      <sheetData sheetId="3487">
        <row r="8">
          <cell r="D8" t="str">
            <v>Paramaz Avedisian Building</v>
          </cell>
        </row>
      </sheetData>
      <sheetData sheetId="3488">
        <row r="8">
          <cell r="D8" t="str">
            <v>Paramaz Avedisian Building</v>
          </cell>
        </row>
      </sheetData>
      <sheetData sheetId="3489">
        <row r="8">
          <cell r="D8" t="str">
            <v>Paramaz Avedisian Building</v>
          </cell>
        </row>
      </sheetData>
      <sheetData sheetId="3490">
        <row r="8">
          <cell r="D8" t="str">
            <v>Paramaz Avedisian Building</v>
          </cell>
        </row>
      </sheetData>
      <sheetData sheetId="3491">
        <row r="8">
          <cell r="D8" t="str">
            <v>Paramaz Avedisian Building</v>
          </cell>
        </row>
      </sheetData>
      <sheetData sheetId="3492">
        <row r="8">
          <cell r="D8" t="str">
            <v>Paramaz Avedisian Building</v>
          </cell>
        </row>
      </sheetData>
      <sheetData sheetId="3493">
        <row r="8">
          <cell r="D8" t="str">
            <v>Paramaz Avedisian Building</v>
          </cell>
        </row>
      </sheetData>
      <sheetData sheetId="3494">
        <row r="8">
          <cell r="D8" t="str">
            <v>Paramaz Avedisian Building</v>
          </cell>
        </row>
      </sheetData>
      <sheetData sheetId="3495">
        <row r="8">
          <cell r="D8" t="str">
            <v>Paramaz Avedisian Building</v>
          </cell>
        </row>
      </sheetData>
      <sheetData sheetId="3496">
        <row r="8">
          <cell r="D8" t="str">
            <v>Paramaz Avedisian Building</v>
          </cell>
        </row>
      </sheetData>
      <sheetData sheetId="3497">
        <row r="8">
          <cell r="D8" t="str">
            <v>Paramaz Avedisian Building</v>
          </cell>
        </row>
      </sheetData>
      <sheetData sheetId="3498">
        <row r="8">
          <cell r="D8" t="str">
            <v>Paramaz Avedisian Building</v>
          </cell>
        </row>
      </sheetData>
      <sheetData sheetId="3499">
        <row r="8">
          <cell r="D8" t="str">
            <v>Paramaz Avedisian Building</v>
          </cell>
        </row>
      </sheetData>
      <sheetData sheetId="3500">
        <row r="8">
          <cell r="D8" t="str">
            <v>Paramaz Avedisian Building</v>
          </cell>
        </row>
      </sheetData>
      <sheetData sheetId="3501">
        <row r="8">
          <cell r="D8" t="str">
            <v>Paramaz Avedisian Building</v>
          </cell>
        </row>
      </sheetData>
      <sheetData sheetId="3502">
        <row r="8">
          <cell r="D8" t="str">
            <v>Paramaz Avedisian Building</v>
          </cell>
        </row>
      </sheetData>
      <sheetData sheetId="3503">
        <row r="8">
          <cell r="D8" t="str">
            <v>Paramaz Avedisian Building</v>
          </cell>
        </row>
      </sheetData>
      <sheetData sheetId="3504">
        <row r="8">
          <cell r="D8" t="str">
            <v>Paramaz Avedisian Building</v>
          </cell>
        </row>
      </sheetData>
      <sheetData sheetId="3505">
        <row r="8">
          <cell r="D8" t="str">
            <v>Paramaz Avedisian Building</v>
          </cell>
        </row>
      </sheetData>
      <sheetData sheetId="3506">
        <row r="8">
          <cell r="D8" t="str">
            <v>Paramaz Avedisian Building</v>
          </cell>
        </row>
      </sheetData>
      <sheetData sheetId="3507">
        <row r="8">
          <cell r="D8" t="str">
            <v>Paramaz Avedisian Building</v>
          </cell>
        </row>
      </sheetData>
      <sheetData sheetId="3508">
        <row r="8">
          <cell r="D8" t="str">
            <v>Paramaz Avedisian Building</v>
          </cell>
        </row>
      </sheetData>
      <sheetData sheetId="3509">
        <row r="8">
          <cell r="D8" t="str">
            <v>Paramaz Avedisian Building</v>
          </cell>
        </row>
      </sheetData>
      <sheetData sheetId="3510">
        <row r="8">
          <cell r="D8" t="str">
            <v>Paramaz Avedisian Building</v>
          </cell>
        </row>
      </sheetData>
      <sheetData sheetId="3511">
        <row r="8">
          <cell r="D8" t="str">
            <v>Paramaz Avedisian Building</v>
          </cell>
        </row>
      </sheetData>
      <sheetData sheetId="3512">
        <row r="8">
          <cell r="D8" t="str">
            <v>Paramaz Avedisian Building</v>
          </cell>
        </row>
      </sheetData>
      <sheetData sheetId="3513">
        <row r="8">
          <cell r="D8" t="str">
            <v>Paramaz Avedisian Building</v>
          </cell>
        </row>
      </sheetData>
      <sheetData sheetId="3514">
        <row r="8">
          <cell r="D8" t="str">
            <v>Paramaz Avedisian Building</v>
          </cell>
        </row>
      </sheetData>
      <sheetData sheetId="3515">
        <row r="8">
          <cell r="D8" t="str">
            <v>Paramaz Avedisian Building</v>
          </cell>
        </row>
      </sheetData>
      <sheetData sheetId="3516">
        <row r="8">
          <cell r="D8" t="str">
            <v>Paramaz Avedisian Building</v>
          </cell>
        </row>
      </sheetData>
      <sheetData sheetId="3517">
        <row r="8">
          <cell r="D8" t="str">
            <v>Paramaz Avedisian Building</v>
          </cell>
        </row>
      </sheetData>
      <sheetData sheetId="3518">
        <row r="8">
          <cell r="D8" t="str">
            <v>Paramaz Avedisian Building</v>
          </cell>
        </row>
      </sheetData>
      <sheetData sheetId="3519">
        <row r="8">
          <cell r="D8" t="str">
            <v>Paramaz Avedisian Building</v>
          </cell>
        </row>
      </sheetData>
      <sheetData sheetId="3520">
        <row r="8">
          <cell r="D8" t="str">
            <v>Paramaz Avedisian Building</v>
          </cell>
        </row>
      </sheetData>
      <sheetData sheetId="3521">
        <row r="8">
          <cell r="D8" t="str">
            <v>Paramaz Avedisian Building</v>
          </cell>
        </row>
      </sheetData>
      <sheetData sheetId="3522">
        <row r="8">
          <cell r="D8" t="str">
            <v>Paramaz Avedisian Building</v>
          </cell>
        </row>
      </sheetData>
      <sheetData sheetId="3523">
        <row r="8">
          <cell r="D8" t="str">
            <v>Paramaz Avedisian Building</v>
          </cell>
        </row>
      </sheetData>
      <sheetData sheetId="3524">
        <row r="8">
          <cell r="D8" t="str">
            <v>Paramaz Avedisian Building</v>
          </cell>
        </row>
      </sheetData>
      <sheetData sheetId="3525">
        <row r="8">
          <cell r="D8" t="str">
            <v>Paramaz Avedisian Building</v>
          </cell>
        </row>
      </sheetData>
      <sheetData sheetId="3526">
        <row r="8">
          <cell r="D8" t="str">
            <v>Paramaz Avedisian Building</v>
          </cell>
        </row>
      </sheetData>
      <sheetData sheetId="3527">
        <row r="8">
          <cell r="D8" t="str">
            <v>Paramaz Avedisian Building</v>
          </cell>
        </row>
      </sheetData>
      <sheetData sheetId="3528">
        <row r="8">
          <cell r="D8" t="str">
            <v>Paramaz Avedisian Building</v>
          </cell>
        </row>
      </sheetData>
      <sheetData sheetId="3529">
        <row r="8">
          <cell r="D8" t="str">
            <v>Paramaz Avedisian Building</v>
          </cell>
        </row>
      </sheetData>
      <sheetData sheetId="3530">
        <row r="8">
          <cell r="D8" t="str">
            <v>Paramaz Avedisian Building</v>
          </cell>
        </row>
      </sheetData>
      <sheetData sheetId="3531">
        <row r="8">
          <cell r="D8" t="str">
            <v>Paramaz Avedisian Building</v>
          </cell>
        </row>
      </sheetData>
      <sheetData sheetId="3532">
        <row r="8">
          <cell r="D8" t="str">
            <v>Paramaz Avedisian Building</v>
          </cell>
        </row>
      </sheetData>
      <sheetData sheetId="3533">
        <row r="8">
          <cell r="D8" t="str">
            <v>Paramaz Avedisian Building</v>
          </cell>
        </row>
      </sheetData>
      <sheetData sheetId="3534">
        <row r="8">
          <cell r="D8" t="str">
            <v>Paramaz Avedisian Building</v>
          </cell>
        </row>
      </sheetData>
      <sheetData sheetId="3535">
        <row r="8">
          <cell r="D8" t="str">
            <v>Paramaz Avedisian Building</v>
          </cell>
        </row>
      </sheetData>
      <sheetData sheetId="3536">
        <row r="8">
          <cell r="D8" t="str">
            <v>Paramaz Avedisian Building</v>
          </cell>
        </row>
      </sheetData>
      <sheetData sheetId="3537">
        <row r="8">
          <cell r="D8" t="str">
            <v>Paramaz Avedisian Building</v>
          </cell>
        </row>
      </sheetData>
      <sheetData sheetId="3538">
        <row r="8">
          <cell r="D8" t="str">
            <v>Paramaz Avedisian Building</v>
          </cell>
        </row>
      </sheetData>
      <sheetData sheetId="3539">
        <row r="8">
          <cell r="D8" t="str">
            <v>Paramaz Avedisian Building</v>
          </cell>
        </row>
      </sheetData>
      <sheetData sheetId="3540">
        <row r="8">
          <cell r="D8" t="str">
            <v>Paramaz Avedisian Building</v>
          </cell>
        </row>
      </sheetData>
      <sheetData sheetId="3541">
        <row r="8">
          <cell r="D8" t="str">
            <v>Paramaz Avedisian Building</v>
          </cell>
        </row>
      </sheetData>
      <sheetData sheetId="3542">
        <row r="8">
          <cell r="D8" t="str">
            <v>Paramaz Avedisian Building</v>
          </cell>
        </row>
      </sheetData>
      <sheetData sheetId="3543">
        <row r="8">
          <cell r="D8" t="str">
            <v>Paramaz Avedisian Building</v>
          </cell>
        </row>
      </sheetData>
      <sheetData sheetId="3544">
        <row r="8">
          <cell r="D8" t="str">
            <v>Paramaz Avedisian Building</v>
          </cell>
        </row>
      </sheetData>
      <sheetData sheetId="3545">
        <row r="8">
          <cell r="D8" t="str">
            <v>Paramaz Avedisian Building</v>
          </cell>
        </row>
      </sheetData>
      <sheetData sheetId="3546">
        <row r="8">
          <cell r="D8" t="str">
            <v>Paramaz Avedisian Building</v>
          </cell>
        </row>
      </sheetData>
      <sheetData sheetId="3547">
        <row r="8">
          <cell r="D8" t="str">
            <v>Paramaz Avedisian Building</v>
          </cell>
        </row>
      </sheetData>
      <sheetData sheetId="3548">
        <row r="8">
          <cell r="D8" t="str">
            <v>Paramaz Avedisian Building</v>
          </cell>
        </row>
      </sheetData>
      <sheetData sheetId="3549">
        <row r="8">
          <cell r="D8" t="str">
            <v>Paramaz Avedisian Building</v>
          </cell>
        </row>
      </sheetData>
      <sheetData sheetId="3550">
        <row r="8">
          <cell r="D8" t="str">
            <v>Paramaz Avedisian Building</v>
          </cell>
        </row>
      </sheetData>
      <sheetData sheetId="3551">
        <row r="8">
          <cell r="D8" t="str">
            <v>Paramaz Avedisian Building</v>
          </cell>
        </row>
      </sheetData>
      <sheetData sheetId="3552">
        <row r="8">
          <cell r="D8" t="str">
            <v>Paramaz Avedisian Building</v>
          </cell>
        </row>
      </sheetData>
      <sheetData sheetId="3553">
        <row r="8">
          <cell r="D8" t="str">
            <v>Paramaz Avedisian Building</v>
          </cell>
        </row>
      </sheetData>
      <sheetData sheetId="3554">
        <row r="8">
          <cell r="D8" t="str">
            <v>Paramaz Avedisian Building</v>
          </cell>
        </row>
      </sheetData>
      <sheetData sheetId="3555">
        <row r="8">
          <cell r="D8" t="str">
            <v>Paramaz Avedisian Building</v>
          </cell>
        </row>
      </sheetData>
      <sheetData sheetId="3556">
        <row r="8">
          <cell r="D8" t="str">
            <v>Paramaz Avedisian Building</v>
          </cell>
        </row>
      </sheetData>
      <sheetData sheetId="3557">
        <row r="8">
          <cell r="D8" t="str">
            <v>Paramaz Avedisian Building</v>
          </cell>
        </row>
      </sheetData>
      <sheetData sheetId="3558">
        <row r="8">
          <cell r="D8" t="str">
            <v>Paramaz Avedisian Building</v>
          </cell>
        </row>
      </sheetData>
      <sheetData sheetId="3559">
        <row r="8">
          <cell r="D8" t="str">
            <v>Paramaz Avedisian Building</v>
          </cell>
        </row>
      </sheetData>
      <sheetData sheetId="3560">
        <row r="8">
          <cell r="D8" t="str">
            <v>Paramaz Avedisian Building</v>
          </cell>
        </row>
      </sheetData>
      <sheetData sheetId="3561">
        <row r="8">
          <cell r="D8" t="str">
            <v>Paramaz Avedisian Building</v>
          </cell>
        </row>
      </sheetData>
      <sheetData sheetId="3562">
        <row r="8">
          <cell r="D8" t="str">
            <v>Paramaz Avedisian Building</v>
          </cell>
        </row>
      </sheetData>
      <sheetData sheetId="3563">
        <row r="8">
          <cell r="D8" t="str">
            <v>Paramaz Avedisian Building</v>
          </cell>
        </row>
      </sheetData>
      <sheetData sheetId="3564">
        <row r="8">
          <cell r="D8" t="str">
            <v>Paramaz Avedisian Building</v>
          </cell>
        </row>
      </sheetData>
      <sheetData sheetId="3565">
        <row r="8">
          <cell r="D8" t="str">
            <v>Paramaz Avedisian Building</v>
          </cell>
        </row>
      </sheetData>
      <sheetData sheetId="3566">
        <row r="8">
          <cell r="D8" t="str">
            <v>Paramaz Avedisian Building</v>
          </cell>
        </row>
      </sheetData>
      <sheetData sheetId="3567">
        <row r="8">
          <cell r="D8" t="str">
            <v>Paramaz Avedisian Building</v>
          </cell>
        </row>
      </sheetData>
      <sheetData sheetId="3568">
        <row r="8">
          <cell r="D8" t="str">
            <v>Paramaz Avedisian Building</v>
          </cell>
        </row>
      </sheetData>
      <sheetData sheetId="3569">
        <row r="8">
          <cell r="D8" t="str">
            <v>Paramaz Avedisian Building</v>
          </cell>
        </row>
      </sheetData>
      <sheetData sheetId="3570">
        <row r="8">
          <cell r="D8" t="str">
            <v>Paramaz Avedisian Building</v>
          </cell>
        </row>
      </sheetData>
      <sheetData sheetId="3571">
        <row r="8">
          <cell r="D8" t="str">
            <v>Paramaz Avedisian Building</v>
          </cell>
        </row>
      </sheetData>
      <sheetData sheetId="3572">
        <row r="8">
          <cell r="D8" t="str">
            <v>Paramaz Avedisian Building</v>
          </cell>
        </row>
      </sheetData>
      <sheetData sheetId="3573">
        <row r="8">
          <cell r="D8" t="str">
            <v>Paramaz Avedisian Building</v>
          </cell>
        </row>
      </sheetData>
      <sheetData sheetId="3574">
        <row r="8">
          <cell r="D8" t="str">
            <v>Paramaz Avedisian Building</v>
          </cell>
        </row>
      </sheetData>
      <sheetData sheetId="3575">
        <row r="8">
          <cell r="D8" t="str">
            <v>Paramaz Avedisian Building</v>
          </cell>
        </row>
      </sheetData>
      <sheetData sheetId="3576">
        <row r="8">
          <cell r="D8" t="str">
            <v>Paramaz Avedisian Building</v>
          </cell>
        </row>
      </sheetData>
      <sheetData sheetId="3577">
        <row r="8">
          <cell r="D8" t="str">
            <v>Paramaz Avedisian Building</v>
          </cell>
        </row>
      </sheetData>
      <sheetData sheetId="3578">
        <row r="8">
          <cell r="D8" t="str">
            <v>Paramaz Avedisian Building</v>
          </cell>
        </row>
      </sheetData>
      <sheetData sheetId="3579">
        <row r="8">
          <cell r="D8" t="str">
            <v>Paramaz Avedisian Building</v>
          </cell>
        </row>
      </sheetData>
      <sheetData sheetId="3580">
        <row r="8">
          <cell r="D8" t="str">
            <v>Paramaz Avedisian Building</v>
          </cell>
        </row>
      </sheetData>
      <sheetData sheetId="3581">
        <row r="8">
          <cell r="D8" t="str">
            <v>Paramaz Avedisian Building</v>
          </cell>
        </row>
      </sheetData>
      <sheetData sheetId="3582">
        <row r="8">
          <cell r="D8" t="str">
            <v>Paramaz Avedisian Building</v>
          </cell>
        </row>
      </sheetData>
      <sheetData sheetId="3583">
        <row r="8">
          <cell r="D8" t="str">
            <v>Paramaz Avedisian Building</v>
          </cell>
        </row>
      </sheetData>
      <sheetData sheetId="3584">
        <row r="8">
          <cell r="D8" t="str">
            <v>Paramaz Avedisian Building</v>
          </cell>
        </row>
      </sheetData>
      <sheetData sheetId="3585">
        <row r="8">
          <cell r="D8" t="str">
            <v>Paramaz Avedisian Building</v>
          </cell>
        </row>
      </sheetData>
      <sheetData sheetId="3586">
        <row r="8">
          <cell r="D8" t="str">
            <v>Paramaz Avedisian Building</v>
          </cell>
        </row>
      </sheetData>
      <sheetData sheetId="3587">
        <row r="8">
          <cell r="D8" t="str">
            <v>Paramaz Avedisian Building</v>
          </cell>
        </row>
      </sheetData>
      <sheetData sheetId="3588">
        <row r="8">
          <cell r="D8" t="str">
            <v>Paramaz Avedisian Building</v>
          </cell>
        </row>
      </sheetData>
      <sheetData sheetId="3589">
        <row r="8">
          <cell r="D8" t="str">
            <v>Paramaz Avedisian Building</v>
          </cell>
        </row>
      </sheetData>
      <sheetData sheetId="3590">
        <row r="8">
          <cell r="D8" t="str">
            <v>Paramaz Avedisian Building</v>
          </cell>
        </row>
      </sheetData>
      <sheetData sheetId="3591">
        <row r="8">
          <cell r="D8" t="str">
            <v>Paramaz Avedisian Building</v>
          </cell>
        </row>
      </sheetData>
      <sheetData sheetId="3592">
        <row r="8">
          <cell r="D8" t="str">
            <v>Paramaz Avedisian Building</v>
          </cell>
        </row>
      </sheetData>
      <sheetData sheetId="3593">
        <row r="8">
          <cell r="D8" t="str">
            <v>Paramaz Avedisian Building</v>
          </cell>
        </row>
      </sheetData>
      <sheetData sheetId="3594">
        <row r="8">
          <cell r="D8" t="str">
            <v>Paramaz Avedisian Building</v>
          </cell>
        </row>
      </sheetData>
      <sheetData sheetId="3595">
        <row r="8">
          <cell r="D8" t="str">
            <v>Paramaz Avedisian Building</v>
          </cell>
        </row>
      </sheetData>
      <sheetData sheetId="3596">
        <row r="8">
          <cell r="D8" t="str">
            <v>Paramaz Avedisian Building</v>
          </cell>
        </row>
      </sheetData>
      <sheetData sheetId="3597">
        <row r="8">
          <cell r="D8" t="str">
            <v>Paramaz Avedisian Building</v>
          </cell>
        </row>
      </sheetData>
      <sheetData sheetId="3598">
        <row r="8">
          <cell r="D8" t="str">
            <v>Paramaz Avedisian Building</v>
          </cell>
        </row>
      </sheetData>
      <sheetData sheetId="3599">
        <row r="8">
          <cell r="D8" t="str">
            <v>Paramaz Avedisian Building</v>
          </cell>
        </row>
      </sheetData>
      <sheetData sheetId="3600">
        <row r="8">
          <cell r="D8" t="str">
            <v>Paramaz Avedisian Building</v>
          </cell>
        </row>
      </sheetData>
      <sheetData sheetId="3601">
        <row r="8">
          <cell r="D8" t="str">
            <v>Paramaz Avedisian Building</v>
          </cell>
        </row>
      </sheetData>
      <sheetData sheetId="3602">
        <row r="8">
          <cell r="D8" t="str">
            <v>Paramaz Avedisian Building</v>
          </cell>
        </row>
      </sheetData>
      <sheetData sheetId="3603">
        <row r="8">
          <cell r="D8" t="str">
            <v>Paramaz Avedisian Building</v>
          </cell>
        </row>
      </sheetData>
      <sheetData sheetId="3604">
        <row r="8">
          <cell r="D8" t="str">
            <v>Paramaz Avedisian Building</v>
          </cell>
        </row>
      </sheetData>
      <sheetData sheetId="3605">
        <row r="8">
          <cell r="D8" t="str">
            <v>Paramaz Avedisian Building</v>
          </cell>
        </row>
      </sheetData>
      <sheetData sheetId="3606">
        <row r="8">
          <cell r="D8" t="str">
            <v>Paramaz Avedisian Building</v>
          </cell>
        </row>
      </sheetData>
      <sheetData sheetId="3607">
        <row r="8">
          <cell r="D8" t="str">
            <v>Paramaz Avedisian Building</v>
          </cell>
        </row>
      </sheetData>
      <sheetData sheetId="3608">
        <row r="8">
          <cell r="D8" t="str">
            <v>Paramaz Avedisian Building</v>
          </cell>
        </row>
      </sheetData>
      <sheetData sheetId="3609">
        <row r="8">
          <cell r="D8" t="str">
            <v>Paramaz Avedisian Building</v>
          </cell>
        </row>
      </sheetData>
      <sheetData sheetId="3610">
        <row r="8">
          <cell r="D8" t="str">
            <v>Paramaz Avedisian Building</v>
          </cell>
        </row>
      </sheetData>
      <sheetData sheetId="3611">
        <row r="8">
          <cell r="D8" t="str">
            <v>Paramaz Avedisian Building</v>
          </cell>
        </row>
      </sheetData>
      <sheetData sheetId="3612">
        <row r="8">
          <cell r="D8" t="str">
            <v>Paramaz Avedisian Building</v>
          </cell>
        </row>
      </sheetData>
      <sheetData sheetId="3613">
        <row r="8">
          <cell r="D8" t="str">
            <v>Paramaz Avedisian Building</v>
          </cell>
        </row>
      </sheetData>
      <sheetData sheetId="3614">
        <row r="8">
          <cell r="D8" t="str">
            <v>Paramaz Avedisian Building</v>
          </cell>
        </row>
      </sheetData>
      <sheetData sheetId="3615">
        <row r="8">
          <cell r="D8" t="str">
            <v>Paramaz Avedisian Building</v>
          </cell>
        </row>
      </sheetData>
      <sheetData sheetId="3616">
        <row r="8">
          <cell r="D8" t="str">
            <v>Paramaz Avedisian Building</v>
          </cell>
        </row>
      </sheetData>
      <sheetData sheetId="3617">
        <row r="8">
          <cell r="D8" t="str">
            <v>Paramaz Avedisian Building</v>
          </cell>
        </row>
      </sheetData>
      <sheetData sheetId="3618">
        <row r="8">
          <cell r="D8" t="str">
            <v>Paramaz Avedisian Building</v>
          </cell>
        </row>
      </sheetData>
      <sheetData sheetId="3619">
        <row r="8">
          <cell r="D8" t="str">
            <v>Paramaz Avedisian Building</v>
          </cell>
        </row>
      </sheetData>
      <sheetData sheetId="3620">
        <row r="8">
          <cell r="D8" t="str">
            <v>Paramaz Avedisian Building</v>
          </cell>
        </row>
      </sheetData>
      <sheetData sheetId="3621">
        <row r="8">
          <cell r="D8" t="str">
            <v>Paramaz Avedisian Building</v>
          </cell>
        </row>
      </sheetData>
      <sheetData sheetId="3622">
        <row r="8">
          <cell r="D8" t="str">
            <v>Paramaz Avedisian Building</v>
          </cell>
        </row>
      </sheetData>
      <sheetData sheetId="3623">
        <row r="8">
          <cell r="D8" t="str">
            <v>Paramaz Avedisian Building</v>
          </cell>
        </row>
      </sheetData>
      <sheetData sheetId="3624">
        <row r="8">
          <cell r="D8" t="str">
            <v>Paramaz Avedisian Building</v>
          </cell>
        </row>
      </sheetData>
      <sheetData sheetId="3625">
        <row r="8">
          <cell r="D8" t="str">
            <v>Paramaz Avedisian Building</v>
          </cell>
        </row>
      </sheetData>
      <sheetData sheetId="3626">
        <row r="8">
          <cell r="D8" t="str">
            <v>Paramaz Avedisian Building</v>
          </cell>
        </row>
      </sheetData>
      <sheetData sheetId="3627">
        <row r="8">
          <cell r="D8" t="str">
            <v>Paramaz Avedisian Building</v>
          </cell>
        </row>
      </sheetData>
      <sheetData sheetId="3628">
        <row r="8">
          <cell r="D8" t="str">
            <v>Paramaz Avedisian Building</v>
          </cell>
        </row>
      </sheetData>
      <sheetData sheetId="3629">
        <row r="8">
          <cell r="D8" t="str">
            <v>Paramaz Avedisian Building</v>
          </cell>
        </row>
      </sheetData>
      <sheetData sheetId="3630">
        <row r="8">
          <cell r="D8" t="str">
            <v>Paramaz Avedisian Building</v>
          </cell>
        </row>
      </sheetData>
      <sheetData sheetId="3631">
        <row r="8">
          <cell r="D8" t="str">
            <v>Paramaz Avedisian Building</v>
          </cell>
        </row>
      </sheetData>
      <sheetData sheetId="3632">
        <row r="8">
          <cell r="D8" t="str">
            <v>Paramaz Avedisian Building</v>
          </cell>
        </row>
      </sheetData>
      <sheetData sheetId="3633">
        <row r="8">
          <cell r="D8" t="str">
            <v>Paramaz Avedisian Building</v>
          </cell>
        </row>
      </sheetData>
      <sheetData sheetId="3634">
        <row r="8">
          <cell r="D8" t="str">
            <v>Paramaz Avedisian Building</v>
          </cell>
        </row>
      </sheetData>
      <sheetData sheetId="3635">
        <row r="8">
          <cell r="D8" t="str">
            <v>Paramaz Avedisian Building</v>
          </cell>
        </row>
      </sheetData>
      <sheetData sheetId="3636">
        <row r="8">
          <cell r="D8" t="str">
            <v>Paramaz Avedisian Building</v>
          </cell>
        </row>
      </sheetData>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ow r="8">
          <cell r="D8" t="str">
            <v>Paramaz Avedisian Building</v>
          </cell>
        </row>
      </sheetData>
      <sheetData sheetId="3662" refreshError="1"/>
      <sheetData sheetId="3663" refreshError="1"/>
      <sheetData sheetId="3664" refreshError="1"/>
      <sheetData sheetId="3665" refreshError="1"/>
      <sheetData sheetId="3666" refreshError="1"/>
      <sheetData sheetId="3667">
        <row r="8">
          <cell r="D8" t="str">
            <v>ASU's Application</v>
          </cell>
        </row>
      </sheetData>
      <sheetData sheetId="3668">
        <row r="8">
          <cell r="D8" t="str">
            <v>Paramaz Avedisian Building</v>
          </cell>
        </row>
      </sheetData>
      <sheetData sheetId="3669">
        <row r="8">
          <cell r="D8" t="str">
            <v>ASU's Application</v>
          </cell>
        </row>
      </sheetData>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ow r="8">
          <cell r="D8" t="str">
            <v>Paramaz Avedisian Building</v>
          </cell>
        </row>
      </sheetData>
      <sheetData sheetId="3706">
        <row r="8">
          <cell r="D8" t="str">
            <v>Paramaz Avedisian Building</v>
          </cell>
        </row>
      </sheetData>
      <sheetData sheetId="3707">
        <row r="8">
          <cell r="D8" t="str">
            <v>Paramaz Avedisian Building</v>
          </cell>
        </row>
      </sheetData>
      <sheetData sheetId="3708"/>
      <sheetData sheetId="3709">
        <row r="8">
          <cell r="D8" t="str">
            <v>Paramaz Avedisian Building</v>
          </cell>
        </row>
      </sheetData>
      <sheetData sheetId="3710"/>
      <sheetData sheetId="3711"/>
      <sheetData sheetId="3712">
        <row r="8">
          <cell r="D8" t="str">
            <v>ASU's Application</v>
          </cell>
        </row>
      </sheetData>
      <sheetData sheetId="3713"/>
      <sheetData sheetId="3714"/>
      <sheetData sheetId="3715">
        <row r="8">
          <cell r="D8" t="str">
            <v>Paramaz Avedisian Building</v>
          </cell>
        </row>
      </sheetData>
      <sheetData sheetId="3716">
        <row r="8">
          <cell r="D8" t="str">
            <v>Paramaz Avedisian Building</v>
          </cell>
        </row>
      </sheetData>
      <sheetData sheetId="3717">
        <row r="8">
          <cell r="D8" t="str">
            <v>Paramaz Avedisian Building</v>
          </cell>
        </row>
      </sheetData>
      <sheetData sheetId="3718">
        <row r="8">
          <cell r="D8" t="str">
            <v>Paramaz Avedisian Building</v>
          </cell>
        </row>
      </sheetData>
      <sheetData sheetId="3719">
        <row r="8">
          <cell r="D8" t="str">
            <v>Paramaz Avedisian Building</v>
          </cell>
        </row>
      </sheetData>
      <sheetData sheetId="3720">
        <row r="8">
          <cell r="D8" t="str">
            <v>Paramaz Avedisian Building</v>
          </cell>
        </row>
      </sheetData>
      <sheetData sheetId="3721">
        <row r="8">
          <cell r="D8" t="str">
            <v>Paramaz Avedisian Building</v>
          </cell>
        </row>
      </sheetData>
      <sheetData sheetId="3722">
        <row r="8">
          <cell r="D8" t="str">
            <v>Paramaz Avedisian Building</v>
          </cell>
        </row>
      </sheetData>
      <sheetData sheetId="3723">
        <row r="8">
          <cell r="D8" t="str">
            <v>Paramaz Avedisian Building</v>
          </cell>
        </row>
      </sheetData>
      <sheetData sheetId="3724">
        <row r="8">
          <cell r="D8" t="str">
            <v>Paramaz Avedisian Building</v>
          </cell>
        </row>
      </sheetData>
      <sheetData sheetId="3725"/>
      <sheetData sheetId="3726">
        <row r="8">
          <cell r="D8" t="str">
            <v>Paramaz Avedisian Building</v>
          </cell>
        </row>
      </sheetData>
      <sheetData sheetId="3727"/>
      <sheetData sheetId="3728"/>
      <sheetData sheetId="3729">
        <row r="8">
          <cell r="D8" t="str">
            <v>ASU's Application</v>
          </cell>
        </row>
      </sheetData>
      <sheetData sheetId="3730"/>
      <sheetData sheetId="3731"/>
      <sheetData sheetId="3732" refreshError="1"/>
      <sheetData sheetId="3733" refreshError="1"/>
      <sheetData sheetId="3734" refreshError="1"/>
      <sheetData sheetId="3735" refreshError="1"/>
      <sheetData sheetId="3736" refreshError="1"/>
      <sheetData sheetId="3737">
        <row r="8">
          <cell r="D8" t="str">
            <v>Paramaz Avedisian Building</v>
          </cell>
        </row>
      </sheetData>
      <sheetData sheetId="3738">
        <row r="8">
          <cell r="D8" t="str">
            <v>Paramaz Avedisian Building</v>
          </cell>
        </row>
      </sheetData>
      <sheetData sheetId="3739">
        <row r="8">
          <cell r="D8" t="str">
            <v>Paramaz Avedisian Building</v>
          </cell>
        </row>
      </sheetData>
      <sheetData sheetId="3740">
        <row r="8">
          <cell r="D8" t="str">
            <v>Paramaz Avedisian Building</v>
          </cell>
        </row>
      </sheetData>
      <sheetData sheetId="3741">
        <row r="8">
          <cell r="D8" t="str">
            <v>Paramaz Avedisian Building</v>
          </cell>
        </row>
      </sheetData>
      <sheetData sheetId="3742">
        <row r="8">
          <cell r="D8" t="str">
            <v>Paramaz Avedisian Building</v>
          </cell>
        </row>
      </sheetData>
      <sheetData sheetId="3743">
        <row r="8">
          <cell r="D8" t="str">
            <v>Paramaz Avedisian Building</v>
          </cell>
        </row>
      </sheetData>
      <sheetData sheetId="3744">
        <row r="8">
          <cell r="D8" t="str">
            <v>Paramaz Avedisian Building</v>
          </cell>
        </row>
      </sheetData>
      <sheetData sheetId="3745">
        <row r="8">
          <cell r="D8" t="str">
            <v>Paramaz Avedisian Building</v>
          </cell>
        </row>
      </sheetData>
      <sheetData sheetId="3746">
        <row r="8">
          <cell r="D8" t="str">
            <v>Paramaz Avedisian Building</v>
          </cell>
        </row>
      </sheetData>
      <sheetData sheetId="3747">
        <row r="8">
          <cell r="D8" t="str">
            <v>Paramaz Avedisian Building</v>
          </cell>
        </row>
      </sheetData>
      <sheetData sheetId="3748">
        <row r="8">
          <cell r="D8" t="str">
            <v>Paramaz Avedisian Building</v>
          </cell>
        </row>
      </sheetData>
      <sheetData sheetId="3749">
        <row r="8">
          <cell r="D8" t="str">
            <v>Paramaz Avedisian Building</v>
          </cell>
        </row>
      </sheetData>
      <sheetData sheetId="3750">
        <row r="8">
          <cell r="D8" t="str">
            <v>Paramaz Avedisian Building</v>
          </cell>
        </row>
      </sheetData>
      <sheetData sheetId="3751">
        <row r="8">
          <cell r="D8" t="str">
            <v>Paramaz Avedisian Building</v>
          </cell>
        </row>
      </sheetData>
      <sheetData sheetId="3752">
        <row r="8">
          <cell r="D8" t="str">
            <v>Paramaz Avedisian Building</v>
          </cell>
        </row>
      </sheetData>
      <sheetData sheetId="3753">
        <row r="8">
          <cell r="D8" t="str">
            <v>Paramaz Avedisian Building</v>
          </cell>
        </row>
      </sheetData>
      <sheetData sheetId="3754">
        <row r="8">
          <cell r="D8" t="str">
            <v>Paramaz Avedisian Building</v>
          </cell>
        </row>
      </sheetData>
      <sheetData sheetId="3755">
        <row r="8">
          <cell r="D8" t="str">
            <v>Paramaz Avedisian Building</v>
          </cell>
        </row>
      </sheetData>
      <sheetData sheetId="3756">
        <row r="8">
          <cell r="D8" t="str">
            <v>Paramaz Avedisian Building</v>
          </cell>
        </row>
      </sheetData>
      <sheetData sheetId="3757"/>
      <sheetData sheetId="3758"/>
      <sheetData sheetId="3759"/>
      <sheetData sheetId="3760"/>
      <sheetData sheetId="3761">
        <row r="8">
          <cell r="D8" t="str">
            <v>Paramaz Avedisian Building</v>
          </cell>
        </row>
      </sheetData>
      <sheetData sheetId="3762">
        <row r="8">
          <cell r="D8" t="str">
            <v>Paramaz Avedisian Building</v>
          </cell>
        </row>
      </sheetData>
      <sheetData sheetId="3763">
        <row r="8">
          <cell r="D8" t="str">
            <v>Paramaz Avedisian Building</v>
          </cell>
        </row>
      </sheetData>
      <sheetData sheetId="3764">
        <row r="8">
          <cell r="D8" t="str">
            <v>Paramaz Avedisian Building</v>
          </cell>
        </row>
      </sheetData>
      <sheetData sheetId="3765">
        <row r="8">
          <cell r="D8" t="str">
            <v>Paramaz Avedisian Building</v>
          </cell>
        </row>
      </sheetData>
      <sheetData sheetId="3766">
        <row r="8">
          <cell r="D8" t="str">
            <v>Paramaz Avedisian Building</v>
          </cell>
        </row>
      </sheetData>
      <sheetData sheetId="3767">
        <row r="8">
          <cell r="D8" t="str">
            <v>Paramaz Avedisian Building</v>
          </cell>
        </row>
      </sheetData>
      <sheetData sheetId="3768">
        <row r="8">
          <cell r="D8" t="str">
            <v>Paramaz Avedisian Building</v>
          </cell>
        </row>
      </sheetData>
      <sheetData sheetId="3769">
        <row r="8">
          <cell r="D8" t="str">
            <v>Paramaz Avedisian Building</v>
          </cell>
        </row>
      </sheetData>
      <sheetData sheetId="3770">
        <row r="8">
          <cell r="D8" t="str">
            <v>Paramaz Avedisian Building</v>
          </cell>
        </row>
      </sheetData>
      <sheetData sheetId="3771">
        <row r="8">
          <cell r="D8" t="str">
            <v>Paramaz Avedisian Building</v>
          </cell>
        </row>
      </sheetData>
      <sheetData sheetId="3772">
        <row r="8">
          <cell r="D8" t="str">
            <v>Paramaz Avedisian Building</v>
          </cell>
        </row>
      </sheetData>
      <sheetData sheetId="3773">
        <row r="8">
          <cell r="D8" t="str">
            <v>Paramaz Avedisian Building</v>
          </cell>
        </row>
      </sheetData>
      <sheetData sheetId="3774">
        <row r="8">
          <cell r="D8" t="str">
            <v>Paramaz Avedisian Building</v>
          </cell>
        </row>
      </sheetData>
      <sheetData sheetId="3775">
        <row r="8">
          <cell r="D8" t="str">
            <v>Paramaz Avedisian Building</v>
          </cell>
        </row>
      </sheetData>
      <sheetData sheetId="3776">
        <row r="8">
          <cell r="D8" t="str">
            <v>Paramaz Avedisian Building</v>
          </cell>
        </row>
      </sheetData>
      <sheetData sheetId="3777">
        <row r="8">
          <cell r="D8" t="str">
            <v>Paramaz Avedisian Building</v>
          </cell>
        </row>
      </sheetData>
      <sheetData sheetId="3778"/>
      <sheetData sheetId="3779">
        <row r="8">
          <cell r="D8" t="str">
            <v>Paramaz Avedisian Building</v>
          </cell>
        </row>
      </sheetData>
      <sheetData sheetId="3780">
        <row r="8">
          <cell r="D8" t="str">
            <v>Paramaz Avedisian Building</v>
          </cell>
        </row>
      </sheetData>
      <sheetData sheetId="3781">
        <row r="8">
          <cell r="D8" t="str">
            <v>Paramaz Avedisian Building</v>
          </cell>
        </row>
      </sheetData>
      <sheetData sheetId="3782">
        <row r="8">
          <cell r="D8" t="str">
            <v>Paramaz Avedisian Building</v>
          </cell>
        </row>
      </sheetData>
      <sheetData sheetId="3783">
        <row r="8">
          <cell r="D8" t="str">
            <v>Paramaz Avedisian Building</v>
          </cell>
        </row>
      </sheetData>
      <sheetData sheetId="3784">
        <row r="8">
          <cell r="D8" t="str">
            <v>Paramaz Avedisian Building</v>
          </cell>
        </row>
      </sheetData>
      <sheetData sheetId="3785">
        <row r="8">
          <cell r="D8" t="str">
            <v>Paramaz Avedisian Building</v>
          </cell>
        </row>
      </sheetData>
      <sheetData sheetId="3786">
        <row r="8">
          <cell r="D8" t="str">
            <v>Paramaz Avedisian Building</v>
          </cell>
        </row>
      </sheetData>
      <sheetData sheetId="3787">
        <row r="8">
          <cell r="D8" t="str">
            <v>Paramaz Avedisian Building</v>
          </cell>
        </row>
      </sheetData>
      <sheetData sheetId="3788">
        <row r="8">
          <cell r="D8" t="str">
            <v>Paramaz Avedisian Building</v>
          </cell>
        </row>
      </sheetData>
      <sheetData sheetId="3789">
        <row r="8">
          <cell r="D8" t="str">
            <v>Paramaz Avedisian Building</v>
          </cell>
        </row>
      </sheetData>
      <sheetData sheetId="3790">
        <row r="8">
          <cell r="D8" t="str">
            <v>Paramaz Avedisian Building</v>
          </cell>
        </row>
      </sheetData>
      <sheetData sheetId="3791">
        <row r="8">
          <cell r="D8" t="str">
            <v>Paramaz Avedisian Building</v>
          </cell>
        </row>
      </sheetData>
      <sheetData sheetId="3792">
        <row r="8">
          <cell r="D8" t="str">
            <v>Paramaz Avedisian Building</v>
          </cell>
        </row>
      </sheetData>
      <sheetData sheetId="3793"/>
      <sheetData sheetId="3794"/>
      <sheetData sheetId="3795"/>
      <sheetData sheetId="3796"/>
      <sheetData sheetId="3797">
        <row r="8">
          <cell r="D8" t="str">
            <v>Paramaz Avedisian Building</v>
          </cell>
        </row>
      </sheetData>
      <sheetData sheetId="3798">
        <row r="8">
          <cell r="D8" t="str">
            <v>Paramaz Avedisian Building</v>
          </cell>
        </row>
      </sheetData>
      <sheetData sheetId="3799">
        <row r="8">
          <cell r="D8" t="str">
            <v>Paramaz Avedisian Building</v>
          </cell>
        </row>
      </sheetData>
      <sheetData sheetId="3800">
        <row r="8">
          <cell r="D8" t="str">
            <v>Paramaz Avedisian Building</v>
          </cell>
        </row>
      </sheetData>
      <sheetData sheetId="3801">
        <row r="8">
          <cell r="D8" t="str">
            <v>Paramaz Avedisian Building</v>
          </cell>
        </row>
      </sheetData>
      <sheetData sheetId="3802">
        <row r="8">
          <cell r="D8" t="str">
            <v>Paramaz Avedisian Building</v>
          </cell>
        </row>
      </sheetData>
      <sheetData sheetId="3803">
        <row r="8">
          <cell r="D8" t="str">
            <v>Paramaz Avedisian Building</v>
          </cell>
        </row>
      </sheetData>
      <sheetData sheetId="3804">
        <row r="8">
          <cell r="D8" t="str">
            <v>Paramaz Avedisian Building</v>
          </cell>
        </row>
      </sheetData>
      <sheetData sheetId="3805">
        <row r="8">
          <cell r="D8" t="str">
            <v>Paramaz Avedisian Building</v>
          </cell>
        </row>
      </sheetData>
      <sheetData sheetId="3806">
        <row r="8">
          <cell r="D8" t="str">
            <v>Paramaz Avedisian Building</v>
          </cell>
        </row>
      </sheetData>
      <sheetData sheetId="3807">
        <row r="8">
          <cell r="D8" t="str">
            <v>Paramaz Avedisian Building</v>
          </cell>
        </row>
      </sheetData>
      <sheetData sheetId="3808">
        <row r="8">
          <cell r="D8" t="str">
            <v>Paramaz Avedisian Building</v>
          </cell>
        </row>
      </sheetData>
      <sheetData sheetId="3809">
        <row r="8">
          <cell r="D8" t="str">
            <v>Paramaz Avedisian Building</v>
          </cell>
        </row>
      </sheetData>
      <sheetData sheetId="3810">
        <row r="8">
          <cell r="D8" t="str">
            <v>Paramaz Avedisian Building</v>
          </cell>
        </row>
      </sheetData>
      <sheetData sheetId="3811"/>
      <sheetData sheetId="3812"/>
      <sheetData sheetId="3813"/>
      <sheetData sheetId="3814"/>
      <sheetData sheetId="3815"/>
      <sheetData sheetId="3816">
        <row r="8">
          <cell r="D8" t="str">
            <v>Paramaz Avedisian Building</v>
          </cell>
        </row>
      </sheetData>
      <sheetData sheetId="3817">
        <row r="8">
          <cell r="D8" t="str">
            <v>Paramaz Avedisian Building</v>
          </cell>
        </row>
      </sheetData>
      <sheetData sheetId="3818">
        <row r="8">
          <cell r="D8" t="str">
            <v>Paramaz Avedisian Building</v>
          </cell>
        </row>
      </sheetData>
      <sheetData sheetId="3819">
        <row r="8">
          <cell r="D8" t="str">
            <v>Paramaz Avedisian Building</v>
          </cell>
        </row>
      </sheetData>
      <sheetData sheetId="3820">
        <row r="8">
          <cell r="D8" t="str">
            <v>Paramaz Avedisian Building</v>
          </cell>
        </row>
      </sheetData>
      <sheetData sheetId="3821">
        <row r="8">
          <cell r="D8" t="str">
            <v>Paramaz Avedisian Building</v>
          </cell>
        </row>
      </sheetData>
      <sheetData sheetId="3822">
        <row r="8">
          <cell r="D8" t="str">
            <v>Paramaz Avedisian Building</v>
          </cell>
        </row>
      </sheetData>
      <sheetData sheetId="3823">
        <row r="8">
          <cell r="D8" t="str">
            <v>Paramaz Avedisian Building</v>
          </cell>
        </row>
      </sheetData>
      <sheetData sheetId="3824">
        <row r="8">
          <cell r="D8" t="str">
            <v>Paramaz Avedisian Building</v>
          </cell>
        </row>
      </sheetData>
      <sheetData sheetId="3825">
        <row r="8">
          <cell r="D8" t="str">
            <v>Paramaz Avedisian Building</v>
          </cell>
        </row>
      </sheetData>
      <sheetData sheetId="3826">
        <row r="8">
          <cell r="D8" t="str">
            <v>Paramaz Avedisian Building</v>
          </cell>
        </row>
      </sheetData>
      <sheetData sheetId="3827">
        <row r="8">
          <cell r="D8" t="str">
            <v>Paramaz Avedisian Building</v>
          </cell>
        </row>
      </sheetData>
      <sheetData sheetId="3828">
        <row r="8">
          <cell r="D8" t="str">
            <v>Paramaz Avedisian Building</v>
          </cell>
        </row>
      </sheetData>
      <sheetData sheetId="3829"/>
      <sheetData sheetId="3830"/>
      <sheetData sheetId="3831"/>
      <sheetData sheetId="3832"/>
      <sheetData sheetId="3833">
        <row r="8">
          <cell r="D8" t="str">
            <v>Paramaz Avedisian Building</v>
          </cell>
        </row>
      </sheetData>
      <sheetData sheetId="3834">
        <row r="8">
          <cell r="D8" t="str">
            <v>Paramaz Avedisian Building</v>
          </cell>
        </row>
      </sheetData>
      <sheetData sheetId="3835">
        <row r="8">
          <cell r="D8" t="str">
            <v>Paramaz Avedisian Building</v>
          </cell>
        </row>
      </sheetData>
      <sheetData sheetId="3836">
        <row r="8">
          <cell r="D8" t="str">
            <v>Paramaz Avedisian Building</v>
          </cell>
        </row>
      </sheetData>
      <sheetData sheetId="3837">
        <row r="8">
          <cell r="D8" t="str">
            <v>Paramaz Avedisian Building</v>
          </cell>
        </row>
      </sheetData>
      <sheetData sheetId="3838">
        <row r="8">
          <cell r="D8" t="str">
            <v>Paramaz Avedisian Building</v>
          </cell>
        </row>
      </sheetData>
      <sheetData sheetId="3839">
        <row r="8">
          <cell r="D8" t="str">
            <v>Paramaz Avedisian Building</v>
          </cell>
        </row>
      </sheetData>
      <sheetData sheetId="3840">
        <row r="8">
          <cell r="D8" t="str">
            <v>Paramaz Avedisian Building</v>
          </cell>
        </row>
      </sheetData>
      <sheetData sheetId="3841">
        <row r="8">
          <cell r="D8" t="str">
            <v>Paramaz Avedisian Building</v>
          </cell>
        </row>
      </sheetData>
      <sheetData sheetId="3842">
        <row r="8">
          <cell r="D8" t="str">
            <v>Paramaz Avedisian Building</v>
          </cell>
        </row>
      </sheetData>
      <sheetData sheetId="3843"/>
      <sheetData sheetId="3844"/>
      <sheetData sheetId="3845"/>
      <sheetData sheetId="3846"/>
      <sheetData sheetId="3847"/>
      <sheetData sheetId="3848"/>
      <sheetData sheetId="3849"/>
      <sheetData sheetId="3850"/>
      <sheetData sheetId="3851"/>
      <sheetData sheetId="3852">
        <row r="8">
          <cell r="D8" t="str">
            <v>Paramaz Avedisian Building</v>
          </cell>
        </row>
      </sheetData>
      <sheetData sheetId="3853">
        <row r="8">
          <cell r="D8" t="str">
            <v>Paramaz Avedisian Building</v>
          </cell>
        </row>
      </sheetData>
      <sheetData sheetId="3854">
        <row r="8">
          <cell r="D8" t="str">
            <v>Paramaz Avedisian Building</v>
          </cell>
        </row>
      </sheetData>
      <sheetData sheetId="3855">
        <row r="8">
          <cell r="D8" t="str">
            <v>Paramaz Avedisian Building</v>
          </cell>
        </row>
      </sheetData>
      <sheetData sheetId="3856">
        <row r="8">
          <cell r="D8" t="str">
            <v>Paramaz Avedisian Building</v>
          </cell>
        </row>
      </sheetData>
      <sheetData sheetId="3857">
        <row r="8">
          <cell r="D8" t="str">
            <v>Paramaz Avedisian Building</v>
          </cell>
        </row>
      </sheetData>
      <sheetData sheetId="3858">
        <row r="8">
          <cell r="D8" t="str">
            <v>Paramaz Avedisian Building</v>
          </cell>
        </row>
      </sheetData>
      <sheetData sheetId="3859">
        <row r="8">
          <cell r="D8" t="str">
            <v>Paramaz Avedisian Building</v>
          </cell>
        </row>
      </sheetData>
      <sheetData sheetId="3860">
        <row r="8">
          <cell r="D8" t="str">
            <v>Paramaz Avedisian Building</v>
          </cell>
        </row>
      </sheetData>
      <sheetData sheetId="3861">
        <row r="8">
          <cell r="D8" t="str">
            <v>Paramaz Avedisian Building</v>
          </cell>
        </row>
      </sheetData>
      <sheetData sheetId="3862">
        <row r="8">
          <cell r="D8" t="str">
            <v>Paramaz Avedisian Building</v>
          </cell>
        </row>
      </sheetData>
      <sheetData sheetId="3863"/>
      <sheetData sheetId="3864"/>
      <sheetData sheetId="3865"/>
      <sheetData sheetId="3866"/>
      <sheetData sheetId="3867"/>
      <sheetData sheetId="3868"/>
      <sheetData sheetId="3869"/>
      <sheetData sheetId="3870">
        <row r="8">
          <cell r="D8" t="str">
            <v>Paramaz Avedisian Building</v>
          </cell>
        </row>
      </sheetData>
      <sheetData sheetId="3871">
        <row r="8">
          <cell r="D8" t="str">
            <v>Paramaz Avedisian Building</v>
          </cell>
        </row>
      </sheetData>
      <sheetData sheetId="3872">
        <row r="8">
          <cell r="D8" t="str">
            <v>Paramaz Avedisian Building</v>
          </cell>
        </row>
      </sheetData>
      <sheetData sheetId="3873">
        <row r="8">
          <cell r="D8" t="str">
            <v>Paramaz Avedisian Building</v>
          </cell>
        </row>
      </sheetData>
      <sheetData sheetId="3874">
        <row r="8">
          <cell r="D8" t="str">
            <v>Paramaz Avedisian Building</v>
          </cell>
        </row>
      </sheetData>
      <sheetData sheetId="3875">
        <row r="8">
          <cell r="D8" t="str">
            <v>Paramaz Avedisian Building</v>
          </cell>
        </row>
      </sheetData>
      <sheetData sheetId="3876">
        <row r="8">
          <cell r="D8" t="str">
            <v>Paramaz Avedisian Building</v>
          </cell>
        </row>
      </sheetData>
      <sheetData sheetId="3877">
        <row r="8">
          <cell r="D8" t="str">
            <v>Paramaz Avedisian Building</v>
          </cell>
        </row>
      </sheetData>
      <sheetData sheetId="3878">
        <row r="8">
          <cell r="D8" t="str">
            <v>Paramaz Avedisian Building</v>
          </cell>
        </row>
      </sheetData>
      <sheetData sheetId="3879"/>
      <sheetData sheetId="3880"/>
      <sheetData sheetId="3881"/>
      <sheetData sheetId="3882"/>
      <sheetData sheetId="3883"/>
      <sheetData sheetId="3884"/>
      <sheetData sheetId="3885"/>
      <sheetData sheetId="3886"/>
      <sheetData sheetId="3887"/>
      <sheetData sheetId="3888">
        <row r="8">
          <cell r="D8" t="str">
            <v>Paramaz Avedisian Building</v>
          </cell>
        </row>
      </sheetData>
      <sheetData sheetId="3889">
        <row r="8">
          <cell r="D8" t="str">
            <v>Paramaz Avedisian Building</v>
          </cell>
        </row>
      </sheetData>
      <sheetData sheetId="3890">
        <row r="8">
          <cell r="D8" t="str">
            <v>Paramaz Avedisian Building</v>
          </cell>
        </row>
      </sheetData>
      <sheetData sheetId="3891">
        <row r="8">
          <cell r="D8" t="str">
            <v>Paramaz Avedisian Building</v>
          </cell>
        </row>
      </sheetData>
      <sheetData sheetId="3892">
        <row r="8">
          <cell r="D8" t="str">
            <v>Paramaz Avedisian Building</v>
          </cell>
        </row>
      </sheetData>
      <sheetData sheetId="3893">
        <row r="8">
          <cell r="D8" t="str">
            <v>Paramaz Avedisian Building</v>
          </cell>
        </row>
      </sheetData>
      <sheetData sheetId="3894">
        <row r="8">
          <cell r="D8" t="str">
            <v>Paramaz Avedisian Building</v>
          </cell>
        </row>
      </sheetData>
      <sheetData sheetId="3895">
        <row r="8">
          <cell r="D8" t="str">
            <v>Paramaz Avedisian Building</v>
          </cell>
        </row>
      </sheetData>
      <sheetData sheetId="3896">
        <row r="8">
          <cell r="D8" t="str">
            <v>Paramaz Avedisian Building</v>
          </cell>
        </row>
      </sheetData>
      <sheetData sheetId="3897">
        <row r="8">
          <cell r="D8" t="str">
            <v>Paramaz Avedisian Building</v>
          </cell>
        </row>
      </sheetData>
      <sheetData sheetId="3898">
        <row r="8">
          <cell r="D8" t="str">
            <v>Paramaz Avedisian Building</v>
          </cell>
        </row>
      </sheetData>
      <sheetData sheetId="3899">
        <row r="8">
          <cell r="D8" t="str">
            <v>Paramaz Avedisian Building</v>
          </cell>
        </row>
      </sheetData>
      <sheetData sheetId="3900">
        <row r="8">
          <cell r="D8" t="str">
            <v>Paramaz Avedisian Building</v>
          </cell>
        </row>
      </sheetData>
      <sheetData sheetId="3901">
        <row r="8">
          <cell r="D8" t="str">
            <v>Paramaz Avedisian Building</v>
          </cell>
        </row>
      </sheetData>
      <sheetData sheetId="3902">
        <row r="8">
          <cell r="D8" t="str">
            <v>Paramaz Avedisian Building</v>
          </cell>
        </row>
      </sheetData>
      <sheetData sheetId="3903"/>
      <sheetData sheetId="3904"/>
      <sheetData sheetId="3905"/>
      <sheetData sheetId="3906">
        <row r="8">
          <cell r="D8" t="str">
            <v>Paramaz Avedisian Building</v>
          </cell>
        </row>
      </sheetData>
      <sheetData sheetId="3907">
        <row r="8">
          <cell r="D8" t="str">
            <v>Paramaz Avedisian Building</v>
          </cell>
        </row>
      </sheetData>
      <sheetData sheetId="3908">
        <row r="8">
          <cell r="D8" t="str">
            <v>Paramaz Avedisian Building</v>
          </cell>
        </row>
      </sheetData>
      <sheetData sheetId="3909">
        <row r="8">
          <cell r="D8" t="str">
            <v>Paramaz Avedisian Building</v>
          </cell>
        </row>
      </sheetData>
      <sheetData sheetId="3910">
        <row r="8">
          <cell r="D8" t="str">
            <v>Paramaz Avedisian Building</v>
          </cell>
        </row>
      </sheetData>
      <sheetData sheetId="3911">
        <row r="8">
          <cell r="D8" t="str">
            <v>Paramaz Avedisian Building</v>
          </cell>
        </row>
      </sheetData>
      <sheetData sheetId="3912">
        <row r="8">
          <cell r="D8" t="str">
            <v>Paramaz Avedisian Building</v>
          </cell>
        </row>
      </sheetData>
      <sheetData sheetId="3913">
        <row r="8">
          <cell r="D8" t="str">
            <v>Paramaz Avedisian Building</v>
          </cell>
        </row>
      </sheetData>
      <sheetData sheetId="3914">
        <row r="8">
          <cell r="D8" t="str">
            <v>Paramaz Avedisian Building</v>
          </cell>
        </row>
      </sheetData>
      <sheetData sheetId="3915">
        <row r="8">
          <cell r="D8" t="str">
            <v>Paramaz Avedisian Building</v>
          </cell>
        </row>
      </sheetData>
      <sheetData sheetId="3916">
        <row r="8">
          <cell r="D8" t="str">
            <v>Paramaz Avedisian Building</v>
          </cell>
        </row>
      </sheetData>
      <sheetData sheetId="3917">
        <row r="8">
          <cell r="D8" t="str">
            <v>Paramaz Avedisian Building</v>
          </cell>
        </row>
      </sheetData>
      <sheetData sheetId="3918">
        <row r="8">
          <cell r="D8" t="str">
            <v>Paramaz Avedisian Building</v>
          </cell>
        </row>
      </sheetData>
      <sheetData sheetId="3919">
        <row r="8">
          <cell r="D8" t="str">
            <v>Paramaz Avedisian Building</v>
          </cell>
        </row>
      </sheetData>
      <sheetData sheetId="3920"/>
      <sheetData sheetId="3921"/>
      <sheetData sheetId="3922"/>
      <sheetData sheetId="3923"/>
      <sheetData sheetId="3924">
        <row r="8">
          <cell r="D8" t="str">
            <v>Paramaz Avedisian Building</v>
          </cell>
        </row>
      </sheetData>
      <sheetData sheetId="3925">
        <row r="8">
          <cell r="D8" t="str">
            <v>Paramaz Avedisian Building</v>
          </cell>
        </row>
      </sheetData>
      <sheetData sheetId="3926">
        <row r="8">
          <cell r="D8" t="str">
            <v>Paramaz Avedisian Building</v>
          </cell>
        </row>
      </sheetData>
      <sheetData sheetId="3927">
        <row r="8">
          <cell r="D8" t="str">
            <v>Paramaz Avedisian Building</v>
          </cell>
        </row>
      </sheetData>
      <sheetData sheetId="3928">
        <row r="8">
          <cell r="D8" t="str">
            <v>Paramaz Avedisian Building</v>
          </cell>
        </row>
      </sheetData>
      <sheetData sheetId="3929">
        <row r="8">
          <cell r="D8" t="str">
            <v>Paramaz Avedisian Building</v>
          </cell>
        </row>
      </sheetData>
      <sheetData sheetId="3930">
        <row r="8">
          <cell r="D8" t="str">
            <v>Paramaz Avedisian Building</v>
          </cell>
        </row>
      </sheetData>
      <sheetData sheetId="3931">
        <row r="8">
          <cell r="D8" t="str">
            <v>Paramaz Avedisian Building</v>
          </cell>
        </row>
      </sheetData>
      <sheetData sheetId="3932">
        <row r="8">
          <cell r="D8" t="str">
            <v>Paramaz Avedisian Building</v>
          </cell>
        </row>
      </sheetData>
      <sheetData sheetId="3933">
        <row r="8">
          <cell r="D8" t="str">
            <v>Paramaz Avedisian Building</v>
          </cell>
        </row>
      </sheetData>
      <sheetData sheetId="3934">
        <row r="8">
          <cell r="D8" t="str">
            <v>Paramaz Avedisian Building</v>
          </cell>
        </row>
      </sheetData>
      <sheetData sheetId="3935">
        <row r="8">
          <cell r="D8" t="str">
            <v>Paramaz Avedisian Building</v>
          </cell>
        </row>
      </sheetData>
      <sheetData sheetId="3936">
        <row r="8">
          <cell r="D8" t="str">
            <v>Paramaz Avedisian Building</v>
          </cell>
        </row>
      </sheetData>
      <sheetData sheetId="3937">
        <row r="8">
          <cell r="D8" t="str">
            <v>Paramaz Avedisian Building</v>
          </cell>
        </row>
      </sheetData>
      <sheetData sheetId="3938">
        <row r="8">
          <cell r="D8" t="str">
            <v>Paramaz Avedisian Building</v>
          </cell>
        </row>
      </sheetData>
      <sheetData sheetId="3939"/>
      <sheetData sheetId="3940"/>
      <sheetData sheetId="3941"/>
      <sheetData sheetId="3942">
        <row r="8">
          <cell r="D8" t="str">
            <v>Paramaz Avedisian Building</v>
          </cell>
        </row>
      </sheetData>
      <sheetData sheetId="3943">
        <row r="8">
          <cell r="D8" t="str">
            <v>Paramaz Avedisian Building</v>
          </cell>
        </row>
      </sheetData>
      <sheetData sheetId="3944">
        <row r="8">
          <cell r="D8" t="str">
            <v>Paramaz Avedisian Building</v>
          </cell>
        </row>
      </sheetData>
      <sheetData sheetId="3945">
        <row r="8">
          <cell r="D8" t="str">
            <v>Paramaz Avedisian Building</v>
          </cell>
        </row>
      </sheetData>
      <sheetData sheetId="3946">
        <row r="8">
          <cell r="D8" t="str">
            <v>Paramaz Avedisian Building</v>
          </cell>
        </row>
      </sheetData>
      <sheetData sheetId="3947">
        <row r="8">
          <cell r="D8" t="str">
            <v>Paramaz Avedisian Building</v>
          </cell>
        </row>
      </sheetData>
      <sheetData sheetId="3948">
        <row r="8">
          <cell r="D8" t="str">
            <v>Paramaz Avedisian Building</v>
          </cell>
        </row>
      </sheetData>
      <sheetData sheetId="3949">
        <row r="8">
          <cell r="D8" t="str">
            <v>Paramaz Avedisian Building</v>
          </cell>
        </row>
      </sheetData>
      <sheetData sheetId="3950">
        <row r="8">
          <cell r="D8" t="str">
            <v>Paramaz Avedisian Building</v>
          </cell>
        </row>
      </sheetData>
      <sheetData sheetId="3951">
        <row r="8">
          <cell r="D8" t="str">
            <v>Paramaz Avedisian Building</v>
          </cell>
        </row>
      </sheetData>
      <sheetData sheetId="3952">
        <row r="8">
          <cell r="D8" t="str">
            <v>Paramaz Avedisian Building</v>
          </cell>
        </row>
      </sheetData>
      <sheetData sheetId="3953">
        <row r="8">
          <cell r="D8" t="str">
            <v>Paramaz Avedisian Building</v>
          </cell>
        </row>
      </sheetData>
      <sheetData sheetId="3954">
        <row r="8">
          <cell r="D8" t="str">
            <v>Paramaz Avedisian Building</v>
          </cell>
        </row>
      </sheetData>
      <sheetData sheetId="3955">
        <row r="8">
          <cell r="D8" t="str">
            <v>Paramaz Avedisian Building</v>
          </cell>
        </row>
      </sheetData>
      <sheetData sheetId="3956"/>
      <sheetData sheetId="3957"/>
      <sheetData sheetId="3958"/>
      <sheetData sheetId="3959"/>
      <sheetData sheetId="3960">
        <row r="8">
          <cell r="D8" t="str">
            <v>Paramaz Avedisian Building</v>
          </cell>
        </row>
      </sheetData>
      <sheetData sheetId="3961">
        <row r="8">
          <cell r="D8" t="str">
            <v>Paramaz Avedisian Building</v>
          </cell>
        </row>
      </sheetData>
      <sheetData sheetId="3962">
        <row r="8">
          <cell r="D8" t="str">
            <v>Paramaz Avedisian Building</v>
          </cell>
        </row>
      </sheetData>
      <sheetData sheetId="3963">
        <row r="8">
          <cell r="D8" t="str">
            <v>Paramaz Avedisian Building</v>
          </cell>
        </row>
      </sheetData>
      <sheetData sheetId="3964">
        <row r="8">
          <cell r="D8" t="str">
            <v>Paramaz Avedisian Building</v>
          </cell>
        </row>
      </sheetData>
      <sheetData sheetId="3965">
        <row r="8">
          <cell r="D8" t="str">
            <v>Paramaz Avedisian Building</v>
          </cell>
        </row>
      </sheetData>
      <sheetData sheetId="3966">
        <row r="8">
          <cell r="D8" t="str">
            <v>Paramaz Avedisian Building</v>
          </cell>
        </row>
      </sheetData>
      <sheetData sheetId="3967">
        <row r="8">
          <cell r="D8" t="str">
            <v>Paramaz Avedisian Building</v>
          </cell>
        </row>
      </sheetData>
      <sheetData sheetId="3968">
        <row r="8">
          <cell r="D8" t="str">
            <v>Paramaz Avedisian Building</v>
          </cell>
        </row>
      </sheetData>
      <sheetData sheetId="3969">
        <row r="8">
          <cell r="D8" t="str">
            <v>Paramaz Avedisian Building</v>
          </cell>
        </row>
      </sheetData>
      <sheetData sheetId="3970">
        <row r="8">
          <cell r="D8" t="str">
            <v>Paramaz Avedisian Building</v>
          </cell>
        </row>
      </sheetData>
      <sheetData sheetId="3971">
        <row r="8">
          <cell r="D8" t="str">
            <v>Paramaz Avedisian Building</v>
          </cell>
        </row>
      </sheetData>
      <sheetData sheetId="3972">
        <row r="8">
          <cell r="D8" t="str">
            <v>Paramaz Avedisian Building</v>
          </cell>
        </row>
      </sheetData>
      <sheetData sheetId="3973">
        <row r="8">
          <cell r="D8" t="str">
            <v>Paramaz Avedisian Building</v>
          </cell>
        </row>
      </sheetData>
      <sheetData sheetId="3974">
        <row r="8">
          <cell r="D8" t="str">
            <v>Paramaz Avedisian Building</v>
          </cell>
        </row>
      </sheetData>
      <sheetData sheetId="3975"/>
      <sheetData sheetId="3976"/>
      <sheetData sheetId="3977"/>
      <sheetData sheetId="3978">
        <row r="8">
          <cell r="D8" t="str">
            <v>Paramaz Avedisian Building</v>
          </cell>
        </row>
      </sheetData>
      <sheetData sheetId="3979">
        <row r="8">
          <cell r="D8" t="str">
            <v>Paramaz Avedisian Building</v>
          </cell>
        </row>
      </sheetData>
      <sheetData sheetId="3980">
        <row r="8">
          <cell r="D8" t="str">
            <v>Paramaz Avedisian Building</v>
          </cell>
        </row>
      </sheetData>
      <sheetData sheetId="3981">
        <row r="8">
          <cell r="D8" t="str">
            <v>Paramaz Avedisian Building</v>
          </cell>
        </row>
      </sheetData>
      <sheetData sheetId="3982">
        <row r="8">
          <cell r="D8" t="str">
            <v>Paramaz Avedisian Building</v>
          </cell>
        </row>
      </sheetData>
      <sheetData sheetId="3983">
        <row r="8">
          <cell r="D8" t="str">
            <v>Paramaz Avedisian Building</v>
          </cell>
        </row>
      </sheetData>
      <sheetData sheetId="3984">
        <row r="8">
          <cell r="D8" t="str">
            <v>Paramaz Avedisian Building</v>
          </cell>
        </row>
      </sheetData>
      <sheetData sheetId="3985">
        <row r="8">
          <cell r="D8" t="str">
            <v>Paramaz Avedisian Building</v>
          </cell>
        </row>
      </sheetData>
      <sheetData sheetId="3986">
        <row r="8">
          <cell r="D8" t="str">
            <v>Paramaz Avedisian Building</v>
          </cell>
        </row>
      </sheetData>
      <sheetData sheetId="3987">
        <row r="8">
          <cell r="D8" t="str">
            <v>Paramaz Avedisian Building</v>
          </cell>
        </row>
      </sheetData>
      <sheetData sheetId="3988">
        <row r="8">
          <cell r="D8" t="str">
            <v>Paramaz Avedisian Building</v>
          </cell>
        </row>
      </sheetData>
      <sheetData sheetId="3989">
        <row r="8">
          <cell r="D8" t="str">
            <v>Paramaz Avedisian Building</v>
          </cell>
        </row>
      </sheetData>
      <sheetData sheetId="3990">
        <row r="8">
          <cell r="D8" t="str">
            <v>Paramaz Avedisian Building</v>
          </cell>
        </row>
      </sheetData>
      <sheetData sheetId="3991">
        <row r="8">
          <cell r="D8" t="str">
            <v>Paramaz Avedisian Building</v>
          </cell>
        </row>
      </sheetData>
      <sheetData sheetId="3992">
        <row r="8">
          <cell r="D8" t="str">
            <v>Paramaz Avedisian Building</v>
          </cell>
        </row>
      </sheetData>
      <sheetData sheetId="3993">
        <row r="8">
          <cell r="D8" t="str">
            <v>Paramaz Avedisian Building</v>
          </cell>
        </row>
      </sheetData>
      <sheetData sheetId="3994">
        <row r="8">
          <cell r="D8" t="str">
            <v>Paramaz Avedisian Building</v>
          </cell>
        </row>
      </sheetData>
      <sheetData sheetId="3995"/>
      <sheetData sheetId="3996">
        <row r="8">
          <cell r="D8" t="str">
            <v>Paramaz Avedisian Building</v>
          </cell>
        </row>
      </sheetData>
      <sheetData sheetId="3997">
        <row r="8">
          <cell r="D8" t="str">
            <v>Paramaz Avedisian Building</v>
          </cell>
        </row>
      </sheetData>
      <sheetData sheetId="3998">
        <row r="8">
          <cell r="D8" t="str">
            <v>Paramaz Avedisian Building</v>
          </cell>
        </row>
      </sheetData>
      <sheetData sheetId="3999">
        <row r="8">
          <cell r="D8" t="str">
            <v>Paramaz Avedisian Building</v>
          </cell>
        </row>
      </sheetData>
      <sheetData sheetId="4000">
        <row r="8">
          <cell r="D8" t="str">
            <v>Paramaz Avedisian Building</v>
          </cell>
        </row>
      </sheetData>
      <sheetData sheetId="4001">
        <row r="8">
          <cell r="D8" t="str">
            <v>Paramaz Avedisian Building</v>
          </cell>
        </row>
      </sheetData>
      <sheetData sheetId="4002">
        <row r="8">
          <cell r="D8" t="str">
            <v>Paramaz Avedisian Building</v>
          </cell>
        </row>
      </sheetData>
      <sheetData sheetId="4003">
        <row r="8">
          <cell r="D8" t="str">
            <v>Paramaz Avedisian Building</v>
          </cell>
        </row>
      </sheetData>
      <sheetData sheetId="4004">
        <row r="8">
          <cell r="D8" t="str">
            <v>Paramaz Avedisian Building</v>
          </cell>
        </row>
      </sheetData>
      <sheetData sheetId="4005">
        <row r="8">
          <cell r="D8" t="str">
            <v>Paramaz Avedisian Building</v>
          </cell>
        </row>
      </sheetData>
      <sheetData sheetId="4006">
        <row r="8">
          <cell r="D8" t="str">
            <v>Paramaz Avedisian Building</v>
          </cell>
        </row>
      </sheetData>
      <sheetData sheetId="4007">
        <row r="8">
          <cell r="D8" t="str">
            <v>Paramaz Avedisian Building</v>
          </cell>
        </row>
      </sheetData>
      <sheetData sheetId="4008">
        <row r="8">
          <cell r="D8" t="str">
            <v>Paramaz Avedisian Building</v>
          </cell>
        </row>
      </sheetData>
      <sheetData sheetId="4009">
        <row r="8">
          <cell r="D8" t="str">
            <v>Paramaz Avedisian Building</v>
          </cell>
        </row>
      </sheetData>
      <sheetData sheetId="4010"/>
      <sheetData sheetId="4011"/>
      <sheetData sheetId="4012"/>
      <sheetData sheetId="4013"/>
      <sheetData sheetId="4014">
        <row r="8">
          <cell r="D8" t="str">
            <v>Paramaz Avedisian Building</v>
          </cell>
        </row>
      </sheetData>
      <sheetData sheetId="4015">
        <row r="8">
          <cell r="D8" t="str">
            <v>Paramaz Avedisian Building</v>
          </cell>
        </row>
      </sheetData>
      <sheetData sheetId="4016">
        <row r="8">
          <cell r="D8" t="str">
            <v>Paramaz Avedisian Building</v>
          </cell>
        </row>
      </sheetData>
      <sheetData sheetId="4017">
        <row r="8">
          <cell r="D8" t="str">
            <v>Paramaz Avedisian Building</v>
          </cell>
        </row>
      </sheetData>
      <sheetData sheetId="4018">
        <row r="8">
          <cell r="D8" t="str">
            <v>Paramaz Avedisian Building</v>
          </cell>
        </row>
      </sheetData>
      <sheetData sheetId="4019">
        <row r="8">
          <cell r="D8" t="str">
            <v>Paramaz Avedisian Building</v>
          </cell>
        </row>
      </sheetData>
      <sheetData sheetId="4020">
        <row r="8">
          <cell r="D8" t="str">
            <v>Paramaz Avedisian Building</v>
          </cell>
        </row>
      </sheetData>
      <sheetData sheetId="4021">
        <row r="8">
          <cell r="D8" t="str">
            <v>Paramaz Avedisian Building</v>
          </cell>
        </row>
      </sheetData>
      <sheetData sheetId="4022">
        <row r="8">
          <cell r="D8" t="str">
            <v>Paramaz Avedisian Building</v>
          </cell>
        </row>
      </sheetData>
      <sheetData sheetId="4023">
        <row r="8">
          <cell r="D8" t="str">
            <v>Paramaz Avedisian Building</v>
          </cell>
        </row>
      </sheetData>
      <sheetData sheetId="4024">
        <row r="8">
          <cell r="D8" t="str">
            <v>Paramaz Avedisian Building</v>
          </cell>
        </row>
      </sheetData>
      <sheetData sheetId="4025">
        <row r="8">
          <cell r="D8" t="str">
            <v>Paramaz Avedisian Building</v>
          </cell>
        </row>
      </sheetData>
      <sheetData sheetId="4026">
        <row r="8">
          <cell r="D8" t="str">
            <v>Paramaz Avedisian Building</v>
          </cell>
        </row>
      </sheetData>
      <sheetData sheetId="4027">
        <row r="8">
          <cell r="D8" t="str">
            <v>Paramaz Avedisian Building</v>
          </cell>
        </row>
      </sheetData>
      <sheetData sheetId="4028"/>
      <sheetData sheetId="4029"/>
      <sheetData sheetId="4030"/>
      <sheetData sheetId="4031"/>
      <sheetData sheetId="4032">
        <row r="8">
          <cell r="D8" t="str">
            <v>Paramaz Avedisian Building</v>
          </cell>
        </row>
      </sheetData>
      <sheetData sheetId="4033">
        <row r="8">
          <cell r="D8" t="str">
            <v>Paramaz Avedisian Building</v>
          </cell>
        </row>
      </sheetData>
      <sheetData sheetId="4034">
        <row r="8">
          <cell r="D8" t="str">
            <v>Paramaz Avedisian Building</v>
          </cell>
        </row>
      </sheetData>
      <sheetData sheetId="4035">
        <row r="8">
          <cell r="D8" t="str">
            <v>Paramaz Avedisian Building</v>
          </cell>
        </row>
      </sheetData>
      <sheetData sheetId="4036">
        <row r="8">
          <cell r="D8" t="str">
            <v>Paramaz Avedisian Building</v>
          </cell>
        </row>
      </sheetData>
      <sheetData sheetId="4037">
        <row r="8">
          <cell r="D8" t="str">
            <v>Paramaz Avedisian Building</v>
          </cell>
        </row>
      </sheetData>
      <sheetData sheetId="4038">
        <row r="8">
          <cell r="D8" t="str">
            <v>Paramaz Avedisian Building</v>
          </cell>
        </row>
      </sheetData>
      <sheetData sheetId="4039">
        <row r="8">
          <cell r="D8" t="str">
            <v>Paramaz Avedisian Building</v>
          </cell>
        </row>
      </sheetData>
      <sheetData sheetId="4040">
        <row r="8">
          <cell r="D8" t="str">
            <v>Paramaz Avedisian Building</v>
          </cell>
        </row>
      </sheetData>
      <sheetData sheetId="4041">
        <row r="8">
          <cell r="D8" t="str">
            <v>Paramaz Avedisian Building</v>
          </cell>
        </row>
      </sheetData>
      <sheetData sheetId="4042">
        <row r="8">
          <cell r="D8" t="str">
            <v>Paramaz Avedisian Building</v>
          </cell>
        </row>
      </sheetData>
      <sheetData sheetId="4043">
        <row r="8">
          <cell r="D8" t="str">
            <v>Paramaz Avedisian Building</v>
          </cell>
        </row>
      </sheetData>
      <sheetData sheetId="4044">
        <row r="8">
          <cell r="D8" t="str">
            <v>Paramaz Avedisian Building</v>
          </cell>
        </row>
      </sheetData>
      <sheetData sheetId="4045">
        <row r="8">
          <cell r="D8" t="str">
            <v>Paramaz Avedisian Building</v>
          </cell>
        </row>
      </sheetData>
      <sheetData sheetId="4046"/>
      <sheetData sheetId="4047"/>
      <sheetData sheetId="4048"/>
      <sheetData sheetId="4049"/>
      <sheetData sheetId="4050"/>
      <sheetData sheetId="4051">
        <row r="8">
          <cell r="D8" t="str">
            <v>Paramaz Avedisian Building</v>
          </cell>
        </row>
      </sheetData>
      <sheetData sheetId="4052">
        <row r="8">
          <cell r="D8" t="str">
            <v>Paramaz Avedisian Building</v>
          </cell>
        </row>
      </sheetData>
      <sheetData sheetId="4053">
        <row r="8">
          <cell r="D8" t="str">
            <v>Paramaz Avedisian Building</v>
          </cell>
        </row>
      </sheetData>
      <sheetData sheetId="4054">
        <row r="8">
          <cell r="D8" t="str">
            <v>Paramaz Avedisian Building</v>
          </cell>
        </row>
      </sheetData>
      <sheetData sheetId="4055">
        <row r="8">
          <cell r="D8" t="str">
            <v>Paramaz Avedisian Building</v>
          </cell>
        </row>
      </sheetData>
      <sheetData sheetId="4056">
        <row r="8">
          <cell r="D8" t="str">
            <v>Paramaz Avedisian Building</v>
          </cell>
        </row>
      </sheetData>
      <sheetData sheetId="4057">
        <row r="8">
          <cell r="D8" t="str">
            <v>Paramaz Avedisian Building</v>
          </cell>
        </row>
      </sheetData>
      <sheetData sheetId="4058">
        <row r="8">
          <cell r="D8" t="str">
            <v>Paramaz Avedisian Building</v>
          </cell>
        </row>
      </sheetData>
      <sheetData sheetId="4059">
        <row r="8">
          <cell r="D8" t="str">
            <v>Paramaz Avedisian Building</v>
          </cell>
        </row>
      </sheetData>
      <sheetData sheetId="4060"/>
      <sheetData sheetId="4061"/>
      <sheetData sheetId="4062"/>
      <sheetData sheetId="4063"/>
      <sheetData sheetId="4064"/>
      <sheetData sheetId="4065"/>
      <sheetData sheetId="4066"/>
      <sheetData sheetId="4067"/>
      <sheetData sheetId="4068"/>
      <sheetData sheetId="4069">
        <row r="8">
          <cell r="D8" t="str">
            <v>Paramaz Avedisian Building</v>
          </cell>
        </row>
      </sheetData>
      <sheetData sheetId="4070">
        <row r="8">
          <cell r="D8" t="str">
            <v>Paramaz Avedisian Building</v>
          </cell>
        </row>
      </sheetData>
      <sheetData sheetId="4071">
        <row r="8">
          <cell r="D8" t="str">
            <v>Paramaz Avedisian Building</v>
          </cell>
        </row>
      </sheetData>
      <sheetData sheetId="4072">
        <row r="8">
          <cell r="D8" t="str">
            <v>Paramaz Avedisian Building</v>
          </cell>
        </row>
      </sheetData>
      <sheetData sheetId="4073">
        <row r="8">
          <cell r="D8" t="str">
            <v>Paramaz Avedisian Building</v>
          </cell>
        </row>
      </sheetData>
      <sheetData sheetId="4074">
        <row r="8">
          <cell r="D8" t="str">
            <v>Paramaz Avedisian Building</v>
          </cell>
        </row>
      </sheetData>
      <sheetData sheetId="4075">
        <row r="8">
          <cell r="D8" t="str">
            <v>Paramaz Avedisian Building</v>
          </cell>
        </row>
      </sheetData>
      <sheetData sheetId="4076">
        <row r="8">
          <cell r="D8" t="str">
            <v>Paramaz Avedisian Building</v>
          </cell>
        </row>
      </sheetData>
      <sheetData sheetId="4077">
        <row r="8">
          <cell r="D8" t="str">
            <v>Paramaz Avedisian Building</v>
          </cell>
        </row>
      </sheetData>
      <sheetData sheetId="4078"/>
      <sheetData sheetId="4079"/>
      <sheetData sheetId="4080"/>
      <sheetData sheetId="4081"/>
      <sheetData sheetId="4082"/>
      <sheetData sheetId="4083"/>
      <sheetData sheetId="4084"/>
      <sheetData sheetId="4085"/>
      <sheetData sheetId="4086"/>
      <sheetData sheetId="4087">
        <row r="8">
          <cell r="D8" t="str">
            <v>Paramaz Avedisian Building</v>
          </cell>
        </row>
      </sheetData>
      <sheetData sheetId="4088">
        <row r="8">
          <cell r="D8" t="str">
            <v>Paramaz Avedisian Building</v>
          </cell>
        </row>
      </sheetData>
      <sheetData sheetId="4089">
        <row r="8">
          <cell r="D8" t="str">
            <v>Paramaz Avedisian Building</v>
          </cell>
        </row>
      </sheetData>
      <sheetData sheetId="4090">
        <row r="8">
          <cell r="D8" t="str">
            <v>Paramaz Avedisian Building</v>
          </cell>
        </row>
      </sheetData>
      <sheetData sheetId="4091">
        <row r="8">
          <cell r="D8" t="str">
            <v>Paramaz Avedisian Building</v>
          </cell>
        </row>
      </sheetData>
      <sheetData sheetId="4092">
        <row r="8">
          <cell r="D8" t="str">
            <v>Paramaz Avedisian Building</v>
          </cell>
        </row>
      </sheetData>
      <sheetData sheetId="4093">
        <row r="8">
          <cell r="D8" t="str">
            <v>Paramaz Avedisian Building</v>
          </cell>
        </row>
      </sheetData>
      <sheetData sheetId="4094">
        <row r="8">
          <cell r="D8" t="str">
            <v>Paramaz Avedisian Building</v>
          </cell>
        </row>
      </sheetData>
      <sheetData sheetId="4095">
        <row r="8">
          <cell r="D8" t="str">
            <v>Paramaz Avedisian Building</v>
          </cell>
        </row>
      </sheetData>
      <sheetData sheetId="4096">
        <row r="8">
          <cell r="D8" t="str">
            <v>Paramaz Avedisian Building</v>
          </cell>
        </row>
      </sheetData>
      <sheetData sheetId="4097">
        <row r="8">
          <cell r="D8" t="str">
            <v>Paramaz Avedisian Building</v>
          </cell>
        </row>
      </sheetData>
      <sheetData sheetId="4098"/>
      <sheetData sheetId="4099"/>
      <sheetData sheetId="4100"/>
      <sheetData sheetId="4101"/>
      <sheetData sheetId="4102"/>
      <sheetData sheetId="4103"/>
      <sheetData sheetId="4104"/>
      <sheetData sheetId="4105">
        <row r="8">
          <cell r="D8" t="str">
            <v>Paramaz Avedisian Building</v>
          </cell>
        </row>
      </sheetData>
      <sheetData sheetId="4106">
        <row r="8">
          <cell r="D8" t="str">
            <v>Paramaz Avedisian Building</v>
          </cell>
        </row>
      </sheetData>
      <sheetData sheetId="4107">
        <row r="8">
          <cell r="D8" t="str">
            <v>Paramaz Avedisian Building</v>
          </cell>
        </row>
      </sheetData>
      <sheetData sheetId="4108">
        <row r="8">
          <cell r="D8" t="str">
            <v>Paramaz Avedisian Building</v>
          </cell>
        </row>
      </sheetData>
      <sheetData sheetId="4109">
        <row r="8">
          <cell r="D8" t="str">
            <v>Paramaz Avedisian Building</v>
          </cell>
        </row>
      </sheetData>
      <sheetData sheetId="4110">
        <row r="8">
          <cell r="D8" t="str">
            <v>Paramaz Avedisian Building</v>
          </cell>
        </row>
      </sheetData>
      <sheetData sheetId="4111">
        <row r="8">
          <cell r="D8" t="str">
            <v>Paramaz Avedisian Building</v>
          </cell>
        </row>
      </sheetData>
      <sheetData sheetId="4112">
        <row r="8">
          <cell r="D8" t="str">
            <v>Paramaz Avedisian Building</v>
          </cell>
        </row>
      </sheetData>
      <sheetData sheetId="4113">
        <row r="8">
          <cell r="D8" t="str">
            <v>Paramaz Avedisian Building</v>
          </cell>
        </row>
      </sheetData>
      <sheetData sheetId="4114">
        <row r="8">
          <cell r="D8" t="str">
            <v>Paramaz Avedisian Building</v>
          </cell>
        </row>
      </sheetData>
      <sheetData sheetId="4115">
        <row r="8">
          <cell r="D8" t="str">
            <v>Paramaz Avedisian Building</v>
          </cell>
        </row>
      </sheetData>
      <sheetData sheetId="4116"/>
      <sheetData sheetId="4117"/>
      <sheetData sheetId="4118"/>
      <sheetData sheetId="4119"/>
      <sheetData sheetId="4120"/>
      <sheetData sheetId="4121"/>
      <sheetData sheetId="4122"/>
      <sheetData sheetId="4123">
        <row r="8">
          <cell r="D8" t="str">
            <v>Paramaz Avedisian Building</v>
          </cell>
        </row>
      </sheetData>
      <sheetData sheetId="4124">
        <row r="8">
          <cell r="D8" t="str">
            <v>Paramaz Avedisian Building</v>
          </cell>
        </row>
      </sheetData>
      <sheetData sheetId="4125">
        <row r="8">
          <cell r="D8" t="str">
            <v>Paramaz Avedisian Building</v>
          </cell>
        </row>
      </sheetData>
      <sheetData sheetId="4126">
        <row r="8">
          <cell r="D8" t="str">
            <v>Paramaz Avedisian Building</v>
          </cell>
        </row>
      </sheetData>
      <sheetData sheetId="4127">
        <row r="8">
          <cell r="D8" t="str">
            <v>Paramaz Avedisian Building</v>
          </cell>
        </row>
      </sheetData>
      <sheetData sheetId="4128">
        <row r="8">
          <cell r="D8" t="str">
            <v>Paramaz Avedisian Building</v>
          </cell>
        </row>
      </sheetData>
      <sheetData sheetId="4129">
        <row r="8">
          <cell r="D8" t="str">
            <v>Paramaz Avedisian Building</v>
          </cell>
        </row>
      </sheetData>
      <sheetData sheetId="4130">
        <row r="8">
          <cell r="D8" t="str">
            <v>Paramaz Avedisian Building</v>
          </cell>
        </row>
      </sheetData>
      <sheetData sheetId="4131">
        <row r="8">
          <cell r="D8" t="str">
            <v>Paramaz Avedisian Building</v>
          </cell>
        </row>
      </sheetData>
      <sheetData sheetId="4132">
        <row r="8">
          <cell r="D8" t="str">
            <v>Paramaz Avedisian Building</v>
          </cell>
        </row>
      </sheetData>
      <sheetData sheetId="4133">
        <row r="8">
          <cell r="D8" t="str">
            <v>Paramaz Avedisian Building</v>
          </cell>
        </row>
      </sheetData>
      <sheetData sheetId="4134">
        <row r="8">
          <cell r="D8" t="str">
            <v>Paramaz Avedisian Building</v>
          </cell>
        </row>
      </sheetData>
      <sheetData sheetId="4135">
        <row r="8">
          <cell r="D8" t="str">
            <v>Paramaz Avedisian Building</v>
          </cell>
        </row>
      </sheetData>
      <sheetData sheetId="4136">
        <row r="8">
          <cell r="D8" t="str">
            <v>Paramaz Avedisian Building</v>
          </cell>
        </row>
      </sheetData>
      <sheetData sheetId="4137">
        <row r="8">
          <cell r="D8" t="str">
            <v>Paramaz Avedisian Building</v>
          </cell>
        </row>
      </sheetData>
      <sheetData sheetId="4138"/>
      <sheetData sheetId="4139"/>
      <sheetData sheetId="4140"/>
      <sheetData sheetId="4141">
        <row r="8">
          <cell r="D8" t="str">
            <v>Paramaz Avedisian Building</v>
          </cell>
        </row>
      </sheetData>
      <sheetData sheetId="4142">
        <row r="8">
          <cell r="D8" t="str">
            <v>Paramaz Avedisian Building</v>
          </cell>
        </row>
      </sheetData>
      <sheetData sheetId="4143">
        <row r="8">
          <cell r="D8" t="str">
            <v>Paramaz Avedisian Building</v>
          </cell>
        </row>
      </sheetData>
      <sheetData sheetId="4144">
        <row r="8">
          <cell r="D8" t="str">
            <v>Paramaz Avedisian Building</v>
          </cell>
        </row>
      </sheetData>
      <sheetData sheetId="4145">
        <row r="8">
          <cell r="D8" t="str">
            <v>Paramaz Avedisian Building</v>
          </cell>
        </row>
      </sheetData>
      <sheetData sheetId="4146">
        <row r="8">
          <cell r="D8" t="str">
            <v>Paramaz Avedisian Building</v>
          </cell>
        </row>
      </sheetData>
      <sheetData sheetId="4147">
        <row r="8">
          <cell r="D8" t="str">
            <v>Paramaz Avedisian Building</v>
          </cell>
        </row>
      </sheetData>
      <sheetData sheetId="4148">
        <row r="8">
          <cell r="D8" t="str">
            <v>Paramaz Avedisian Building</v>
          </cell>
        </row>
      </sheetData>
      <sheetData sheetId="4149">
        <row r="8">
          <cell r="D8" t="str">
            <v>Paramaz Avedisian Building</v>
          </cell>
        </row>
      </sheetData>
      <sheetData sheetId="4150">
        <row r="8">
          <cell r="D8" t="str">
            <v>Paramaz Avedisian Building</v>
          </cell>
        </row>
      </sheetData>
      <sheetData sheetId="4151">
        <row r="8">
          <cell r="D8" t="str">
            <v>Paramaz Avedisian Building</v>
          </cell>
        </row>
      </sheetData>
      <sheetData sheetId="4152">
        <row r="8">
          <cell r="D8" t="str">
            <v>Paramaz Avedisian Building</v>
          </cell>
        </row>
      </sheetData>
      <sheetData sheetId="4153">
        <row r="8">
          <cell r="D8" t="str">
            <v>Paramaz Avedisian Building</v>
          </cell>
        </row>
      </sheetData>
      <sheetData sheetId="4154">
        <row r="8">
          <cell r="D8" t="str">
            <v>Paramaz Avedisian Building</v>
          </cell>
        </row>
      </sheetData>
      <sheetData sheetId="4155">
        <row r="8">
          <cell r="D8" t="str">
            <v>Paramaz Avedisian Building</v>
          </cell>
        </row>
      </sheetData>
      <sheetData sheetId="4156"/>
      <sheetData sheetId="4157"/>
      <sheetData sheetId="4158"/>
      <sheetData sheetId="4159">
        <row r="8">
          <cell r="D8" t="str">
            <v>Paramaz Avedisian Building</v>
          </cell>
        </row>
      </sheetData>
      <sheetData sheetId="4160">
        <row r="8">
          <cell r="D8" t="str">
            <v>Paramaz Avedisian Building</v>
          </cell>
        </row>
      </sheetData>
      <sheetData sheetId="4161">
        <row r="8">
          <cell r="D8" t="str">
            <v>Paramaz Avedisian Building</v>
          </cell>
        </row>
      </sheetData>
      <sheetData sheetId="4162">
        <row r="8">
          <cell r="D8" t="str">
            <v>Paramaz Avedisian Building</v>
          </cell>
        </row>
      </sheetData>
      <sheetData sheetId="4163">
        <row r="8">
          <cell r="D8" t="str">
            <v>Paramaz Avedisian Building</v>
          </cell>
        </row>
      </sheetData>
      <sheetData sheetId="4164">
        <row r="8">
          <cell r="D8" t="str">
            <v>Paramaz Avedisian Building</v>
          </cell>
        </row>
      </sheetData>
      <sheetData sheetId="4165">
        <row r="8">
          <cell r="D8" t="str">
            <v>Paramaz Avedisian Building</v>
          </cell>
        </row>
      </sheetData>
      <sheetData sheetId="4166">
        <row r="8">
          <cell r="D8" t="str">
            <v>Paramaz Avedisian Building</v>
          </cell>
        </row>
      </sheetData>
      <sheetData sheetId="4167">
        <row r="8">
          <cell r="D8" t="str">
            <v>Paramaz Avedisian Building</v>
          </cell>
        </row>
      </sheetData>
      <sheetData sheetId="4168">
        <row r="8">
          <cell r="D8" t="str">
            <v>Paramaz Avedisian Building</v>
          </cell>
        </row>
      </sheetData>
      <sheetData sheetId="4169">
        <row r="8">
          <cell r="D8" t="str">
            <v>Paramaz Avedisian Building</v>
          </cell>
        </row>
      </sheetData>
      <sheetData sheetId="4170">
        <row r="8">
          <cell r="D8" t="str">
            <v>Paramaz Avedisian Building</v>
          </cell>
        </row>
      </sheetData>
      <sheetData sheetId="4171">
        <row r="8">
          <cell r="D8" t="str">
            <v>Paramaz Avedisian Building</v>
          </cell>
        </row>
      </sheetData>
      <sheetData sheetId="4172">
        <row r="8">
          <cell r="D8" t="str">
            <v>Paramaz Avedisian Building</v>
          </cell>
        </row>
      </sheetData>
      <sheetData sheetId="4173">
        <row r="8">
          <cell r="D8" t="str">
            <v>Paramaz Avedisian Building</v>
          </cell>
        </row>
      </sheetData>
      <sheetData sheetId="4174"/>
      <sheetData sheetId="4175"/>
      <sheetData sheetId="4176"/>
      <sheetData sheetId="4177">
        <row r="8">
          <cell r="D8" t="str">
            <v>Paramaz Avedisian Building</v>
          </cell>
        </row>
      </sheetData>
      <sheetData sheetId="4178">
        <row r="8">
          <cell r="D8" t="str">
            <v>Paramaz Avedisian Building</v>
          </cell>
        </row>
      </sheetData>
      <sheetData sheetId="4179">
        <row r="8">
          <cell r="D8" t="str">
            <v>Paramaz Avedisian Building</v>
          </cell>
        </row>
      </sheetData>
      <sheetData sheetId="4180">
        <row r="8">
          <cell r="D8" t="str">
            <v>Paramaz Avedisian Building</v>
          </cell>
        </row>
      </sheetData>
      <sheetData sheetId="4181">
        <row r="8">
          <cell r="D8" t="str">
            <v>Paramaz Avedisian Building</v>
          </cell>
        </row>
      </sheetData>
      <sheetData sheetId="4182">
        <row r="8">
          <cell r="D8" t="str">
            <v>Paramaz Avedisian Building</v>
          </cell>
        </row>
      </sheetData>
      <sheetData sheetId="4183">
        <row r="8">
          <cell r="D8" t="str">
            <v>Paramaz Avedisian Building</v>
          </cell>
        </row>
      </sheetData>
      <sheetData sheetId="4184">
        <row r="8">
          <cell r="D8" t="str">
            <v>Paramaz Avedisian Building</v>
          </cell>
        </row>
      </sheetData>
      <sheetData sheetId="4185">
        <row r="8">
          <cell r="D8" t="str">
            <v>Paramaz Avedisian Building</v>
          </cell>
        </row>
      </sheetData>
      <sheetData sheetId="4186">
        <row r="8">
          <cell r="D8" t="str">
            <v>Paramaz Avedisian Building</v>
          </cell>
        </row>
      </sheetData>
      <sheetData sheetId="4187">
        <row r="8">
          <cell r="D8" t="str">
            <v>Paramaz Avedisian Building</v>
          </cell>
        </row>
      </sheetData>
      <sheetData sheetId="4188">
        <row r="8">
          <cell r="D8" t="str">
            <v>Paramaz Avedisian Building</v>
          </cell>
        </row>
      </sheetData>
      <sheetData sheetId="4189">
        <row r="8">
          <cell r="D8" t="str">
            <v>Paramaz Avedisian Building</v>
          </cell>
        </row>
      </sheetData>
      <sheetData sheetId="4190">
        <row r="8">
          <cell r="D8" t="str">
            <v>Paramaz Avedisian Building</v>
          </cell>
        </row>
      </sheetData>
      <sheetData sheetId="4191"/>
      <sheetData sheetId="4192"/>
      <sheetData sheetId="4193"/>
      <sheetData sheetId="4194"/>
      <sheetData sheetId="4195">
        <row r="8">
          <cell r="D8" t="str">
            <v>Paramaz Avedisian Building</v>
          </cell>
        </row>
      </sheetData>
      <sheetData sheetId="4196">
        <row r="8">
          <cell r="D8" t="str">
            <v>Paramaz Avedisian Building</v>
          </cell>
        </row>
      </sheetData>
      <sheetData sheetId="4197">
        <row r="8">
          <cell r="D8" t="str">
            <v>Paramaz Avedisian Building</v>
          </cell>
        </row>
      </sheetData>
      <sheetData sheetId="4198">
        <row r="8">
          <cell r="D8" t="str">
            <v>Paramaz Avedisian Building</v>
          </cell>
        </row>
      </sheetData>
      <sheetData sheetId="4199">
        <row r="8">
          <cell r="D8" t="str">
            <v>Paramaz Avedisian Building</v>
          </cell>
        </row>
      </sheetData>
      <sheetData sheetId="4200">
        <row r="8">
          <cell r="D8" t="str">
            <v>Paramaz Avedisian Building</v>
          </cell>
        </row>
      </sheetData>
      <sheetData sheetId="4201">
        <row r="8">
          <cell r="D8" t="str">
            <v>Paramaz Avedisian Building</v>
          </cell>
        </row>
      </sheetData>
      <sheetData sheetId="4202">
        <row r="8">
          <cell r="D8" t="str">
            <v>Paramaz Avedisian Building</v>
          </cell>
        </row>
      </sheetData>
      <sheetData sheetId="4203">
        <row r="8">
          <cell r="D8" t="str">
            <v>Paramaz Avedisian Building</v>
          </cell>
        </row>
      </sheetData>
      <sheetData sheetId="4204">
        <row r="8">
          <cell r="D8" t="str">
            <v>Paramaz Avedisian Building</v>
          </cell>
        </row>
      </sheetData>
      <sheetData sheetId="4205">
        <row r="8">
          <cell r="D8" t="str">
            <v>Paramaz Avedisian Building</v>
          </cell>
        </row>
      </sheetData>
      <sheetData sheetId="4206">
        <row r="8">
          <cell r="D8" t="str">
            <v>Paramaz Avedisian Building</v>
          </cell>
        </row>
      </sheetData>
      <sheetData sheetId="4207">
        <row r="8">
          <cell r="D8" t="str">
            <v>Paramaz Avedisian Building</v>
          </cell>
        </row>
      </sheetData>
      <sheetData sheetId="4208">
        <row r="8">
          <cell r="D8" t="str">
            <v>Paramaz Avedisian Building</v>
          </cell>
        </row>
      </sheetData>
      <sheetData sheetId="4209">
        <row r="8">
          <cell r="D8" t="str">
            <v>Paramaz Avedisian Building</v>
          </cell>
        </row>
      </sheetData>
      <sheetData sheetId="4210">
        <row r="8">
          <cell r="D8" t="str">
            <v>Paramaz Avedisian Building</v>
          </cell>
        </row>
      </sheetData>
      <sheetData sheetId="4211">
        <row r="8">
          <cell r="D8" t="str">
            <v>Paramaz Avedisian Building</v>
          </cell>
        </row>
      </sheetData>
      <sheetData sheetId="4212"/>
      <sheetData sheetId="4213">
        <row r="8">
          <cell r="D8" t="str">
            <v>Paramaz Avedisian Building</v>
          </cell>
        </row>
      </sheetData>
      <sheetData sheetId="4214">
        <row r="8">
          <cell r="D8" t="str">
            <v>Paramaz Avedisian Building</v>
          </cell>
        </row>
      </sheetData>
      <sheetData sheetId="4215">
        <row r="8">
          <cell r="D8" t="str">
            <v>Paramaz Avedisian Building</v>
          </cell>
        </row>
      </sheetData>
      <sheetData sheetId="4216">
        <row r="8">
          <cell r="D8" t="str">
            <v>Paramaz Avedisian Building</v>
          </cell>
        </row>
      </sheetData>
      <sheetData sheetId="4217">
        <row r="8">
          <cell r="D8" t="str">
            <v>Paramaz Avedisian Building</v>
          </cell>
        </row>
      </sheetData>
      <sheetData sheetId="4218">
        <row r="8">
          <cell r="D8" t="str">
            <v>Paramaz Avedisian Building</v>
          </cell>
        </row>
      </sheetData>
      <sheetData sheetId="4219">
        <row r="8">
          <cell r="D8" t="str">
            <v>Paramaz Avedisian Building</v>
          </cell>
        </row>
      </sheetData>
      <sheetData sheetId="4220">
        <row r="8">
          <cell r="D8" t="str">
            <v>Paramaz Avedisian Building</v>
          </cell>
        </row>
      </sheetData>
      <sheetData sheetId="4221">
        <row r="8">
          <cell r="D8" t="str">
            <v>Paramaz Avedisian Building</v>
          </cell>
        </row>
      </sheetData>
      <sheetData sheetId="4222">
        <row r="8">
          <cell r="D8" t="str">
            <v>Paramaz Avedisian Building</v>
          </cell>
        </row>
      </sheetData>
      <sheetData sheetId="4223">
        <row r="8">
          <cell r="D8" t="str">
            <v>Paramaz Avedisian Building</v>
          </cell>
        </row>
      </sheetData>
      <sheetData sheetId="4224">
        <row r="8">
          <cell r="D8" t="str">
            <v>Paramaz Avedisian Building</v>
          </cell>
        </row>
      </sheetData>
      <sheetData sheetId="4225">
        <row r="8">
          <cell r="D8" t="str">
            <v>Paramaz Avedisian Building</v>
          </cell>
        </row>
      </sheetData>
      <sheetData sheetId="4226">
        <row r="8">
          <cell r="D8" t="str">
            <v>Paramaz Avedisian Building</v>
          </cell>
        </row>
      </sheetData>
      <sheetData sheetId="4227"/>
      <sheetData sheetId="4228"/>
      <sheetData sheetId="4229"/>
      <sheetData sheetId="4230"/>
      <sheetData sheetId="4231">
        <row r="8">
          <cell r="D8" t="str">
            <v>Paramaz Avedisian Building</v>
          </cell>
        </row>
      </sheetData>
      <sheetData sheetId="4232">
        <row r="8">
          <cell r="D8" t="str">
            <v>Paramaz Avedisian Building</v>
          </cell>
        </row>
      </sheetData>
      <sheetData sheetId="4233">
        <row r="8">
          <cell r="D8" t="str">
            <v>Paramaz Avedisian Building</v>
          </cell>
        </row>
      </sheetData>
      <sheetData sheetId="4234">
        <row r="8">
          <cell r="D8" t="str">
            <v>Paramaz Avedisian Building</v>
          </cell>
        </row>
      </sheetData>
      <sheetData sheetId="4235">
        <row r="8">
          <cell r="D8" t="str">
            <v>Paramaz Avedisian Building</v>
          </cell>
        </row>
      </sheetData>
      <sheetData sheetId="4236">
        <row r="8">
          <cell r="D8" t="str">
            <v>Paramaz Avedisian Building</v>
          </cell>
        </row>
      </sheetData>
      <sheetData sheetId="4237">
        <row r="8">
          <cell r="D8" t="str">
            <v>Paramaz Avedisian Building</v>
          </cell>
        </row>
      </sheetData>
      <sheetData sheetId="4238">
        <row r="8">
          <cell r="D8" t="str">
            <v>Paramaz Avedisian Building</v>
          </cell>
        </row>
      </sheetData>
      <sheetData sheetId="4239">
        <row r="8">
          <cell r="D8" t="str">
            <v>Paramaz Avedisian Building</v>
          </cell>
        </row>
      </sheetData>
      <sheetData sheetId="4240">
        <row r="8">
          <cell r="D8" t="str">
            <v>Paramaz Avedisian Building</v>
          </cell>
        </row>
      </sheetData>
      <sheetData sheetId="4241">
        <row r="8">
          <cell r="D8" t="str">
            <v>Paramaz Avedisian Building</v>
          </cell>
        </row>
      </sheetData>
      <sheetData sheetId="4242">
        <row r="8">
          <cell r="D8" t="str">
            <v>Paramaz Avedisian Building</v>
          </cell>
        </row>
      </sheetData>
      <sheetData sheetId="4243">
        <row r="8">
          <cell r="D8" t="str">
            <v>Paramaz Avedisian Building</v>
          </cell>
        </row>
      </sheetData>
      <sheetData sheetId="4244">
        <row r="8">
          <cell r="D8" t="str">
            <v>Paramaz Avedisian Building</v>
          </cell>
        </row>
      </sheetData>
      <sheetData sheetId="4245"/>
      <sheetData sheetId="4246"/>
      <sheetData sheetId="4247"/>
      <sheetData sheetId="4248"/>
      <sheetData sheetId="4249">
        <row r="8">
          <cell r="D8" t="str">
            <v>Paramaz Avedisian Building</v>
          </cell>
        </row>
      </sheetData>
      <sheetData sheetId="4250">
        <row r="8">
          <cell r="D8" t="str">
            <v>Paramaz Avedisian Building</v>
          </cell>
        </row>
      </sheetData>
      <sheetData sheetId="4251">
        <row r="8">
          <cell r="D8" t="str">
            <v>Paramaz Avedisian Building</v>
          </cell>
        </row>
      </sheetData>
      <sheetData sheetId="4252">
        <row r="8">
          <cell r="D8" t="str">
            <v>Paramaz Avedisian Building</v>
          </cell>
        </row>
      </sheetData>
      <sheetData sheetId="4253">
        <row r="8">
          <cell r="D8" t="str">
            <v>Paramaz Avedisian Building</v>
          </cell>
        </row>
      </sheetData>
      <sheetData sheetId="4254">
        <row r="8">
          <cell r="D8" t="str">
            <v>Paramaz Avedisian Building</v>
          </cell>
        </row>
      </sheetData>
      <sheetData sheetId="4255">
        <row r="8">
          <cell r="D8" t="str">
            <v>Paramaz Avedisian Building</v>
          </cell>
        </row>
      </sheetData>
      <sheetData sheetId="4256">
        <row r="8">
          <cell r="D8" t="str">
            <v>Paramaz Avedisian Building</v>
          </cell>
        </row>
      </sheetData>
      <sheetData sheetId="4257">
        <row r="8">
          <cell r="D8" t="str">
            <v>Paramaz Avedisian Building</v>
          </cell>
        </row>
      </sheetData>
      <sheetData sheetId="4258">
        <row r="8">
          <cell r="D8" t="str">
            <v>Paramaz Avedisian Building</v>
          </cell>
        </row>
      </sheetData>
      <sheetData sheetId="4259">
        <row r="8">
          <cell r="D8" t="str">
            <v>Paramaz Avedisian Building</v>
          </cell>
        </row>
      </sheetData>
      <sheetData sheetId="4260">
        <row r="8">
          <cell r="D8" t="str">
            <v>Paramaz Avedisian Building</v>
          </cell>
        </row>
      </sheetData>
      <sheetData sheetId="4261">
        <row r="8">
          <cell r="D8" t="str">
            <v>Paramaz Avedisian Building</v>
          </cell>
        </row>
      </sheetData>
      <sheetData sheetId="4262">
        <row r="8">
          <cell r="D8" t="str">
            <v>Paramaz Avedisian Building</v>
          </cell>
        </row>
      </sheetData>
      <sheetData sheetId="4263"/>
      <sheetData sheetId="4264"/>
      <sheetData sheetId="4265"/>
      <sheetData sheetId="4266"/>
      <sheetData sheetId="4267"/>
      <sheetData sheetId="4268">
        <row r="8">
          <cell r="D8" t="str">
            <v>Paramaz Avedisian Building</v>
          </cell>
        </row>
      </sheetData>
      <sheetData sheetId="4269">
        <row r="8">
          <cell r="D8" t="str">
            <v>Paramaz Avedisian Building</v>
          </cell>
        </row>
      </sheetData>
      <sheetData sheetId="4270">
        <row r="8">
          <cell r="D8" t="str">
            <v>Paramaz Avedisian Building</v>
          </cell>
        </row>
      </sheetData>
      <sheetData sheetId="4271">
        <row r="8">
          <cell r="D8" t="str">
            <v>Paramaz Avedisian Building</v>
          </cell>
        </row>
      </sheetData>
      <sheetData sheetId="4272">
        <row r="8">
          <cell r="D8" t="str">
            <v>Paramaz Avedisian Building</v>
          </cell>
        </row>
      </sheetData>
      <sheetData sheetId="4273">
        <row r="8">
          <cell r="D8" t="str">
            <v>Paramaz Avedisian Building</v>
          </cell>
        </row>
      </sheetData>
      <sheetData sheetId="4274">
        <row r="8">
          <cell r="D8" t="str">
            <v>Paramaz Avedisian Building</v>
          </cell>
        </row>
      </sheetData>
      <sheetData sheetId="4275">
        <row r="8">
          <cell r="D8" t="str">
            <v>Paramaz Avedisian Building</v>
          </cell>
        </row>
      </sheetData>
      <sheetData sheetId="4276">
        <row r="8">
          <cell r="D8" t="str">
            <v>Paramaz Avedisian Building</v>
          </cell>
        </row>
      </sheetData>
      <sheetData sheetId="4277">
        <row r="8">
          <cell r="D8" t="str">
            <v>Paramaz Avedisian Building</v>
          </cell>
        </row>
      </sheetData>
      <sheetData sheetId="4278"/>
      <sheetData sheetId="4279"/>
      <sheetData sheetId="4280"/>
      <sheetData sheetId="4281"/>
      <sheetData sheetId="4282"/>
      <sheetData sheetId="4283"/>
      <sheetData sheetId="4284"/>
      <sheetData sheetId="4285"/>
      <sheetData sheetId="4286">
        <row r="8">
          <cell r="D8" t="str">
            <v>Paramaz Avedisian Building</v>
          </cell>
        </row>
      </sheetData>
      <sheetData sheetId="4287">
        <row r="8">
          <cell r="D8" t="str">
            <v>Paramaz Avedisian Building</v>
          </cell>
        </row>
      </sheetData>
      <sheetData sheetId="4288">
        <row r="8">
          <cell r="D8" t="str">
            <v>Paramaz Avedisian Building</v>
          </cell>
        </row>
      </sheetData>
      <sheetData sheetId="4289">
        <row r="8">
          <cell r="D8" t="str">
            <v>Paramaz Avedisian Building</v>
          </cell>
        </row>
      </sheetData>
      <sheetData sheetId="4290">
        <row r="8">
          <cell r="D8" t="str">
            <v>Paramaz Avedisian Building</v>
          </cell>
        </row>
      </sheetData>
      <sheetData sheetId="4291">
        <row r="8">
          <cell r="D8" t="str">
            <v>Paramaz Avedisian Building</v>
          </cell>
        </row>
      </sheetData>
      <sheetData sheetId="4292">
        <row r="8">
          <cell r="D8" t="str">
            <v>Paramaz Avedisian Building</v>
          </cell>
        </row>
      </sheetData>
      <sheetData sheetId="4293">
        <row r="8">
          <cell r="D8" t="str">
            <v>Paramaz Avedisian Building</v>
          </cell>
        </row>
      </sheetData>
      <sheetData sheetId="4294">
        <row r="8">
          <cell r="D8" t="str">
            <v>Paramaz Avedisian Building</v>
          </cell>
        </row>
      </sheetData>
      <sheetData sheetId="4295">
        <row r="8">
          <cell r="D8" t="str">
            <v>Paramaz Avedisian Building</v>
          </cell>
        </row>
      </sheetData>
      <sheetData sheetId="4296">
        <row r="8">
          <cell r="D8" t="str">
            <v>Paramaz Avedisian Building</v>
          </cell>
        </row>
      </sheetData>
      <sheetData sheetId="4297"/>
      <sheetData sheetId="4298"/>
      <sheetData sheetId="4299"/>
      <sheetData sheetId="4300"/>
      <sheetData sheetId="4301"/>
      <sheetData sheetId="4302"/>
      <sheetData sheetId="4303"/>
      <sheetData sheetId="4304">
        <row r="8">
          <cell r="D8" t="str">
            <v>Paramaz Avedisian Building</v>
          </cell>
        </row>
      </sheetData>
      <sheetData sheetId="4305">
        <row r="8">
          <cell r="D8" t="str">
            <v>Paramaz Avedisian Building</v>
          </cell>
        </row>
      </sheetData>
      <sheetData sheetId="4306">
        <row r="8">
          <cell r="D8" t="str">
            <v>Paramaz Avedisian Building</v>
          </cell>
        </row>
      </sheetData>
      <sheetData sheetId="4307">
        <row r="8">
          <cell r="D8" t="str">
            <v>Paramaz Avedisian Building</v>
          </cell>
        </row>
      </sheetData>
      <sheetData sheetId="4308">
        <row r="8">
          <cell r="D8" t="str">
            <v>Paramaz Avedisian Building</v>
          </cell>
        </row>
      </sheetData>
      <sheetData sheetId="4309">
        <row r="8">
          <cell r="D8" t="str">
            <v>Paramaz Avedisian Building</v>
          </cell>
        </row>
      </sheetData>
      <sheetData sheetId="4310">
        <row r="8">
          <cell r="D8" t="str">
            <v>Paramaz Avedisian Building</v>
          </cell>
        </row>
      </sheetData>
      <sheetData sheetId="4311">
        <row r="8">
          <cell r="D8" t="str">
            <v>Paramaz Avedisian Building</v>
          </cell>
        </row>
      </sheetData>
      <sheetData sheetId="4312">
        <row r="8">
          <cell r="D8" t="str">
            <v>Paramaz Avedisian Building</v>
          </cell>
        </row>
      </sheetData>
      <sheetData sheetId="4313">
        <row r="8">
          <cell r="D8" t="str">
            <v>Paramaz Avedisian Building</v>
          </cell>
        </row>
      </sheetData>
      <sheetData sheetId="4314">
        <row r="8">
          <cell r="D8" t="str">
            <v>Paramaz Avedisian Building</v>
          </cell>
        </row>
      </sheetData>
      <sheetData sheetId="4315"/>
      <sheetData sheetId="4316"/>
      <sheetData sheetId="4317"/>
      <sheetData sheetId="4318"/>
      <sheetData sheetId="4319"/>
      <sheetData sheetId="4320"/>
      <sheetData sheetId="4321"/>
      <sheetData sheetId="4322">
        <row r="8">
          <cell r="D8" t="str">
            <v>Paramaz Avedisian Building</v>
          </cell>
        </row>
      </sheetData>
      <sheetData sheetId="4323">
        <row r="8">
          <cell r="D8" t="str">
            <v>Paramaz Avedisian Building</v>
          </cell>
        </row>
      </sheetData>
      <sheetData sheetId="4324">
        <row r="8">
          <cell r="D8" t="str">
            <v>Paramaz Avedisian Building</v>
          </cell>
        </row>
      </sheetData>
      <sheetData sheetId="4325">
        <row r="8">
          <cell r="D8" t="str">
            <v>Paramaz Avedisian Building</v>
          </cell>
        </row>
      </sheetData>
      <sheetData sheetId="4326">
        <row r="8">
          <cell r="D8" t="str">
            <v>Paramaz Avedisian Building</v>
          </cell>
        </row>
      </sheetData>
      <sheetData sheetId="4327">
        <row r="8">
          <cell r="D8" t="str">
            <v>Paramaz Avedisian Building</v>
          </cell>
        </row>
      </sheetData>
      <sheetData sheetId="4328">
        <row r="8">
          <cell r="D8" t="str">
            <v>Paramaz Avedisian Building</v>
          </cell>
        </row>
      </sheetData>
      <sheetData sheetId="4329">
        <row r="8">
          <cell r="D8" t="str">
            <v>Paramaz Avedisian Building</v>
          </cell>
        </row>
      </sheetData>
      <sheetData sheetId="4330">
        <row r="8">
          <cell r="D8" t="str">
            <v>Paramaz Avedisian Building</v>
          </cell>
        </row>
      </sheetData>
      <sheetData sheetId="4331">
        <row r="8">
          <cell r="D8" t="str">
            <v>Paramaz Avedisian Building</v>
          </cell>
        </row>
      </sheetData>
      <sheetData sheetId="4332">
        <row r="8">
          <cell r="D8" t="str">
            <v>Paramaz Avedisian Building</v>
          </cell>
        </row>
      </sheetData>
      <sheetData sheetId="4333"/>
      <sheetData sheetId="4334"/>
      <sheetData sheetId="4335"/>
      <sheetData sheetId="4336">
        <row r="8">
          <cell r="D8" t="str">
            <v>Paramaz Avedisian Building</v>
          </cell>
        </row>
      </sheetData>
      <sheetData sheetId="4337">
        <row r="8">
          <cell r="D8" t="str">
            <v>Paramaz Avedisian Building</v>
          </cell>
        </row>
      </sheetData>
      <sheetData sheetId="4338">
        <row r="8">
          <cell r="D8" t="str">
            <v>Paramaz Avedisian Building</v>
          </cell>
        </row>
      </sheetData>
      <sheetData sheetId="4339">
        <row r="8">
          <cell r="D8" t="str">
            <v>Paramaz Avedisian Building</v>
          </cell>
        </row>
      </sheetData>
      <sheetData sheetId="4340">
        <row r="8">
          <cell r="D8" t="str">
            <v>Paramaz Avedisian Building</v>
          </cell>
        </row>
      </sheetData>
      <sheetData sheetId="4341">
        <row r="8">
          <cell r="D8" t="str">
            <v>Paramaz Avedisian Building</v>
          </cell>
        </row>
      </sheetData>
      <sheetData sheetId="4342">
        <row r="8">
          <cell r="D8" t="str">
            <v>Paramaz Avedisian Building</v>
          </cell>
        </row>
      </sheetData>
      <sheetData sheetId="4343">
        <row r="8">
          <cell r="D8" t="str">
            <v>Paramaz Avedisian Building</v>
          </cell>
        </row>
      </sheetData>
      <sheetData sheetId="4344">
        <row r="8">
          <cell r="D8" t="str">
            <v>Paramaz Avedisian Building</v>
          </cell>
        </row>
      </sheetData>
      <sheetData sheetId="4345">
        <row r="8">
          <cell r="D8" t="str">
            <v>Paramaz Avedisian Building</v>
          </cell>
        </row>
      </sheetData>
      <sheetData sheetId="4346">
        <row r="8">
          <cell r="D8" t="str">
            <v>Paramaz Avedisian Building</v>
          </cell>
        </row>
      </sheetData>
      <sheetData sheetId="4347">
        <row r="8">
          <cell r="D8" t="str">
            <v>Paramaz Avedisian Building</v>
          </cell>
        </row>
      </sheetData>
      <sheetData sheetId="4348">
        <row r="8">
          <cell r="D8" t="str">
            <v>Paramaz Avedisian Building</v>
          </cell>
        </row>
      </sheetData>
      <sheetData sheetId="4349">
        <row r="8">
          <cell r="D8" t="str">
            <v>Paramaz Avedisian Building</v>
          </cell>
        </row>
      </sheetData>
      <sheetData sheetId="4350">
        <row r="8">
          <cell r="D8" t="str">
            <v>Paramaz Avedisian Building</v>
          </cell>
        </row>
      </sheetData>
      <sheetData sheetId="4351"/>
      <sheetData sheetId="4352"/>
      <sheetData sheetId="4353"/>
      <sheetData sheetId="4354">
        <row r="8">
          <cell r="D8" t="str">
            <v>Paramaz Avedisian Building</v>
          </cell>
        </row>
      </sheetData>
      <sheetData sheetId="4355">
        <row r="8">
          <cell r="D8" t="str">
            <v>Paramaz Avedisian Building</v>
          </cell>
        </row>
      </sheetData>
      <sheetData sheetId="4356">
        <row r="8">
          <cell r="D8" t="str">
            <v>Paramaz Avedisian Building</v>
          </cell>
        </row>
      </sheetData>
      <sheetData sheetId="4357">
        <row r="8">
          <cell r="D8" t="str">
            <v>Paramaz Avedisian Building</v>
          </cell>
        </row>
      </sheetData>
      <sheetData sheetId="4358">
        <row r="8">
          <cell r="D8" t="str">
            <v>Paramaz Avedisian Building</v>
          </cell>
        </row>
      </sheetData>
      <sheetData sheetId="4359">
        <row r="8">
          <cell r="D8" t="str">
            <v>Paramaz Avedisian Building</v>
          </cell>
        </row>
      </sheetData>
      <sheetData sheetId="4360">
        <row r="8">
          <cell r="D8" t="str">
            <v>Paramaz Avedisian Building</v>
          </cell>
        </row>
      </sheetData>
      <sheetData sheetId="4361">
        <row r="8">
          <cell r="D8" t="str">
            <v>Paramaz Avedisian Building</v>
          </cell>
        </row>
      </sheetData>
      <sheetData sheetId="4362">
        <row r="8">
          <cell r="D8" t="str">
            <v>Paramaz Avedisian Building</v>
          </cell>
        </row>
      </sheetData>
      <sheetData sheetId="4363">
        <row r="8">
          <cell r="D8" t="str">
            <v>Paramaz Avedisian Building</v>
          </cell>
        </row>
      </sheetData>
      <sheetData sheetId="4364">
        <row r="8">
          <cell r="D8" t="str">
            <v>Paramaz Avedisian Building</v>
          </cell>
        </row>
      </sheetData>
      <sheetData sheetId="4365">
        <row r="8">
          <cell r="D8" t="str">
            <v>Paramaz Avedisian Building</v>
          </cell>
        </row>
      </sheetData>
      <sheetData sheetId="4366">
        <row r="8">
          <cell r="D8" t="str">
            <v>Paramaz Avedisian Building</v>
          </cell>
        </row>
      </sheetData>
      <sheetData sheetId="4367">
        <row r="8">
          <cell r="D8" t="str">
            <v>Paramaz Avedisian Building</v>
          </cell>
        </row>
      </sheetData>
      <sheetData sheetId="4368">
        <row r="8">
          <cell r="D8" t="str">
            <v>Paramaz Avedisian Building</v>
          </cell>
        </row>
      </sheetData>
      <sheetData sheetId="4369"/>
      <sheetData sheetId="4370"/>
      <sheetData sheetId="4371"/>
      <sheetData sheetId="4372">
        <row r="8">
          <cell r="D8" t="str">
            <v>Paramaz Avedisian Building</v>
          </cell>
        </row>
      </sheetData>
      <sheetData sheetId="4373">
        <row r="8">
          <cell r="D8" t="str">
            <v>Paramaz Avedisian Building</v>
          </cell>
        </row>
      </sheetData>
      <sheetData sheetId="4374">
        <row r="8">
          <cell r="D8" t="str">
            <v>Paramaz Avedisian Building</v>
          </cell>
        </row>
      </sheetData>
      <sheetData sheetId="4375">
        <row r="8">
          <cell r="D8" t="str">
            <v>Paramaz Avedisian Building</v>
          </cell>
        </row>
      </sheetData>
      <sheetData sheetId="4376">
        <row r="8">
          <cell r="D8" t="str">
            <v>Paramaz Avedisian Building</v>
          </cell>
        </row>
      </sheetData>
      <sheetData sheetId="4377">
        <row r="8">
          <cell r="D8" t="str">
            <v>Paramaz Avedisian Building</v>
          </cell>
        </row>
      </sheetData>
      <sheetData sheetId="4378">
        <row r="8">
          <cell r="D8" t="str">
            <v>Paramaz Avedisian Building</v>
          </cell>
        </row>
      </sheetData>
      <sheetData sheetId="4379">
        <row r="8">
          <cell r="D8" t="str">
            <v>Paramaz Avedisian Building</v>
          </cell>
        </row>
      </sheetData>
      <sheetData sheetId="4380">
        <row r="8">
          <cell r="D8" t="str">
            <v>Paramaz Avedisian Building</v>
          </cell>
        </row>
      </sheetData>
      <sheetData sheetId="4381">
        <row r="8">
          <cell r="D8" t="str">
            <v>Paramaz Avedisian Building</v>
          </cell>
        </row>
      </sheetData>
      <sheetData sheetId="4382">
        <row r="8">
          <cell r="D8" t="str">
            <v>Paramaz Avedisian Building</v>
          </cell>
        </row>
      </sheetData>
      <sheetData sheetId="4383">
        <row r="8">
          <cell r="D8" t="str">
            <v>Paramaz Avedisian Building</v>
          </cell>
        </row>
      </sheetData>
      <sheetData sheetId="4384">
        <row r="8">
          <cell r="D8" t="str">
            <v>Paramaz Avedisian Building</v>
          </cell>
        </row>
      </sheetData>
      <sheetData sheetId="4385">
        <row r="8">
          <cell r="D8" t="str">
            <v>Paramaz Avedisian Building</v>
          </cell>
        </row>
      </sheetData>
      <sheetData sheetId="4386">
        <row r="8">
          <cell r="D8" t="str">
            <v>Paramaz Avedisian Building</v>
          </cell>
        </row>
      </sheetData>
      <sheetData sheetId="4387">
        <row r="8">
          <cell r="D8" t="str">
            <v>Paramaz Avedisian Building</v>
          </cell>
        </row>
      </sheetData>
      <sheetData sheetId="4388">
        <row r="8">
          <cell r="D8" t="str">
            <v>Paramaz Avedisian Building</v>
          </cell>
        </row>
      </sheetData>
      <sheetData sheetId="4389">
        <row r="8">
          <cell r="D8" t="str">
            <v>Paramaz Avedisian Building</v>
          </cell>
        </row>
      </sheetData>
      <sheetData sheetId="4390">
        <row r="8">
          <cell r="D8" t="str">
            <v>Paramaz Avedisian Building</v>
          </cell>
        </row>
      </sheetData>
      <sheetData sheetId="4391">
        <row r="8">
          <cell r="D8" t="str">
            <v>Paramaz Avedisian Building</v>
          </cell>
        </row>
      </sheetData>
      <sheetData sheetId="4392">
        <row r="8">
          <cell r="D8" t="str">
            <v>Paramaz Avedisian Building</v>
          </cell>
        </row>
      </sheetData>
      <sheetData sheetId="4393">
        <row r="8">
          <cell r="D8" t="str">
            <v>Paramaz Avedisian Building</v>
          </cell>
        </row>
      </sheetData>
      <sheetData sheetId="4394">
        <row r="8">
          <cell r="D8" t="str">
            <v>Paramaz Avedisian Building</v>
          </cell>
        </row>
      </sheetData>
      <sheetData sheetId="4395">
        <row r="8">
          <cell r="D8" t="str">
            <v>Paramaz Avedisian Building</v>
          </cell>
        </row>
      </sheetData>
      <sheetData sheetId="4396">
        <row r="8">
          <cell r="D8" t="str">
            <v>Paramaz Avedisian Building</v>
          </cell>
        </row>
      </sheetData>
      <sheetData sheetId="4397">
        <row r="8">
          <cell r="D8" t="str">
            <v>Paramaz Avedisian Building</v>
          </cell>
        </row>
      </sheetData>
      <sheetData sheetId="4398">
        <row r="8">
          <cell r="D8" t="str">
            <v>Paramaz Avedisian Building</v>
          </cell>
        </row>
      </sheetData>
      <sheetData sheetId="4399">
        <row r="8">
          <cell r="D8" t="str">
            <v>Paramaz Avedisian Building</v>
          </cell>
        </row>
      </sheetData>
      <sheetData sheetId="4400">
        <row r="8">
          <cell r="D8" t="str">
            <v>Paramaz Avedisian Building</v>
          </cell>
        </row>
      </sheetData>
      <sheetData sheetId="4401">
        <row r="8">
          <cell r="D8" t="str">
            <v>Paramaz Avedisian Building</v>
          </cell>
        </row>
      </sheetData>
      <sheetData sheetId="4402"/>
      <sheetData sheetId="4403"/>
      <sheetData sheetId="4404"/>
      <sheetData sheetId="4405"/>
      <sheetData sheetId="4406">
        <row r="8">
          <cell r="D8" t="str">
            <v>Paramaz Avedisian Building</v>
          </cell>
        </row>
      </sheetData>
      <sheetData sheetId="4407">
        <row r="8">
          <cell r="D8" t="str">
            <v>Paramaz Avedisian Building</v>
          </cell>
        </row>
      </sheetData>
      <sheetData sheetId="4408">
        <row r="8">
          <cell r="D8" t="str">
            <v>Paramaz Avedisian Building</v>
          </cell>
        </row>
      </sheetData>
      <sheetData sheetId="4409">
        <row r="8">
          <cell r="D8" t="str">
            <v>Paramaz Avedisian Building</v>
          </cell>
        </row>
      </sheetData>
      <sheetData sheetId="4410">
        <row r="8">
          <cell r="D8" t="str">
            <v>Paramaz Avedisian Building</v>
          </cell>
        </row>
      </sheetData>
      <sheetData sheetId="4411">
        <row r="8">
          <cell r="D8" t="str">
            <v>Paramaz Avedisian Building</v>
          </cell>
        </row>
      </sheetData>
      <sheetData sheetId="4412">
        <row r="8">
          <cell r="D8" t="str">
            <v>Paramaz Avedisian Building</v>
          </cell>
        </row>
      </sheetData>
      <sheetData sheetId="4413">
        <row r="8">
          <cell r="D8" t="str">
            <v>Paramaz Avedisian Building</v>
          </cell>
        </row>
      </sheetData>
      <sheetData sheetId="4414">
        <row r="8">
          <cell r="D8" t="str">
            <v>Paramaz Avedisian Building</v>
          </cell>
        </row>
      </sheetData>
      <sheetData sheetId="4415">
        <row r="8">
          <cell r="D8" t="str">
            <v>Paramaz Avedisian Building</v>
          </cell>
        </row>
      </sheetData>
      <sheetData sheetId="4416">
        <row r="8">
          <cell r="D8" t="str">
            <v>Paramaz Avedisian Building</v>
          </cell>
        </row>
      </sheetData>
      <sheetData sheetId="4417">
        <row r="8">
          <cell r="D8" t="str">
            <v>Paramaz Avedisian Building</v>
          </cell>
        </row>
      </sheetData>
      <sheetData sheetId="4418">
        <row r="8">
          <cell r="D8" t="str">
            <v>Paramaz Avedisian Building</v>
          </cell>
        </row>
      </sheetData>
      <sheetData sheetId="4419">
        <row r="8">
          <cell r="D8" t="str">
            <v>Paramaz Avedisian Building</v>
          </cell>
        </row>
      </sheetData>
      <sheetData sheetId="4420">
        <row r="8">
          <cell r="D8" t="str">
            <v>Paramaz Avedisian Building</v>
          </cell>
        </row>
      </sheetData>
      <sheetData sheetId="4421">
        <row r="8">
          <cell r="D8" t="str">
            <v>Paramaz Avedisian Building</v>
          </cell>
        </row>
      </sheetData>
      <sheetData sheetId="4422"/>
      <sheetData sheetId="4423">
        <row r="8">
          <cell r="D8" t="str">
            <v>Paramaz Avedisian Building</v>
          </cell>
        </row>
      </sheetData>
      <sheetData sheetId="4424">
        <row r="8">
          <cell r="D8" t="str">
            <v>Paramaz Avedisian Building</v>
          </cell>
        </row>
      </sheetData>
      <sheetData sheetId="4425">
        <row r="8">
          <cell r="D8" t="str">
            <v>Paramaz Avedisian Building</v>
          </cell>
        </row>
      </sheetData>
      <sheetData sheetId="4426">
        <row r="8">
          <cell r="D8" t="str">
            <v>Paramaz Avedisian Building</v>
          </cell>
        </row>
      </sheetData>
      <sheetData sheetId="4427">
        <row r="8">
          <cell r="D8" t="str">
            <v>Paramaz Avedisian Building</v>
          </cell>
        </row>
      </sheetData>
      <sheetData sheetId="4428">
        <row r="8">
          <cell r="D8" t="str">
            <v>Paramaz Avedisian Building</v>
          </cell>
        </row>
      </sheetData>
      <sheetData sheetId="4429">
        <row r="8">
          <cell r="D8" t="str">
            <v>Paramaz Avedisian Building</v>
          </cell>
        </row>
      </sheetData>
      <sheetData sheetId="4430">
        <row r="8">
          <cell r="D8" t="str">
            <v>Paramaz Avedisian Building</v>
          </cell>
        </row>
      </sheetData>
      <sheetData sheetId="4431">
        <row r="8">
          <cell r="D8" t="str">
            <v>Paramaz Avedisian Building</v>
          </cell>
        </row>
      </sheetData>
      <sheetData sheetId="4432">
        <row r="8">
          <cell r="D8" t="str">
            <v>Paramaz Avedisian Building</v>
          </cell>
        </row>
      </sheetData>
      <sheetData sheetId="4433">
        <row r="8">
          <cell r="D8" t="str">
            <v>Paramaz Avedisian Building</v>
          </cell>
        </row>
      </sheetData>
      <sheetData sheetId="4434">
        <row r="8">
          <cell r="D8" t="str">
            <v>Paramaz Avedisian Building</v>
          </cell>
        </row>
      </sheetData>
      <sheetData sheetId="4435">
        <row r="8">
          <cell r="D8" t="str">
            <v>Paramaz Avedisian Building</v>
          </cell>
        </row>
      </sheetData>
      <sheetData sheetId="4436">
        <row r="8">
          <cell r="D8" t="str">
            <v>Paramaz Avedisian Building</v>
          </cell>
        </row>
      </sheetData>
      <sheetData sheetId="4437"/>
      <sheetData sheetId="4438"/>
      <sheetData sheetId="4439"/>
      <sheetData sheetId="4440"/>
      <sheetData sheetId="4441">
        <row r="8">
          <cell r="D8" t="str">
            <v>Paramaz Avedisian Building</v>
          </cell>
        </row>
      </sheetData>
      <sheetData sheetId="4442">
        <row r="8">
          <cell r="D8" t="str">
            <v>Paramaz Avedisian Building</v>
          </cell>
        </row>
      </sheetData>
      <sheetData sheetId="4443">
        <row r="8">
          <cell r="D8" t="str">
            <v>Paramaz Avedisian Building</v>
          </cell>
        </row>
      </sheetData>
      <sheetData sheetId="4444">
        <row r="8">
          <cell r="D8" t="str">
            <v>Paramaz Avedisian Building</v>
          </cell>
        </row>
      </sheetData>
      <sheetData sheetId="4445">
        <row r="8">
          <cell r="D8" t="str">
            <v>Paramaz Avedisian Building</v>
          </cell>
        </row>
      </sheetData>
      <sheetData sheetId="4446">
        <row r="8">
          <cell r="D8" t="str">
            <v>Paramaz Avedisian Building</v>
          </cell>
        </row>
      </sheetData>
      <sheetData sheetId="4447">
        <row r="8">
          <cell r="D8" t="str">
            <v>Paramaz Avedisian Building</v>
          </cell>
        </row>
      </sheetData>
      <sheetData sheetId="4448">
        <row r="8">
          <cell r="D8" t="str">
            <v>Paramaz Avedisian Building</v>
          </cell>
        </row>
      </sheetData>
      <sheetData sheetId="4449">
        <row r="8">
          <cell r="D8" t="str">
            <v>Paramaz Avedisian Building</v>
          </cell>
        </row>
      </sheetData>
      <sheetData sheetId="4450">
        <row r="8">
          <cell r="D8" t="str">
            <v>Paramaz Avedisian Building</v>
          </cell>
        </row>
      </sheetData>
      <sheetData sheetId="4451">
        <row r="8">
          <cell r="D8" t="str">
            <v>Paramaz Avedisian Building</v>
          </cell>
        </row>
      </sheetData>
      <sheetData sheetId="4452">
        <row r="8">
          <cell r="D8" t="str">
            <v>Paramaz Avedisian Building</v>
          </cell>
        </row>
      </sheetData>
      <sheetData sheetId="4453">
        <row r="8">
          <cell r="D8" t="str">
            <v>Paramaz Avedisian Building</v>
          </cell>
        </row>
      </sheetData>
      <sheetData sheetId="4454">
        <row r="8">
          <cell r="D8" t="str">
            <v>Paramaz Avedisian Building</v>
          </cell>
        </row>
      </sheetData>
      <sheetData sheetId="4455"/>
      <sheetData sheetId="4456"/>
      <sheetData sheetId="4457"/>
      <sheetData sheetId="4458"/>
      <sheetData sheetId="4459">
        <row r="8">
          <cell r="D8" t="str">
            <v>Paramaz Avedisian Building</v>
          </cell>
        </row>
      </sheetData>
      <sheetData sheetId="4460">
        <row r="8">
          <cell r="D8" t="str">
            <v>Paramaz Avedisian Building</v>
          </cell>
        </row>
      </sheetData>
      <sheetData sheetId="4461">
        <row r="8">
          <cell r="D8" t="str">
            <v>Paramaz Avedisian Building</v>
          </cell>
        </row>
      </sheetData>
      <sheetData sheetId="4462">
        <row r="8">
          <cell r="D8" t="str">
            <v>Paramaz Avedisian Building</v>
          </cell>
        </row>
      </sheetData>
      <sheetData sheetId="4463">
        <row r="8">
          <cell r="D8" t="str">
            <v>Paramaz Avedisian Building</v>
          </cell>
        </row>
      </sheetData>
      <sheetData sheetId="4464">
        <row r="8">
          <cell r="D8" t="str">
            <v>Paramaz Avedisian Building</v>
          </cell>
        </row>
      </sheetData>
      <sheetData sheetId="4465">
        <row r="8">
          <cell r="D8" t="str">
            <v>Paramaz Avedisian Building</v>
          </cell>
        </row>
      </sheetData>
      <sheetData sheetId="4466">
        <row r="8">
          <cell r="D8" t="str">
            <v>Paramaz Avedisian Building</v>
          </cell>
        </row>
      </sheetData>
      <sheetData sheetId="4467">
        <row r="8">
          <cell r="D8" t="str">
            <v>Paramaz Avedisian Building</v>
          </cell>
        </row>
      </sheetData>
      <sheetData sheetId="4468">
        <row r="8">
          <cell r="D8" t="str">
            <v>Paramaz Avedisian Building</v>
          </cell>
        </row>
      </sheetData>
      <sheetData sheetId="4469">
        <row r="8">
          <cell r="D8" t="str">
            <v>Paramaz Avedisian Building</v>
          </cell>
        </row>
      </sheetData>
      <sheetData sheetId="4470">
        <row r="8">
          <cell r="D8" t="str">
            <v>Paramaz Avedisian Building</v>
          </cell>
        </row>
      </sheetData>
      <sheetData sheetId="4471">
        <row r="8">
          <cell r="D8" t="str">
            <v>Paramaz Avedisian Building</v>
          </cell>
        </row>
      </sheetData>
      <sheetData sheetId="4472">
        <row r="8">
          <cell r="D8" t="str">
            <v>Paramaz Avedisian Building</v>
          </cell>
        </row>
      </sheetData>
      <sheetData sheetId="4473"/>
      <sheetData sheetId="4474"/>
      <sheetData sheetId="4475"/>
      <sheetData sheetId="4476"/>
      <sheetData sheetId="4477">
        <row r="8">
          <cell r="D8" t="str">
            <v>Paramaz Avedisian Building</v>
          </cell>
        </row>
      </sheetData>
      <sheetData sheetId="4478">
        <row r="8">
          <cell r="D8" t="str">
            <v>Paramaz Avedisian Building</v>
          </cell>
        </row>
      </sheetData>
      <sheetData sheetId="4479">
        <row r="8">
          <cell r="D8" t="str">
            <v>Paramaz Avedisian Building</v>
          </cell>
        </row>
      </sheetData>
      <sheetData sheetId="4480">
        <row r="8">
          <cell r="D8" t="str">
            <v>Paramaz Avedisian Building</v>
          </cell>
        </row>
      </sheetData>
      <sheetData sheetId="4481">
        <row r="8">
          <cell r="D8" t="str">
            <v>Paramaz Avedisian Building</v>
          </cell>
        </row>
      </sheetData>
      <sheetData sheetId="4482">
        <row r="8">
          <cell r="D8" t="str">
            <v>Paramaz Avedisian Building</v>
          </cell>
        </row>
      </sheetData>
      <sheetData sheetId="4483">
        <row r="8">
          <cell r="D8" t="str">
            <v>Paramaz Avedisian Building</v>
          </cell>
        </row>
      </sheetData>
      <sheetData sheetId="4484">
        <row r="8">
          <cell r="D8" t="str">
            <v>Paramaz Avedisian Building</v>
          </cell>
        </row>
      </sheetData>
      <sheetData sheetId="4485">
        <row r="8">
          <cell r="D8" t="str">
            <v>Paramaz Avedisian Building</v>
          </cell>
        </row>
      </sheetData>
      <sheetData sheetId="4486">
        <row r="8">
          <cell r="D8" t="str">
            <v>Paramaz Avedisian Building</v>
          </cell>
        </row>
      </sheetData>
      <sheetData sheetId="4487">
        <row r="8">
          <cell r="D8" t="str">
            <v>Paramaz Avedisian Building</v>
          </cell>
        </row>
      </sheetData>
      <sheetData sheetId="4488"/>
      <sheetData sheetId="4489"/>
      <sheetData sheetId="4490"/>
      <sheetData sheetId="4491"/>
      <sheetData sheetId="4492"/>
      <sheetData sheetId="4493"/>
      <sheetData sheetId="4494"/>
      <sheetData sheetId="4495"/>
      <sheetData sheetId="4496">
        <row r="8">
          <cell r="D8" t="str">
            <v>Paramaz Avedisian Building</v>
          </cell>
        </row>
      </sheetData>
      <sheetData sheetId="4497">
        <row r="8">
          <cell r="D8" t="str">
            <v>Paramaz Avedisian Building</v>
          </cell>
        </row>
      </sheetData>
      <sheetData sheetId="4498">
        <row r="8">
          <cell r="D8" t="str">
            <v>Paramaz Avedisian Building</v>
          </cell>
        </row>
      </sheetData>
      <sheetData sheetId="4499">
        <row r="8">
          <cell r="D8" t="str">
            <v>Paramaz Avedisian Building</v>
          </cell>
        </row>
      </sheetData>
      <sheetData sheetId="4500">
        <row r="8">
          <cell r="D8" t="str">
            <v>Paramaz Avedisian Building</v>
          </cell>
        </row>
      </sheetData>
      <sheetData sheetId="4501">
        <row r="8">
          <cell r="D8" t="str">
            <v>Paramaz Avedisian Building</v>
          </cell>
        </row>
      </sheetData>
      <sheetData sheetId="4502">
        <row r="8">
          <cell r="D8" t="str">
            <v>Paramaz Avedisian Building</v>
          </cell>
        </row>
      </sheetData>
      <sheetData sheetId="4503">
        <row r="8">
          <cell r="D8" t="str">
            <v>Paramaz Avedisian Building</v>
          </cell>
        </row>
      </sheetData>
      <sheetData sheetId="4504">
        <row r="8">
          <cell r="D8" t="str">
            <v>Paramaz Avedisian Building</v>
          </cell>
        </row>
      </sheetData>
      <sheetData sheetId="4505"/>
      <sheetData sheetId="4506"/>
      <sheetData sheetId="4507"/>
      <sheetData sheetId="4508"/>
      <sheetData sheetId="4509"/>
      <sheetData sheetId="4510"/>
      <sheetData sheetId="4511"/>
      <sheetData sheetId="4512"/>
      <sheetData sheetId="4513"/>
      <sheetData sheetId="4514">
        <row r="8">
          <cell r="D8" t="str">
            <v>Paramaz Avedisian Building</v>
          </cell>
        </row>
      </sheetData>
      <sheetData sheetId="4515">
        <row r="8">
          <cell r="D8" t="str">
            <v>Paramaz Avedisian Building</v>
          </cell>
        </row>
      </sheetData>
      <sheetData sheetId="4516">
        <row r="8">
          <cell r="D8" t="str">
            <v>Paramaz Avedisian Building</v>
          </cell>
        </row>
      </sheetData>
      <sheetData sheetId="4517">
        <row r="8">
          <cell r="D8" t="str">
            <v>Paramaz Avedisian Building</v>
          </cell>
        </row>
      </sheetData>
      <sheetData sheetId="4518">
        <row r="8">
          <cell r="D8" t="str">
            <v>Paramaz Avedisian Building</v>
          </cell>
        </row>
      </sheetData>
      <sheetData sheetId="4519">
        <row r="8">
          <cell r="D8" t="str">
            <v>Paramaz Avedisian Building</v>
          </cell>
        </row>
      </sheetData>
      <sheetData sheetId="4520">
        <row r="8">
          <cell r="D8" t="str">
            <v>Paramaz Avedisian Building</v>
          </cell>
        </row>
      </sheetData>
      <sheetData sheetId="4521">
        <row r="8">
          <cell r="D8" t="str">
            <v>Paramaz Avedisian Building</v>
          </cell>
        </row>
      </sheetData>
      <sheetData sheetId="4522">
        <row r="8">
          <cell r="D8" t="str">
            <v>Paramaz Avedisian Building</v>
          </cell>
        </row>
      </sheetData>
      <sheetData sheetId="4523">
        <row r="8">
          <cell r="D8" t="str">
            <v>Paramaz Avedisian Building</v>
          </cell>
        </row>
      </sheetData>
      <sheetData sheetId="4524">
        <row r="8">
          <cell r="D8" t="str">
            <v>Paramaz Avedisian Building</v>
          </cell>
        </row>
      </sheetData>
      <sheetData sheetId="4525">
        <row r="8">
          <cell r="D8" t="str">
            <v>Paramaz Avedisian Building</v>
          </cell>
        </row>
      </sheetData>
      <sheetData sheetId="4526">
        <row r="8">
          <cell r="D8" t="str">
            <v>Paramaz Avedisian Building</v>
          </cell>
        </row>
      </sheetData>
      <sheetData sheetId="4527">
        <row r="8">
          <cell r="D8" t="str">
            <v>Paramaz Avedisian Building</v>
          </cell>
        </row>
      </sheetData>
      <sheetData sheetId="4528">
        <row r="8">
          <cell r="D8" t="str">
            <v>Paramaz Avedisian Building</v>
          </cell>
        </row>
      </sheetData>
      <sheetData sheetId="4529"/>
      <sheetData sheetId="4530"/>
      <sheetData sheetId="4531"/>
      <sheetData sheetId="4532">
        <row r="8">
          <cell r="D8" t="str">
            <v>Paramaz Avedisian Building</v>
          </cell>
        </row>
      </sheetData>
      <sheetData sheetId="4533">
        <row r="8">
          <cell r="D8" t="str">
            <v>Paramaz Avedisian Building</v>
          </cell>
        </row>
      </sheetData>
      <sheetData sheetId="4534"/>
      <sheetData sheetId="4535"/>
      <sheetData sheetId="4536"/>
      <sheetData sheetId="4537"/>
      <sheetData sheetId="4538"/>
      <sheetData sheetId="4539"/>
      <sheetData sheetId="4540"/>
      <sheetData sheetId="4541">
        <row r="8">
          <cell r="D8" t="str">
            <v>Paramaz Avedisian Building</v>
          </cell>
        </row>
      </sheetData>
      <sheetData sheetId="4542">
        <row r="8">
          <cell r="D8" t="str">
            <v>Paramaz Avedisian Building</v>
          </cell>
        </row>
      </sheetData>
      <sheetData sheetId="4543">
        <row r="8">
          <cell r="D8" t="str">
            <v>Paramaz Avedisian Building</v>
          </cell>
        </row>
      </sheetData>
      <sheetData sheetId="4544">
        <row r="8">
          <cell r="D8" t="str">
            <v>Paramaz Avedisian Building</v>
          </cell>
        </row>
      </sheetData>
      <sheetData sheetId="4545">
        <row r="8">
          <cell r="D8" t="str">
            <v>Paramaz Avedisian Building</v>
          </cell>
        </row>
      </sheetData>
      <sheetData sheetId="4546">
        <row r="8">
          <cell r="D8" t="str">
            <v>Paramaz Avedisian Building</v>
          </cell>
        </row>
      </sheetData>
      <sheetData sheetId="4547">
        <row r="8">
          <cell r="D8" t="str">
            <v>Paramaz Avedisian Building</v>
          </cell>
        </row>
      </sheetData>
      <sheetData sheetId="4548">
        <row r="8">
          <cell r="D8" t="str">
            <v>Paramaz Avedisian Building</v>
          </cell>
        </row>
      </sheetData>
      <sheetData sheetId="4549">
        <row r="8">
          <cell r="D8" t="str">
            <v>Paramaz Avedisian Building</v>
          </cell>
        </row>
      </sheetData>
      <sheetData sheetId="4550">
        <row r="8">
          <cell r="D8" t="str">
            <v>Paramaz Avedisian Building</v>
          </cell>
        </row>
      </sheetData>
      <sheetData sheetId="4551">
        <row r="8">
          <cell r="D8" t="str">
            <v>Paramaz Avedisian Building</v>
          </cell>
        </row>
      </sheetData>
      <sheetData sheetId="4552">
        <row r="8">
          <cell r="D8" t="str">
            <v>Paramaz Avedisian Building</v>
          </cell>
        </row>
      </sheetData>
      <sheetData sheetId="4553">
        <row r="8">
          <cell r="D8" t="str">
            <v>Paramaz Avedisian Building</v>
          </cell>
        </row>
      </sheetData>
      <sheetData sheetId="4554">
        <row r="8">
          <cell r="D8" t="str">
            <v>Paramaz Avedisian Building</v>
          </cell>
        </row>
      </sheetData>
      <sheetData sheetId="4555"/>
      <sheetData sheetId="4556"/>
      <sheetData sheetId="4557"/>
      <sheetData sheetId="4558">
        <row r="8">
          <cell r="D8" t="str">
            <v>Paramaz Avedisian Building</v>
          </cell>
        </row>
      </sheetData>
      <sheetData sheetId="4559">
        <row r="8">
          <cell r="D8" t="str">
            <v>Paramaz Avedisian Building</v>
          </cell>
        </row>
      </sheetData>
      <sheetData sheetId="4560">
        <row r="8">
          <cell r="D8" t="str">
            <v>Paramaz Avedisian Building</v>
          </cell>
        </row>
      </sheetData>
      <sheetData sheetId="4561">
        <row r="8">
          <cell r="D8" t="str">
            <v>Paramaz Avedisian Building</v>
          </cell>
        </row>
      </sheetData>
      <sheetData sheetId="4562">
        <row r="8">
          <cell r="D8" t="str">
            <v>Paramaz Avedisian Building</v>
          </cell>
        </row>
      </sheetData>
      <sheetData sheetId="4563">
        <row r="8">
          <cell r="D8" t="str">
            <v>Paramaz Avedisian Building</v>
          </cell>
        </row>
      </sheetData>
      <sheetData sheetId="4564">
        <row r="8">
          <cell r="D8" t="str">
            <v>Paramaz Avedisian Building</v>
          </cell>
        </row>
      </sheetData>
      <sheetData sheetId="4565">
        <row r="8">
          <cell r="D8" t="str">
            <v>Paramaz Avedisian Building</v>
          </cell>
        </row>
      </sheetData>
      <sheetData sheetId="4566">
        <row r="8">
          <cell r="D8" t="str">
            <v>Paramaz Avedisian Building</v>
          </cell>
        </row>
      </sheetData>
      <sheetData sheetId="4567">
        <row r="8">
          <cell r="D8" t="str">
            <v>Paramaz Avedisian Building</v>
          </cell>
        </row>
      </sheetData>
      <sheetData sheetId="4568">
        <row r="8">
          <cell r="D8" t="str">
            <v>Paramaz Avedisian Building</v>
          </cell>
        </row>
      </sheetData>
      <sheetData sheetId="4569"/>
      <sheetData sheetId="4570"/>
      <sheetData sheetId="4571"/>
      <sheetData sheetId="4572"/>
      <sheetData sheetId="4573"/>
      <sheetData sheetId="4574"/>
      <sheetData sheetId="4575"/>
      <sheetData sheetId="4576">
        <row r="8">
          <cell r="D8" t="str">
            <v>Paramaz Avedisian Building</v>
          </cell>
        </row>
      </sheetData>
      <sheetData sheetId="4577">
        <row r="8">
          <cell r="D8" t="str">
            <v>Paramaz Avedisian Building</v>
          </cell>
        </row>
      </sheetData>
      <sheetData sheetId="4578">
        <row r="8">
          <cell r="D8" t="str">
            <v>Paramaz Avedisian Building</v>
          </cell>
        </row>
      </sheetData>
      <sheetData sheetId="4579">
        <row r="8">
          <cell r="D8" t="str">
            <v>Paramaz Avedisian Building</v>
          </cell>
        </row>
      </sheetData>
      <sheetData sheetId="4580">
        <row r="8">
          <cell r="D8" t="str">
            <v>Paramaz Avedisian Building</v>
          </cell>
        </row>
      </sheetData>
      <sheetData sheetId="4581">
        <row r="8">
          <cell r="D8" t="str">
            <v>Paramaz Avedisian Building</v>
          </cell>
        </row>
      </sheetData>
      <sheetData sheetId="4582">
        <row r="8">
          <cell r="D8" t="str">
            <v>Paramaz Avedisian Building</v>
          </cell>
        </row>
      </sheetData>
      <sheetData sheetId="4583">
        <row r="8">
          <cell r="D8" t="str">
            <v>Paramaz Avedisian Building</v>
          </cell>
        </row>
      </sheetData>
      <sheetData sheetId="4584">
        <row r="8">
          <cell r="D8" t="str">
            <v>Paramaz Avedisian Building</v>
          </cell>
        </row>
      </sheetData>
      <sheetData sheetId="4585">
        <row r="8">
          <cell r="D8" t="str">
            <v>Paramaz Avedisian Building</v>
          </cell>
        </row>
      </sheetData>
      <sheetData sheetId="4586">
        <row r="8">
          <cell r="D8" t="str">
            <v>Paramaz Avedisian Building</v>
          </cell>
        </row>
      </sheetData>
      <sheetData sheetId="4587">
        <row r="8">
          <cell r="D8" t="str">
            <v>Paramaz Avedisian Building</v>
          </cell>
        </row>
      </sheetData>
      <sheetData sheetId="4588">
        <row r="8">
          <cell r="D8" t="str">
            <v>Paramaz Avedisian Building</v>
          </cell>
        </row>
      </sheetData>
      <sheetData sheetId="4589">
        <row r="8">
          <cell r="D8" t="str">
            <v>Paramaz Avedisian Building</v>
          </cell>
        </row>
      </sheetData>
      <sheetData sheetId="4590"/>
      <sheetData sheetId="4591"/>
      <sheetData sheetId="4592"/>
      <sheetData sheetId="4593">
        <row r="8">
          <cell r="D8" t="str">
            <v>Paramaz Avedisian Building</v>
          </cell>
        </row>
      </sheetData>
      <sheetData sheetId="4594">
        <row r="8">
          <cell r="D8" t="str">
            <v>Paramaz Avedisian Building</v>
          </cell>
        </row>
      </sheetData>
      <sheetData sheetId="4595">
        <row r="8">
          <cell r="D8" t="str">
            <v>Paramaz Avedisian Building</v>
          </cell>
        </row>
      </sheetData>
      <sheetData sheetId="4596">
        <row r="8">
          <cell r="D8" t="str">
            <v>Paramaz Avedisian Building</v>
          </cell>
        </row>
      </sheetData>
      <sheetData sheetId="4597">
        <row r="8">
          <cell r="D8" t="str">
            <v>Paramaz Avedisian Building</v>
          </cell>
        </row>
      </sheetData>
      <sheetData sheetId="4598">
        <row r="8">
          <cell r="D8" t="str">
            <v>Paramaz Avedisian Building</v>
          </cell>
        </row>
      </sheetData>
      <sheetData sheetId="4599">
        <row r="8">
          <cell r="D8" t="str">
            <v>Paramaz Avedisian Building</v>
          </cell>
        </row>
      </sheetData>
      <sheetData sheetId="4600">
        <row r="8">
          <cell r="D8" t="str">
            <v>Paramaz Avedisian Building</v>
          </cell>
        </row>
      </sheetData>
      <sheetData sheetId="4601">
        <row r="8">
          <cell r="D8" t="str">
            <v>Paramaz Avedisian Building</v>
          </cell>
        </row>
      </sheetData>
      <sheetData sheetId="4602">
        <row r="8">
          <cell r="D8" t="str">
            <v>Paramaz Avedisian Building</v>
          </cell>
        </row>
      </sheetData>
      <sheetData sheetId="4603">
        <row r="8">
          <cell r="D8" t="str">
            <v>Paramaz Avedisian Building</v>
          </cell>
        </row>
      </sheetData>
      <sheetData sheetId="4604">
        <row r="8">
          <cell r="D8" t="str">
            <v>Paramaz Avedisian Building</v>
          </cell>
        </row>
      </sheetData>
      <sheetData sheetId="4605">
        <row r="8">
          <cell r="D8" t="str">
            <v>Paramaz Avedisian Building</v>
          </cell>
        </row>
      </sheetData>
      <sheetData sheetId="4606">
        <row r="8">
          <cell r="D8" t="str">
            <v>Paramaz Avedisian Building</v>
          </cell>
        </row>
      </sheetData>
      <sheetData sheetId="4607">
        <row r="8">
          <cell r="D8" t="str">
            <v>Paramaz Avedisian Building</v>
          </cell>
        </row>
      </sheetData>
      <sheetData sheetId="4608"/>
      <sheetData sheetId="4609"/>
      <sheetData sheetId="4610"/>
      <sheetData sheetId="4611">
        <row r="8">
          <cell r="D8" t="str">
            <v>Paramaz Avedisian Building</v>
          </cell>
        </row>
      </sheetData>
      <sheetData sheetId="4612">
        <row r="8">
          <cell r="D8" t="str">
            <v>Paramaz Avedisian Building</v>
          </cell>
        </row>
      </sheetData>
      <sheetData sheetId="4613">
        <row r="8">
          <cell r="D8" t="str">
            <v>Paramaz Avedisian Building</v>
          </cell>
        </row>
      </sheetData>
      <sheetData sheetId="4614">
        <row r="8">
          <cell r="D8" t="str">
            <v>Paramaz Avedisian Building</v>
          </cell>
        </row>
      </sheetData>
      <sheetData sheetId="4615">
        <row r="8">
          <cell r="D8" t="str">
            <v>Paramaz Avedisian Building</v>
          </cell>
        </row>
      </sheetData>
      <sheetData sheetId="4616">
        <row r="8">
          <cell r="D8" t="str">
            <v>Paramaz Avedisian Building</v>
          </cell>
        </row>
      </sheetData>
      <sheetData sheetId="4617">
        <row r="8">
          <cell r="D8" t="str">
            <v>Paramaz Avedisian Building</v>
          </cell>
        </row>
      </sheetData>
      <sheetData sheetId="4618">
        <row r="8">
          <cell r="D8" t="str">
            <v>Paramaz Avedisian Building</v>
          </cell>
        </row>
      </sheetData>
      <sheetData sheetId="4619">
        <row r="8">
          <cell r="D8" t="str">
            <v>Paramaz Avedisian Building</v>
          </cell>
        </row>
      </sheetData>
      <sheetData sheetId="4620">
        <row r="8">
          <cell r="D8" t="str">
            <v>Paramaz Avedisian Building</v>
          </cell>
        </row>
      </sheetData>
      <sheetData sheetId="4621">
        <row r="8">
          <cell r="D8" t="str">
            <v>Paramaz Avedisian Building</v>
          </cell>
        </row>
      </sheetData>
      <sheetData sheetId="4622">
        <row r="8">
          <cell r="D8" t="str">
            <v>Paramaz Avedisian Building</v>
          </cell>
        </row>
      </sheetData>
      <sheetData sheetId="4623">
        <row r="8">
          <cell r="D8" t="str">
            <v>Paramaz Avedisian Building</v>
          </cell>
        </row>
      </sheetData>
      <sheetData sheetId="4624">
        <row r="8">
          <cell r="D8" t="str">
            <v>Paramaz Avedisian Building</v>
          </cell>
        </row>
      </sheetData>
      <sheetData sheetId="4625">
        <row r="8">
          <cell r="D8" t="str">
            <v>Paramaz Avedisian Building</v>
          </cell>
        </row>
      </sheetData>
      <sheetData sheetId="4626">
        <row r="8">
          <cell r="D8" t="str">
            <v>Paramaz Avedisian Building</v>
          </cell>
        </row>
      </sheetData>
      <sheetData sheetId="4627">
        <row r="8">
          <cell r="D8" t="str">
            <v>Paramaz Avedisian Building</v>
          </cell>
        </row>
      </sheetData>
      <sheetData sheetId="4628">
        <row r="8">
          <cell r="D8" t="str">
            <v>Paramaz Avedisian Building</v>
          </cell>
        </row>
      </sheetData>
      <sheetData sheetId="4629">
        <row r="8">
          <cell r="D8" t="str">
            <v>Paramaz Avedisian Building</v>
          </cell>
        </row>
      </sheetData>
      <sheetData sheetId="4630">
        <row r="8">
          <cell r="D8" t="str">
            <v>Paramaz Avedisian Building</v>
          </cell>
        </row>
      </sheetData>
      <sheetData sheetId="4631">
        <row r="8">
          <cell r="D8" t="str">
            <v>Paramaz Avedisian Building</v>
          </cell>
        </row>
      </sheetData>
      <sheetData sheetId="4632">
        <row r="8">
          <cell r="D8" t="str">
            <v>Paramaz Avedisian Building</v>
          </cell>
        </row>
      </sheetData>
      <sheetData sheetId="4633">
        <row r="8">
          <cell r="D8" t="str">
            <v>Paramaz Avedisian Building</v>
          </cell>
        </row>
      </sheetData>
      <sheetData sheetId="4634">
        <row r="8">
          <cell r="D8" t="str">
            <v>Paramaz Avedisian Building</v>
          </cell>
        </row>
      </sheetData>
      <sheetData sheetId="4635">
        <row r="8">
          <cell r="D8" t="str">
            <v>Paramaz Avedisian Building</v>
          </cell>
        </row>
      </sheetData>
      <sheetData sheetId="4636">
        <row r="8">
          <cell r="D8" t="str">
            <v>Paramaz Avedisian Building</v>
          </cell>
        </row>
      </sheetData>
      <sheetData sheetId="4637">
        <row r="8">
          <cell r="D8" t="str">
            <v>Paramaz Avedisian Building</v>
          </cell>
        </row>
      </sheetData>
      <sheetData sheetId="4638">
        <row r="8">
          <cell r="D8" t="str">
            <v>Paramaz Avedisian Building</v>
          </cell>
        </row>
      </sheetData>
      <sheetData sheetId="4639">
        <row r="8">
          <cell r="D8" t="str">
            <v>Paramaz Avedisian Building</v>
          </cell>
        </row>
      </sheetData>
      <sheetData sheetId="4640">
        <row r="8">
          <cell r="D8" t="str">
            <v>Paramaz Avedisian Building</v>
          </cell>
        </row>
      </sheetData>
      <sheetData sheetId="4641">
        <row r="8">
          <cell r="D8" t="str">
            <v>Paramaz Avedisian Building</v>
          </cell>
        </row>
      </sheetData>
      <sheetData sheetId="4642">
        <row r="8">
          <cell r="D8" t="str">
            <v>Paramaz Avedisian Building</v>
          </cell>
        </row>
      </sheetData>
      <sheetData sheetId="4643">
        <row r="8">
          <cell r="D8" t="str">
            <v>Paramaz Avedisian Building</v>
          </cell>
        </row>
      </sheetData>
      <sheetData sheetId="4644"/>
      <sheetData sheetId="4645"/>
      <sheetData sheetId="4646"/>
      <sheetData sheetId="4647">
        <row r="8">
          <cell r="D8" t="str">
            <v>Paramaz Avedisian Building</v>
          </cell>
        </row>
      </sheetData>
      <sheetData sheetId="4648">
        <row r="8">
          <cell r="D8" t="str">
            <v>Paramaz Avedisian Building</v>
          </cell>
        </row>
      </sheetData>
      <sheetData sheetId="4649">
        <row r="8">
          <cell r="D8" t="str">
            <v>Paramaz Avedisian Building</v>
          </cell>
        </row>
      </sheetData>
      <sheetData sheetId="4650">
        <row r="8">
          <cell r="D8" t="str">
            <v>Paramaz Avedisian Building</v>
          </cell>
        </row>
      </sheetData>
      <sheetData sheetId="4651">
        <row r="8">
          <cell r="D8" t="str">
            <v>Paramaz Avedisian Building</v>
          </cell>
        </row>
      </sheetData>
      <sheetData sheetId="4652">
        <row r="8">
          <cell r="D8" t="str">
            <v>Paramaz Avedisian Building</v>
          </cell>
        </row>
      </sheetData>
      <sheetData sheetId="4653">
        <row r="8">
          <cell r="D8" t="str">
            <v>Paramaz Avedisian Building</v>
          </cell>
        </row>
      </sheetData>
      <sheetData sheetId="4654">
        <row r="8">
          <cell r="D8" t="str">
            <v>Paramaz Avedisian Building</v>
          </cell>
        </row>
      </sheetData>
      <sheetData sheetId="4655">
        <row r="8">
          <cell r="D8" t="str">
            <v>Paramaz Avedisian Building</v>
          </cell>
        </row>
      </sheetData>
      <sheetData sheetId="4656">
        <row r="8">
          <cell r="D8" t="str">
            <v>Paramaz Avedisian Building</v>
          </cell>
        </row>
      </sheetData>
      <sheetData sheetId="4657">
        <row r="8">
          <cell r="D8" t="str">
            <v>Paramaz Avedisian Building</v>
          </cell>
        </row>
      </sheetData>
      <sheetData sheetId="4658">
        <row r="8">
          <cell r="D8" t="str">
            <v>Paramaz Avedisian Building</v>
          </cell>
        </row>
      </sheetData>
      <sheetData sheetId="4659">
        <row r="8">
          <cell r="D8" t="str">
            <v>Paramaz Avedisian Building</v>
          </cell>
        </row>
      </sheetData>
      <sheetData sheetId="4660">
        <row r="8">
          <cell r="D8" t="str">
            <v>Paramaz Avedisian Building</v>
          </cell>
        </row>
      </sheetData>
      <sheetData sheetId="4661">
        <row r="8">
          <cell r="D8" t="str">
            <v>Paramaz Avedisian Building</v>
          </cell>
        </row>
      </sheetData>
      <sheetData sheetId="4662"/>
      <sheetData sheetId="4663"/>
      <sheetData sheetId="4664"/>
      <sheetData sheetId="4665"/>
      <sheetData sheetId="4666">
        <row r="8">
          <cell r="D8" t="str">
            <v>Paramaz Avedisian Building</v>
          </cell>
        </row>
      </sheetData>
      <sheetData sheetId="4667">
        <row r="8">
          <cell r="D8" t="str">
            <v>Paramaz Avedisian Building</v>
          </cell>
        </row>
      </sheetData>
      <sheetData sheetId="4668">
        <row r="8">
          <cell r="D8" t="str">
            <v>Paramaz Avedisian Building</v>
          </cell>
        </row>
      </sheetData>
      <sheetData sheetId="4669">
        <row r="8">
          <cell r="D8" t="str">
            <v>Paramaz Avedisian Building</v>
          </cell>
        </row>
      </sheetData>
      <sheetData sheetId="4670">
        <row r="8">
          <cell r="D8" t="str">
            <v>Paramaz Avedisian Building</v>
          </cell>
        </row>
      </sheetData>
      <sheetData sheetId="4671">
        <row r="8">
          <cell r="D8" t="str">
            <v>Paramaz Avedisian Building</v>
          </cell>
        </row>
      </sheetData>
      <sheetData sheetId="4672">
        <row r="8">
          <cell r="D8" t="str">
            <v>Paramaz Avedisian Building</v>
          </cell>
        </row>
      </sheetData>
      <sheetData sheetId="4673">
        <row r="8">
          <cell r="D8" t="str">
            <v>Paramaz Avedisian Building</v>
          </cell>
        </row>
      </sheetData>
      <sheetData sheetId="4674">
        <row r="8">
          <cell r="D8" t="str">
            <v>Paramaz Avedisian Building</v>
          </cell>
        </row>
      </sheetData>
      <sheetData sheetId="4675">
        <row r="8">
          <cell r="D8" t="str">
            <v>Paramaz Avedisian Building</v>
          </cell>
        </row>
      </sheetData>
      <sheetData sheetId="4676">
        <row r="8">
          <cell r="D8" t="str">
            <v>Paramaz Avedisian Building</v>
          </cell>
        </row>
      </sheetData>
      <sheetData sheetId="4677">
        <row r="8">
          <cell r="D8" t="str">
            <v>Paramaz Avedisian Building</v>
          </cell>
        </row>
      </sheetData>
      <sheetData sheetId="4678">
        <row r="8">
          <cell r="D8" t="str">
            <v>Paramaz Avedisian Building</v>
          </cell>
        </row>
      </sheetData>
      <sheetData sheetId="4679">
        <row r="8">
          <cell r="D8" t="str">
            <v>Paramaz Avedisian Building</v>
          </cell>
        </row>
      </sheetData>
      <sheetData sheetId="4680"/>
      <sheetData sheetId="4681"/>
      <sheetData sheetId="4682"/>
      <sheetData sheetId="4683"/>
      <sheetData sheetId="4684">
        <row r="8">
          <cell r="D8" t="str">
            <v>Paramaz Avedisian Building</v>
          </cell>
        </row>
      </sheetData>
      <sheetData sheetId="4685">
        <row r="8">
          <cell r="D8" t="str">
            <v>Paramaz Avedisian Building</v>
          </cell>
        </row>
      </sheetData>
      <sheetData sheetId="4686">
        <row r="8">
          <cell r="D8" t="str">
            <v>Paramaz Avedisian Building</v>
          </cell>
        </row>
      </sheetData>
      <sheetData sheetId="4687">
        <row r="8">
          <cell r="D8" t="str">
            <v>Paramaz Avedisian Building</v>
          </cell>
        </row>
      </sheetData>
      <sheetData sheetId="4688">
        <row r="8">
          <cell r="D8" t="str">
            <v>Paramaz Avedisian Building</v>
          </cell>
        </row>
      </sheetData>
      <sheetData sheetId="4689">
        <row r="8">
          <cell r="D8" t="str">
            <v>Paramaz Avedisian Building</v>
          </cell>
        </row>
      </sheetData>
      <sheetData sheetId="4690">
        <row r="8">
          <cell r="D8" t="str">
            <v>Paramaz Avedisian Building</v>
          </cell>
        </row>
      </sheetData>
      <sheetData sheetId="4691">
        <row r="8">
          <cell r="D8" t="str">
            <v>Paramaz Avedisian Building</v>
          </cell>
        </row>
      </sheetData>
      <sheetData sheetId="4692">
        <row r="8">
          <cell r="D8" t="str">
            <v>Paramaz Avedisian Building</v>
          </cell>
        </row>
      </sheetData>
      <sheetData sheetId="4693">
        <row r="8">
          <cell r="D8" t="str">
            <v>Paramaz Avedisian Building</v>
          </cell>
        </row>
      </sheetData>
      <sheetData sheetId="4694"/>
      <sheetData sheetId="4695"/>
      <sheetData sheetId="4696"/>
      <sheetData sheetId="4697"/>
      <sheetData sheetId="4698"/>
      <sheetData sheetId="4699"/>
      <sheetData sheetId="4700"/>
      <sheetData sheetId="4701"/>
      <sheetData sheetId="4702"/>
      <sheetData sheetId="4703">
        <row r="8">
          <cell r="D8" t="str">
            <v>Paramaz Avedisian Building</v>
          </cell>
        </row>
      </sheetData>
      <sheetData sheetId="4704">
        <row r="8">
          <cell r="D8" t="str">
            <v>Paramaz Avedisian Building</v>
          </cell>
        </row>
      </sheetData>
      <sheetData sheetId="4705">
        <row r="8">
          <cell r="D8" t="str">
            <v>Paramaz Avedisian Building</v>
          </cell>
        </row>
      </sheetData>
      <sheetData sheetId="4706">
        <row r="8">
          <cell r="D8" t="str">
            <v>Paramaz Avedisian Building</v>
          </cell>
        </row>
      </sheetData>
      <sheetData sheetId="4707">
        <row r="8">
          <cell r="D8" t="str">
            <v>Paramaz Avedisian Building</v>
          </cell>
        </row>
      </sheetData>
      <sheetData sheetId="4708">
        <row r="8">
          <cell r="D8" t="str">
            <v>Paramaz Avedisian Building</v>
          </cell>
        </row>
      </sheetData>
      <sheetData sheetId="4709">
        <row r="8">
          <cell r="D8" t="str">
            <v>Paramaz Avedisian Building</v>
          </cell>
        </row>
      </sheetData>
      <sheetData sheetId="4710">
        <row r="8">
          <cell r="D8" t="str">
            <v>Paramaz Avedisian Building</v>
          </cell>
        </row>
      </sheetData>
      <sheetData sheetId="4711">
        <row r="8">
          <cell r="D8" t="str">
            <v>Paramaz Avedisian Building</v>
          </cell>
        </row>
      </sheetData>
      <sheetData sheetId="4712"/>
      <sheetData sheetId="4713"/>
      <sheetData sheetId="4714"/>
      <sheetData sheetId="4715"/>
      <sheetData sheetId="4716"/>
      <sheetData sheetId="4717"/>
      <sheetData sheetId="4718"/>
      <sheetData sheetId="4719"/>
      <sheetData sheetId="4720"/>
      <sheetData sheetId="4721">
        <row r="8">
          <cell r="D8" t="str">
            <v>Paramaz Avedisian Building</v>
          </cell>
        </row>
      </sheetData>
      <sheetData sheetId="4722">
        <row r="8">
          <cell r="D8" t="str">
            <v>Paramaz Avedisian Building</v>
          </cell>
        </row>
      </sheetData>
      <sheetData sheetId="4723">
        <row r="8">
          <cell r="D8" t="str">
            <v>Paramaz Avedisian Building</v>
          </cell>
        </row>
      </sheetData>
      <sheetData sheetId="4724">
        <row r="8">
          <cell r="D8" t="str">
            <v>Paramaz Avedisian Building</v>
          </cell>
        </row>
      </sheetData>
      <sheetData sheetId="4725">
        <row r="8">
          <cell r="D8" t="str">
            <v>Paramaz Avedisian Building</v>
          </cell>
        </row>
      </sheetData>
      <sheetData sheetId="4726">
        <row r="8">
          <cell r="D8" t="str">
            <v>Paramaz Avedisian Building</v>
          </cell>
        </row>
      </sheetData>
      <sheetData sheetId="4727">
        <row r="8">
          <cell r="D8" t="str">
            <v>Paramaz Avedisian Building</v>
          </cell>
        </row>
      </sheetData>
      <sheetData sheetId="4728">
        <row r="8">
          <cell r="D8" t="str">
            <v>Paramaz Avedisian Building</v>
          </cell>
        </row>
      </sheetData>
      <sheetData sheetId="4729">
        <row r="8">
          <cell r="D8" t="str">
            <v>Paramaz Avedisian Building</v>
          </cell>
        </row>
      </sheetData>
      <sheetData sheetId="4730"/>
      <sheetData sheetId="4731"/>
      <sheetData sheetId="4732"/>
      <sheetData sheetId="4733"/>
      <sheetData sheetId="4734"/>
      <sheetData sheetId="4735"/>
      <sheetData sheetId="4736"/>
      <sheetData sheetId="4737"/>
      <sheetData sheetId="4738"/>
      <sheetData sheetId="4739">
        <row r="8">
          <cell r="D8" t="str">
            <v>Paramaz Avedisian Building</v>
          </cell>
        </row>
      </sheetData>
      <sheetData sheetId="4740">
        <row r="8">
          <cell r="D8" t="str">
            <v>Paramaz Avedisian Building</v>
          </cell>
        </row>
      </sheetData>
      <sheetData sheetId="4741">
        <row r="8">
          <cell r="D8" t="str">
            <v>Paramaz Avedisian Building</v>
          </cell>
        </row>
      </sheetData>
      <sheetData sheetId="4742">
        <row r="8">
          <cell r="D8" t="str">
            <v>Paramaz Avedisian Building</v>
          </cell>
        </row>
      </sheetData>
      <sheetData sheetId="4743">
        <row r="8">
          <cell r="D8" t="str">
            <v>Paramaz Avedisian Building</v>
          </cell>
        </row>
      </sheetData>
      <sheetData sheetId="4744">
        <row r="8">
          <cell r="D8" t="str">
            <v>Paramaz Avedisian Building</v>
          </cell>
        </row>
      </sheetData>
      <sheetData sheetId="4745">
        <row r="8">
          <cell r="D8" t="str">
            <v>Paramaz Avedisian Building</v>
          </cell>
        </row>
      </sheetData>
      <sheetData sheetId="4746">
        <row r="8">
          <cell r="D8" t="str">
            <v>Paramaz Avedisian Building</v>
          </cell>
        </row>
      </sheetData>
      <sheetData sheetId="4747">
        <row r="8">
          <cell r="D8" t="str">
            <v>Paramaz Avedisian Building</v>
          </cell>
        </row>
      </sheetData>
      <sheetData sheetId="4748"/>
      <sheetData sheetId="4749"/>
      <sheetData sheetId="4750"/>
      <sheetData sheetId="4751"/>
      <sheetData sheetId="4752"/>
      <sheetData sheetId="4753"/>
      <sheetData sheetId="4754"/>
      <sheetData sheetId="4755"/>
      <sheetData sheetId="4756"/>
      <sheetData sheetId="4757"/>
      <sheetData sheetId="4758">
        <row r="8">
          <cell r="D8" t="str">
            <v>Paramaz Avedisian Building</v>
          </cell>
        </row>
      </sheetData>
      <sheetData sheetId="4759">
        <row r="8">
          <cell r="D8" t="str">
            <v>Paramaz Avedisian Building</v>
          </cell>
        </row>
      </sheetData>
      <sheetData sheetId="4760">
        <row r="8">
          <cell r="D8" t="str">
            <v>Paramaz Avedisian Building</v>
          </cell>
        </row>
      </sheetData>
      <sheetData sheetId="4761">
        <row r="8">
          <cell r="D8" t="str">
            <v>Paramaz Avedisian Building</v>
          </cell>
        </row>
      </sheetData>
      <sheetData sheetId="4762">
        <row r="8">
          <cell r="D8" t="str">
            <v>Paramaz Avedisian Building</v>
          </cell>
        </row>
      </sheetData>
      <sheetData sheetId="4763">
        <row r="8">
          <cell r="D8" t="str">
            <v>Paramaz Avedisian Building</v>
          </cell>
        </row>
      </sheetData>
      <sheetData sheetId="4764">
        <row r="8">
          <cell r="D8" t="str">
            <v>Paramaz Avedisian Building</v>
          </cell>
        </row>
      </sheetData>
      <sheetData sheetId="4765">
        <row r="8">
          <cell r="D8" t="str">
            <v>Paramaz Avedisian Building</v>
          </cell>
        </row>
      </sheetData>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sheetData sheetId="5042"/>
      <sheetData sheetId="5043"/>
      <sheetData sheetId="5044">
        <row r="8">
          <cell r="D8" t="str">
            <v>Paramaz Avedisian Building</v>
          </cell>
        </row>
      </sheetData>
      <sheetData sheetId="5045"/>
      <sheetData sheetId="5046"/>
      <sheetData sheetId="5047"/>
      <sheetData sheetId="5048">
        <row r="8">
          <cell r="D8" t="str">
            <v>Paramaz Avedisian Building</v>
          </cell>
        </row>
      </sheetData>
      <sheetData sheetId="5049">
        <row r="8">
          <cell r="D8" t="str">
            <v>Paramaz Avedisian Building</v>
          </cell>
        </row>
      </sheetData>
      <sheetData sheetId="5050">
        <row r="8">
          <cell r="D8" t="str">
            <v>Paramaz Avedisian Building</v>
          </cell>
        </row>
      </sheetData>
      <sheetData sheetId="5051">
        <row r="8">
          <cell r="D8" t="str">
            <v>Paramaz Avedisian Building</v>
          </cell>
        </row>
      </sheetData>
      <sheetData sheetId="5052">
        <row r="8">
          <cell r="D8" t="str">
            <v>Paramaz Avedisian Building</v>
          </cell>
        </row>
      </sheetData>
      <sheetData sheetId="5053">
        <row r="8">
          <cell r="D8" t="str">
            <v>Paramaz Avedisian Building</v>
          </cell>
        </row>
      </sheetData>
      <sheetData sheetId="5054">
        <row r="8">
          <cell r="D8" t="str">
            <v>Paramaz Avedisian Building</v>
          </cell>
        </row>
      </sheetData>
      <sheetData sheetId="5055">
        <row r="8">
          <cell r="D8" t="str">
            <v>Paramaz Avedisian Building</v>
          </cell>
        </row>
      </sheetData>
      <sheetData sheetId="5056">
        <row r="8">
          <cell r="D8" t="str">
            <v>Paramaz Avedisian Building</v>
          </cell>
        </row>
      </sheetData>
      <sheetData sheetId="5057">
        <row r="8">
          <cell r="D8" t="str">
            <v>Paramaz Avedisian Building</v>
          </cell>
        </row>
      </sheetData>
      <sheetData sheetId="5058">
        <row r="8">
          <cell r="D8" t="str">
            <v>Paramaz Avedisian Building</v>
          </cell>
        </row>
      </sheetData>
      <sheetData sheetId="5059">
        <row r="8">
          <cell r="D8" t="str">
            <v>Paramaz Avedisian Building</v>
          </cell>
        </row>
      </sheetData>
      <sheetData sheetId="5060">
        <row r="8">
          <cell r="D8" t="str">
            <v>Paramaz Avedisian Building</v>
          </cell>
        </row>
      </sheetData>
      <sheetData sheetId="5061">
        <row r="8">
          <cell r="D8" t="str">
            <v>Paramaz Avedisian Building</v>
          </cell>
        </row>
      </sheetData>
      <sheetData sheetId="5062"/>
      <sheetData sheetId="5063">
        <row r="8">
          <cell r="D8" t="str">
            <v>Paramaz Avedisian Building</v>
          </cell>
        </row>
      </sheetData>
      <sheetData sheetId="5064">
        <row r="8">
          <cell r="D8" t="str">
            <v>Paramaz Avedisian Building</v>
          </cell>
        </row>
      </sheetData>
      <sheetData sheetId="5065">
        <row r="8">
          <cell r="D8" t="str">
            <v>Paramaz Avedisian Building</v>
          </cell>
        </row>
      </sheetData>
      <sheetData sheetId="5066">
        <row r="8">
          <cell r="D8" t="str">
            <v>Paramaz Avedisian Building</v>
          </cell>
        </row>
      </sheetData>
      <sheetData sheetId="5067">
        <row r="8">
          <cell r="D8" t="str">
            <v>Paramaz Avedisian Building</v>
          </cell>
        </row>
      </sheetData>
      <sheetData sheetId="5068">
        <row r="8">
          <cell r="D8" t="str">
            <v>Paramaz Avedisian Building</v>
          </cell>
        </row>
      </sheetData>
      <sheetData sheetId="5069">
        <row r="8">
          <cell r="D8" t="str">
            <v>Paramaz Avedisian Building</v>
          </cell>
        </row>
      </sheetData>
      <sheetData sheetId="5070">
        <row r="8">
          <cell r="D8" t="str">
            <v>Paramaz Avedisian Building</v>
          </cell>
        </row>
      </sheetData>
      <sheetData sheetId="5071">
        <row r="8">
          <cell r="D8" t="str">
            <v>Paramaz Avedisian Building</v>
          </cell>
        </row>
      </sheetData>
      <sheetData sheetId="5072">
        <row r="8">
          <cell r="D8" t="str">
            <v>Paramaz Avedisian Building</v>
          </cell>
        </row>
      </sheetData>
      <sheetData sheetId="5073">
        <row r="8">
          <cell r="D8" t="str">
            <v>Paramaz Avedisian Building</v>
          </cell>
        </row>
      </sheetData>
      <sheetData sheetId="5074">
        <row r="8">
          <cell r="D8" t="str">
            <v>Paramaz Avedisian Building</v>
          </cell>
        </row>
      </sheetData>
      <sheetData sheetId="5075">
        <row r="8">
          <cell r="D8" t="str">
            <v>Paramaz Avedisian Building</v>
          </cell>
        </row>
      </sheetData>
      <sheetData sheetId="5076">
        <row r="8">
          <cell r="D8" t="str">
            <v>Paramaz Avedisian Building</v>
          </cell>
        </row>
      </sheetData>
      <sheetData sheetId="5077">
        <row r="8">
          <cell r="D8" t="str">
            <v>Paramaz Avedisian Building</v>
          </cell>
        </row>
      </sheetData>
      <sheetData sheetId="5078">
        <row r="8">
          <cell r="D8" t="str">
            <v>Paramaz Avedisian Building</v>
          </cell>
        </row>
      </sheetData>
      <sheetData sheetId="5079">
        <row r="8">
          <cell r="D8" t="str">
            <v>Paramaz Avedisian Building</v>
          </cell>
        </row>
      </sheetData>
      <sheetData sheetId="5080">
        <row r="8">
          <cell r="D8" t="str">
            <v>Paramaz Avedisian Building</v>
          </cell>
        </row>
      </sheetData>
      <sheetData sheetId="5081">
        <row r="8">
          <cell r="D8" t="str">
            <v>Paramaz Avedisian Building</v>
          </cell>
        </row>
      </sheetData>
      <sheetData sheetId="5082">
        <row r="8">
          <cell r="D8" t="str">
            <v>Paramaz Avedisian Building</v>
          </cell>
        </row>
      </sheetData>
      <sheetData sheetId="5083"/>
      <sheetData sheetId="5084"/>
      <sheetData sheetId="5085">
        <row r="8">
          <cell r="D8" t="str">
            <v>Paramaz Avedisian Building</v>
          </cell>
        </row>
      </sheetData>
      <sheetData sheetId="5086">
        <row r="8">
          <cell r="D8" t="str">
            <v>Paramaz Avedisian Building</v>
          </cell>
        </row>
      </sheetData>
      <sheetData sheetId="5087">
        <row r="8">
          <cell r="D8" t="str">
            <v>Paramaz Avedisian Building</v>
          </cell>
        </row>
      </sheetData>
      <sheetData sheetId="5088">
        <row r="8">
          <cell r="D8" t="str">
            <v>Paramaz Avedisian Building</v>
          </cell>
        </row>
      </sheetData>
      <sheetData sheetId="5089">
        <row r="8">
          <cell r="D8" t="str">
            <v>Paramaz Avedisian Building</v>
          </cell>
        </row>
      </sheetData>
      <sheetData sheetId="5090">
        <row r="8">
          <cell r="D8" t="str">
            <v>Paramaz Avedisian Building</v>
          </cell>
        </row>
      </sheetData>
      <sheetData sheetId="5091">
        <row r="8">
          <cell r="D8" t="str">
            <v>Paramaz Avedisian Building</v>
          </cell>
        </row>
      </sheetData>
      <sheetData sheetId="5092">
        <row r="8">
          <cell r="D8" t="str">
            <v>Paramaz Avedisian Building</v>
          </cell>
        </row>
      </sheetData>
      <sheetData sheetId="5093">
        <row r="8">
          <cell r="D8" t="str">
            <v>Paramaz Avedisian Building</v>
          </cell>
        </row>
      </sheetData>
      <sheetData sheetId="5094">
        <row r="8">
          <cell r="D8" t="str">
            <v>Paramaz Avedisian Building</v>
          </cell>
        </row>
      </sheetData>
      <sheetData sheetId="5095">
        <row r="8">
          <cell r="D8" t="str">
            <v>Paramaz Avedisian Building</v>
          </cell>
        </row>
      </sheetData>
      <sheetData sheetId="5096">
        <row r="8">
          <cell r="D8" t="str">
            <v>Paramaz Avedisian Building</v>
          </cell>
        </row>
      </sheetData>
      <sheetData sheetId="5097">
        <row r="8">
          <cell r="D8" t="str">
            <v>Paramaz Avedisian Building</v>
          </cell>
        </row>
      </sheetData>
      <sheetData sheetId="5098"/>
      <sheetData sheetId="5099"/>
      <sheetData sheetId="5100"/>
      <sheetData sheetId="5101"/>
      <sheetData sheetId="5102"/>
      <sheetData sheetId="5103">
        <row r="8">
          <cell r="D8" t="str">
            <v>Paramaz Avedisian Building</v>
          </cell>
        </row>
      </sheetData>
      <sheetData sheetId="5104">
        <row r="8">
          <cell r="D8" t="str">
            <v>Paramaz Avedisian Building</v>
          </cell>
        </row>
      </sheetData>
      <sheetData sheetId="5105">
        <row r="8">
          <cell r="D8" t="str">
            <v>Paramaz Avedisian Building</v>
          </cell>
        </row>
      </sheetData>
      <sheetData sheetId="5106">
        <row r="8">
          <cell r="D8" t="str">
            <v>Paramaz Avedisian Building</v>
          </cell>
        </row>
      </sheetData>
      <sheetData sheetId="5107">
        <row r="8">
          <cell r="D8" t="str">
            <v>Paramaz Avedisian Building</v>
          </cell>
        </row>
      </sheetData>
      <sheetData sheetId="5108">
        <row r="8">
          <cell r="D8" t="str">
            <v>Paramaz Avedisian Building</v>
          </cell>
        </row>
      </sheetData>
      <sheetData sheetId="5109">
        <row r="8">
          <cell r="D8" t="str">
            <v>Paramaz Avedisian Building</v>
          </cell>
        </row>
      </sheetData>
      <sheetData sheetId="5110">
        <row r="8">
          <cell r="D8" t="str">
            <v>Paramaz Avedisian Building</v>
          </cell>
        </row>
      </sheetData>
      <sheetData sheetId="5111">
        <row r="8">
          <cell r="D8" t="str">
            <v>Paramaz Avedisian Building</v>
          </cell>
        </row>
      </sheetData>
      <sheetData sheetId="5112">
        <row r="8">
          <cell r="D8" t="str">
            <v>Paramaz Avedisian Building</v>
          </cell>
        </row>
      </sheetData>
      <sheetData sheetId="5113">
        <row r="8">
          <cell r="D8" t="str">
            <v>Paramaz Avedisian Building</v>
          </cell>
        </row>
      </sheetData>
      <sheetData sheetId="5114">
        <row r="8">
          <cell r="D8" t="str">
            <v>Paramaz Avedisian Building</v>
          </cell>
        </row>
      </sheetData>
      <sheetData sheetId="5115">
        <row r="8">
          <cell r="D8" t="str">
            <v>Paramaz Avedisian Building</v>
          </cell>
        </row>
      </sheetData>
      <sheetData sheetId="5116"/>
      <sheetData sheetId="5117"/>
      <sheetData sheetId="5118"/>
      <sheetData sheetId="5119"/>
      <sheetData sheetId="5120"/>
      <sheetData sheetId="5121">
        <row r="8">
          <cell r="D8" t="str">
            <v>Paramaz Avedisian Building</v>
          </cell>
        </row>
      </sheetData>
      <sheetData sheetId="5122">
        <row r="8">
          <cell r="D8" t="str">
            <v>Paramaz Avedisian Building</v>
          </cell>
        </row>
      </sheetData>
      <sheetData sheetId="5123">
        <row r="8">
          <cell r="D8" t="str">
            <v>Paramaz Avedisian Building</v>
          </cell>
        </row>
      </sheetData>
      <sheetData sheetId="5124">
        <row r="8">
          <cell r="D8" t="str">
            <v>Paramaz Avedisian Building</v>
          </cell>
        </row>
      </sheetData>
      <sheetData sheetId="5125">
        <row r="8">
          <cell r="D8" t="str">
            <v>Paramaz Avedisian Building</v>
          </cell>
        </row>
      </sheetData>
      <sheetData sheetId="5126">
        <row r="8">
          <cell r="D8" t="str">
            <v>Paramaz Avedisian Building</v>
          </cell>
        </row>
      </sheetData>
      <sheetData sheetId="5127">
        <row r="8">
          <cell r="D8" t="str">
            <v>Paramaz Avedisian Building</v>
          </cell>
        </row>
      </sheetData>
      <sheetData sheetId="5128">
        <row r="8">
          <cell r="D8" t="str">
            <v>Paramaz Avedisian Building</v>
          </cell>
        </row>
      </sheetData>
      <sheetData sheetId="5129">
        <row r="8">
          <cell r="D8" t="str">
            <v>Paramaz Avedisian Building</v>
          </cell>
        </row>
      </sheetData>
      <sheetData sheetId="5130"/>
      <sheetData sheetId="5131"/>
      <sheetData sheetId="5132"/>
      <sheetData sheetId="5133"/>
      <sheetData sheetId="5134"/>
      <sheetData sheetId="5135"/>
      <sheetData sheetId="5136"/>
      <sheetData sheetId="5137"/>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ow r="8">
          <cell r="D8">
            <v>0</v>
          </cell>
        </row>
      </sheetData>
      <sheetData sheetId="5275"/>
      <sheetData sheetId="5276"/>
      <sheetData sheetId="5277"/>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sheetData sheetId="5293"/>
      <sheetData sheetId="5294"/>
      <sheetData sheetId="5295"/>
      <sheetData sheetId="5296">
        <row r="8">
          <cell r="D8" t="str">
            <v>Paramaz Avedisian Building</v>
          </cell>
        </row>
      </sheetData>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8">
          <cell r="D8" t="str">
            <v>Paramaz Avedisian Building</v>
          </cell>
        </row>
      </sheetData>
      <sheetData sheetId="5316">
        <row r="8">
          <cell r="D8" t="str">
            <v>Paramaz Avedisian Building</v>
          </cell>
        </row>
      </sheetData>
      <sheetData sheetId="5317">
        <row r="8">
          <cell r="D8" t="str">
            <v>Paramaz Avedisian Building</v>
          </cell>
        </row>
      </sheetData>
      <sheetData sheetId="5318">
        <row r="8">
          <cell r="D8" t="str">
            <v>Paramaz Avedisian Building</v>
          </cell>
        </row>
      </sheetData>
      <sheetData sheetId="5319">
        <row r="8">
          <cell r="D8" t="str">
            <v>Paramaz Avedisian Building</v>
          </cell>
        </row>
      </sheetData>
      <sheetData sheetId="5320">
        <row r="8">
          <cell r="D8" t="str">
            <v>Paramaz Avedisian Building</v>
          </cell>
        </row>
      </sheetData>
      <sheetData sheetId="5321">
        <row r="8">
          <cell r="D8" t="str">
            <v>Paramaz Avedisian Building</v>
          </cell>
        </row>
      </sheetData>
      <sheetData sheetId="5322">
        <row r="8">
          <cell r="D8" t="str">
            <v>Paramaz Avedisian Building</v>
          </cell>
        </row>
      </sheetData>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row r="8">
          <cell r="D8" t="str">
            <v>Paramaz Avedisian Building</v>
          </cell>
        </row>
      </sheetData>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row r="8">
          <cell r="D8" t="str">
            <v>ASU's Application</v>
          </cell>
        </row>
      </sheetData>
      <sheetData sheetId="5524">
        <row r="8">
          <cell r="D8" t="str">
            <v>Paramaz Avedisian Building</v>
          </cell>
        </row>
      </sheetData>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refreshError="1"/>
      <sheetData sheetId="5558" refreshError="1"/>
      <sheetData sheetId="5559">
        <row r="8">
          <cell r="D8" t="str">
            <v>Paramaz Avedisian Building</v>
          </cell>
        </row>
      </sheetData>
      <sheetData sheetId="5560">
        <row r="8">
          <cell r="D8" t="str">
            <v>Paramaz Avedisian Building</v>
          </cell>
        </row>
      </sheetData>
      <sheetData sheetId="5561">
        <row r="8">
          <cell r="D8" t="str">
            <v>Paramaz Avedisian Building</v>
          </cell>
        </row>
      </sheetData>
      <sheetData sheetId="5562">
        <row r="8">
          <cell r="D8" t="str">
            <v>Paramaz Avedisian Building</v>
          </cell>
        </row>
      </sheetData>
      <sheetData sheetId="5563">
        <row r="8">
          <cell r="D8" t="str">
            <v>Paramaz Avedisian Building</v>
          </cell>
        </row>
      </sheetData>
      <sheetData sheetId="5564">
        <row r="8">
          <cell r="D8" t="str">
            <v>Paramaz Avedisian Building</v>
          </cell>
        </row>
      </sheetData>
      <sheetData sheetId="5565">
        <row r="8">
          <cell r="D8" t="str">
            <v>Paramaz Avedisian Building</v>
          </cell>
        </row>
      </sheetData>
      <sheetData sheetId="5566">
        <row r="8">
          <cell r="D8" t="str">
            <v>Paramaz Avedisian Building</v>
          </cell>
        </row>
      </sheetData>
      <sheetData sheetId="5567">
        <row r="8">
          <cell r="D8" t="str">
            <v>Paramaz Avedisian Building</v>
          </cell>
        </row>
      </sheetData>
      <sheetData sheetId="5568">
        <row r="8">
          <cell r="D8" t="str">
            <v>Paramaz Avedisian Building</v>
          </cell>
        </row>
      </sheetData>
      <sheetData sheetId="5569">
        <row r="8">
          <cell r="D8" t="str">
            <v>Paramaz Avedisian Building</v>
          </cell>
        </row>
      </sheetData>
      <sheetData sheetId="5570">
        <row r="8">
          <cell r="D8" t="str">
            <v>Paramaz Avedisian Building</v>
          </cell>
        </row>
      </sheetData>
      <sheetData sheetId="5571">
        <row r="8">
          <cell r="D8" t="str">
            <v>Paramaz Avedisian Building</v>
          </cell>
        </row>
      </sheetData>
      <sheetData sheetId="5572">
        <row r="8">
          <cell r="D8" t="str">
            <v>Paramaz Avedisian Building</v>
          </cell>
        </row>
      </sheetData>
      <sheetData sheetId="5573">
        <row r="8">
          <cell r="D8" t="str">
            <v>Paramaz Avedisian Building</v>
          </cell>
        </row>
      </sheetData>
      <sheetData sheetId="5574">
        <row r="8">
          <cell r="D8" t="str">
            <v>Paramaz Avedisian Building</v>
          </cell>
        </row>
      </sheetData>
      <sheetData sheetId="5575"/>
      <sheetData sheetId="5576">
        <row r="8">
          <cell r="D8" t="str">
            <v>Paramaz Avedisian Building</v>
          </cell>
        </row>
      </sheetData>
      <sheetData sheetId="5577"/>
      <sheetData sheetId="5578" refreshError="1"/>
      <sheetData sheetId="5579" refreshError="1"/>
      <sheetData sheetId="5580" refreshError="1"/>
      <sheetData sheetId="5581" refreshError="1"/>
      <sheetData sheetId="5582" refreshError="1"/>
      <sheetData sheetId="5583" refreshError="1"/>
      <sheetData sheetId="5584">
        <row r="8">
          <cell r="D8" t="str">
            <v>Paramaz Avedisian Building</v>
          </cell>
        </row>
      </sheetData>
      <sheetData sheetId="5585">
        <row r="8">
          <cell r="D8" t="str">
            <v>Paramaz Avedisian Building</v>
          </cell>
        </row>
      </sheetData>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 val="Break up Sheet"/>
      <sheetName val="Fin Sum"/>
      <sheetName val="final abstract"/>
      <sheetName val="SBI(Siliguri)"/>
      <sheetName val="D5"/>
      <sheetName val="Rate analysis"/>
      <sheetName val="beam-reinft"/>
      <sheetName val="GM &amp; TA"/>
      <sheetName val="Civil Boq"/>
      <sheetName val="IV-Utility"/>
      <sheetName val="jobhist"/>
      <sheetName val="Data sheet"/>
      <sheetName val="Qty Tracking With Rate"/>
      <sheetName val="COST"/>
      <sheetName val="gf"/>
      <sheetName val="Analy_7-10"/>
      <sheetName val="Main-Material"/>
      <sheetName val="analysis"/>
      <sheetName val="13. Steel - Ratio"/>
      <sheetName val="D5-P&amp;L"/>
      <sheetName val="NLD - Assum"/>
      <sheetName val="Introduction"/>
      <sheetName val="Model (Not Merged)"/>
      <sheetName val="Summary year Plan"/>
      <sheetName val="CFForecast detail"/>
      <sheetName val="wordsdata"/>
      <sheetName val="細目"/>
      <sheetName val="RateAnalysis"/>
      <sheetName val="Sheet1"/>
      <sheetName val="Sheet2"/>
      <sheetName val="SUMMARY"/>
      <sheetName val="GRSummary"/>
      <sheetName val="Stacked Column"/>
      <sheetName val="Scatter"/>
      <sheetName val="PriceSummary"/>
      <sheetName val="1997 IPO"/>
      <sheetName val="Unit Qty"/>
      <sheetName val="Data"/>
    </sheetNames>
    <sheetDataSet>
      <sheetData sheetId="0"/>
      <sheetData sheetId="1"/>
      <sheetData sheetId="2"/>
      <sheetData sheetId="3"/>
      <sheetData sheetId="4"/>
      <sheetData sheetId="5"/>
      <sheetData sheetId="6"/>
      <sheetData sheetId="7" refreshError="1"/>
      <sheetData sheetId="8" refreshError="1">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 xml:space="preserve">Security charges </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 xml:space="preserve">Bhoomi Pooja </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 xml:space="preserve">COST PER SFT </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 xml:space="preserve">COST PER SFT </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 xml:space="preserve">Marking masons </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 xml:space="preserve">Plant &amp; Machinery                          </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 xml:space="preserve">COST PER SFT </v>
          </cell>
          <cell r="F46">
            <v>20.184870333299635</v>
          </cell>
          <cell r="H46">
            <v>21.314514071923991</v>
          </cell>
          <cell r="K46">
            <v>26.205040215317077</v>
          </cell>
          <cell r="Q46">
            <v>-5.0064657208058794</v>
          </cell>
        </row>
        <row r="49">
          <cell r="B49" t="str">
            <v xml:space="preserve">COST PER SFT </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Amenities_Level__Level_7_"/>
      <sheetName val="Amenities_Level__Gym_"/>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COST-EST LTI P5C"/>
      <sheetName val="f-pm-04-12-03B-LTI-PH5c"/>
      <sheetName val="CostSked"/>
      <sheetName val="Financing Schemes"/>
      <sheetName val="_Model A costs"/>
      <sheetName val="Model B costs"/>
      <sheetName val="Model C costs"/>
      <sheetName val="BASE EQUI"/>
      <sheetName val="Sheet1"/>
      <sheetName val="Amenities_Level__Level_7_2"/>
      <sheetName val="Amenities_Level__Gym_2"/>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Rev.01"/>
      <sheetName val="BOQ건축"/>
      <sheetName val="Basement Extract"/>
      <sheetName val="SAD"/>
      <sheetName val="SA Plen."/>
      <sheetName val="Retu. Duct"/>
      <sheetName val="RA Plen."/>
      <sheetName val="T. Ex. Duct"/>
      <sheetName val="concrete"/>
      <sheetName val="STAFFSCHED "/>
      <sheetName val="Y-WORK"/>
      <sheetName val="Harewood"/>
      <sheetName val="HQ-TO"/>
      <sheetName val="Summary_(2)4"/>
      <sheetName val="Foundation_and_Substructure4"/>
      <sheetName val="Ground_Floor4"/>
      <sheetName val="Podium_Carpark4"/>
      <sheetName val="Amenities_Level_[Level_7]4"/>
      <sheetName val="Residential_Tower4"/>
      <sheetName val="Amenities_Level_[Gym]4"/>
      <sheetName val="Amenities_Level__Level_7_4"/>
      <sheetName val="Amenities_Level__Gym_4"/>
      <sheetName val="@risk_rents_and_incentives1"/>
      <sheetName val="Car_park_lease1"/>
      <sheetName val="Net_rent_analysis1"/>
      <sheetName val="Category_14"/>
      <sheetName val="Bill_No__54"/>
      <sheetName val="PL_Plumbing4"/>
      <sheetName val="242-3_summaryOPC3"/>
      <sheetName val="GEN_REQ3"/>
      <sheetName val="SD_and_START_UP3"/>
      <sheetName val="fees_Summary1"/>
      <sheetName val="Rev_011"/>
      <sheetName val="Lightings_Breakdown3"/>
      <sheetName val="Bid_Form_A-22"/>
      <sheetName val="2_678M1"/>
      <sheetName val="Bill_No__04B1"/>
      <sheetName val="Bill_2A-Retail1"/>
      <sheetName val="COST-EST_LTI_P5C1"/>
      <sheetName val="Financing_Schemes1"/>
      <sheetName val="_Model_A_costs1"/>
      <sheetName val="Model_B_costs1"/>
      <sheetName val="Model_C_costs1"/>
      <sheetName val="BASE_EQUI1"/>
      <sheetName val="방배동내역_(총괄)1"/>
      <sheetName val="Basement_Extract1"/>
      <sheetName val="SA_Plen_1"/>
      <sheetName val="Retu__Duct1"/>
      <sheetName val="RA_Plen_1"/>
      <sheetName val="T__Ex__Duct1"/>
      <sheetName val="PROJECT_BRIEF(EX_NEW)1"/>
      <sheetName val="Summary_(2)3"/>
      <sheetName val="Foundation_and_Substructure3"/>
      <sheetName val="Ground_Floor3"/>
      <sheetName val="Podium_Carpark3"/>
      <sheetName val="Amenities_Level_[Level_7]3"/>
      <sheetName val="Residential_Tower3"/>
      <sheetName val="Amenities_Level_[Gym]3"/>
      <sheetName val="Amenities_Level__Level_7_3"/>
      <sheetName val="Amenities_Level__Gym_3"/>
      <sheetName val="@risk_rents_and_incentives"/>
      <sheetName val="Car_park_lease"/>
      <sheetName val="Net_rent_analysis"/>
      <sheetName val="Category_13"/>
      <sheetName val="Bill_No__53"/>
      <sheetName val="PL_Plumbing3"/>
      <sheetName val="242-3_summaryOPC2"/>
      <sheetName val="GEN_REQ2"/>
      <sheetName val="SD_and_START_UP2"/>
      <sheetName val="fees_Summary"/>
      <sheetName val="Rev_01"/>
      <sheetName val="Lightings_Breakdown2"/>
      <sheetName val="Bid_Form_A-21"/>
      <sheetName val="2_678M"/>
      <sheetName val="Bill_No__04B"/>
      <sheetName val="Bill_2A-Retail"/>
      <sheetName val="COST-EST_LTI_P5C"/>
      <sheetName val="Financing_Schemes"/>
      <sheetName val="_Model_A_costs"/>
      <sheetName val="Model_B_costs"/>
      <sheetName val="Model_C_costs"/>
      <sheetName val="BASE_EQUI"/>
      <sheetName val="방배동내역_(총괄)"/>
      <sheetName val="Basement_Extract"/>
      <sheetName val="SA_Plen_"/>
      <sheetName val="Retu__Duct"/>
      <sheetName val="RA_Plen_"/>
      <sheetName val="T__Ex__Duct"/>
      <sheetName val="PROJECT_BRIEF(EX_NEW)"/>
      <sheetName val="STAFFSCHED_"/>
      <sheetName val="STAFFSCHED_1"/>
      <sheetName val="기성"/>
      <sheetName val="Intro"/>
      <sheetName val="Input"/>
      <sheetName val="Controls"/>
      <sheetName val="Details and Earnings Charts"/>
      <sheetName val="HVAC BoQ"/>
      <sheetName val="Data 1"/>
      <sheetName val="Hic_150EOffice"/>
      <sheetName val="VOP_June_07"/>
      <sheetName val="VOP_June_07 _rev1_"/>
      <sheetName val="VOP_Sept_07"/>
      <sheetName val="OPT1"/>
      <sheetName val="bridge # 1"/>
      <sheetName val="Factor"/>
      <sheetName val="03"/>
      <sheetName val="(COV)"/>
      <sheetName val="Bin"/>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Model"/>
      <sheetName val="CONSTRUCTION COMPONENT"/>
      <sheetName val="Rate Analysis"/>
      <sheetName val="DIV 26"/>
      <sheetName val="DIV 27"/>
      <sheetName val="DIV 28"/>
      <sheetName val="COST"/>
      <sheetName val="VIABILITY"/>
      <sheetName val="Steel"/>
      <sheetName val="CASHFLOW CODES"/>
      <sheetName val="Balance Sheet"/>
      <sheetName val="Detail Page"/>
      <sheetName val="Values"/>
      <sheetName val="Project Summary"/>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ANALIZ"/>
      <sheetName val="NOMI"/>
      <sheetName val="Sched-Structure IFB"/>
      <sheetName val="SCLS 1"/>
      <sheetName val="EA Sum"/>
      <sheetName val="SubmitCal"/>
      <sheetName val="Analysis"/>
      <sheetName val="A"/>
      <sheetName val="MT-0010"/>
      <sheetName val="Budget Analysis"/>
      <sheetName val="Doha WBS Clean"/>
      <sheetName val="SUMMARY-MOS"/>
      <sheetName val="MOS - June 2018"/>
      <sheetName val="1CP"/>
      <sheetName val="Sheet 2"/>
      <sheetName val="Internal"/>
      <sheetName val="MORGACTS"/>
      <sheetName val="ECARates"/>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G"/>
      <sheetName val="INDIGINEOUS ITEMS "/>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13_Electrical"/>
      <sheetName val="DPS17"/>
      <sheetName val="inter"/>
      <sheetName val="EXRATES"/>
      <sheetName val="Trade Summary"/>
      <sheetName val="Design"/>
      <sheetName val="Mat_Cost"/>
      <sheetName val="Costing"/>
      <sheetName val="HITS"/>
      <sheetName val="RateAnalysis"/>
      <sheetName val="Cover Page"/>
      <sheetName val="SP Break Up"/>
      <sheetName val="Ground Covers Schedule"/>
      <sheetName val="INS"/>
      <sheetName val="SP_Break_Up"/>
      <sheetName val="X rate"/>
      <sheetName val="FitOutConfCentre"/>
      <sheetName val="Sheet10T016 Site Facilities"/>
      <sheetName val="Sheet10T016"/>
      <sheetName val="Staff Acco."/>
      <sheetName val="Beamsked"/>
      <sheetName val="Columnsked"/>
      <sheetName val="Curves"/>
      <sheetName val="Categories"/>
      <sheetName val="Schedules"/>
      <sheetName val="eval"/>
      <sheetName val="Building 1"/>
      <sheetName val="Notes"/>
      <sheetName val="Bldg"/>
      <sheetName val="Quay_A"/>
      <sheetName val="Planned"/>
      <sheetName val="#REF!"/>
      <sheetName val="EDGES"/>
      <sheetName val="JOINTS"/>
      <sheetName val="SUPERSTRUCTURE"/>
      <sheetName val="ITR"/>
      <sheetName val="Tabelle1"/>
      <sheetName val="Bill-1"/>
      <sheetName val="CHIFLET"/>
      <sheetName val="Quantity"/>
      <sheetName val="Control"/>
      <sheetName val="CALENDAR ANNUAL"/>
      <sheetName val="sc"/>
      <sheetName val="COLUMNS"/>
      <sheetName val="REINF-PILECAP"/>
      <sheetName val="TEXT"/>
      <sheetName val="Name List"/>
      <sheetName val="Info"/>
      <sheetName val="Design Devmt"/>
      <sheetName val="RCC,Ret. Wall"/>
      <sheetName val="Definitions"/>
      <sheetName val="GAE8'97"/>
      <sheetName val="SOR"/>
      <sheetName val="FORM7"/>
      <sheetName val="Payment Certificate "/>
      <sheetName val="VC Summary"/>
      <sheetName val="E_Summary"/>
      <sheetName val="D_Cntnts"/>
      <sheetName val="By Trade"/>
      <sheetName val="PRECAST lightconc-II"/>
      <sheetName val="TOTAL"/>
      <sheetName val="Div 3 - Concrete"/>
      <sheetName val="Cover"/>
      <sheetName val="F4.13"/>
      <sheetName val="Lstsub"/>
      <sheetName val="Build-up"/>
      <sheetName val="Z- GENERAL PRICE SUMMARY"/>
      <sheetName val="WITHOUT C&amp;I PROFIT (3)"/>
      <sheetName val="Executive Lounge - Build Up"/>
      <sheetName val="TBAL9697 -group wise  sdpl"/>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inWords"/>
      <sheetName val="Unit_Name"/>
      <sheetName val="TOTAL MPR"/>
      <sheetName val="slab"/>
      <sheetName val="2-Cash Flow"/>
      <sheetName val="Div Summary"/>
      <sheetName val="Appendix A"/>
      <sheetName val="HPL"/>
      <sheetName val="macros"/>
      <sheetName val="Lead"/>
      <sheetName val="UC-Testing"/>
      <sheetName val="1 Summary"/>
      <sheetName val="공사금액 내역 _1_"/>
      <sheetName val="10현장조직"/>
      <sheetName val="SCHEDULE"/>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option_Y1"/>
      <sheetName val="PROD_RATE"/>
      <sheetName val="Electrical_Pricelist"/>
      <sheetName val="COST_EST LTI P5C"/>
      <sheetName val="f_pm_04_12_03B_LTI_PH5c"/>
      <sheetName val="GS"/>
      <sheetName val="Others"/>
      <sheetName val="sum mdc"/>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option_Y12"/>
      <sheetName val="Data_Validation2"/>
      <sheetName val="PROD_RAT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temporary_power_ob8"/>
      <sheetName val="building_permit8"/>
      <sheetName val="guardhouse_ob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tr_Deriv5"/>
      <sheetName val="option_Y13"/>
      <sheetName val="Data_Validation3"/>
      <sheetName val="PROD_RATE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temporary_power_ob9"/>
      <sheetName val="building_permit9"/>
      <sheetName val="guardhouse_ob9"/>
      <sheetName val="non_routinary9"/>
      <sheetName val="QSI_Cost_sheet_StaMesa6"/>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Civilwks_Deriv6"/>
      <sheetName val="Str_Deriv6"/>
      <sheetName val="bar_chart-rev6"/>
      <sheetName val="Data_Validation4"/>
      <sheetName val="PROD_RATE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cs"/>
      <sheetName val="sheet7"/>
      <sheetName val="Prev' Summary"/>
      <sheetName val="Risk Categories (examples)"/>
      <sheetName val="KP1590_E"/>
      <sheetName val="Break up Sheet"/>
      <sheetName val="ATC RIW-MIR"/>
      <sheetName val="L"/>
      <sheetName val="2-SITE "/>
      <sheetName val="PriceSummary"/>
      <sheetName val="AV BOQ"/>
      <sheetName val="Rate_Analysis4"/>
      <sheetName val="DIV_264"/>
      <sheetName val="DIV_274"/>
      <sheetName val="DIV_284"/>
      <sheetName val="LIST_OF_MAKES4"/>
      <sheetName val="Rev_014"/>
      <sheetName val="Bill_14"/>
      <sheetName val="Bill_24"/>
      <sheetName val="Bill_34"/>
      <sheetName val="Bill_44"/>
      <sheetName val="Bill_54"/>
      <sheetName val="Bill_64"/>
      <sheetName val="Bill_74"/>
      <sheetName val="Exc-Smy_(Mn)4"/>
      <sheetName val="DIV_24"/>
      <sheetName val="Home_Office4"/>
      <sheetName val="NEW_RATE_1_(Bulk_Earthworks)4"/>
      <sheetName val="D_Wall_~_Moorgate_Shaft4"/>
      <sheetName val="Moorgate_Piling4"/>
      <sheetName val="E19_Boiler_Room_A4"/>
      <sheetName val="Cost_Summary_sheet4"/>
      <sheetName val="FINAL_SHEET_EI#5774"/>
      <sheetName val="Rate_Br8kdown_Vertical_Louver4"/>
      <sheetName val="Rate_Br8kdown_Sandtrap_Louver4"/>
      <sheetName val="Engr'ng_Cost_Breakdown4"/>
      <sheetName val="Supplier's_comparison4"/>
      <sheetName val="Rate_Br8dwn_Blanked-off_sheet4"/>
      <sheetName val="As_per_revised_IFC4"/>
      <sheetName val="sand_trap_Louver4"/>
      <sheetName val="갑지"/>
      <sheetName val="EXE Summ"/>
      <sheetName val="MH Blinding"/>
      <sheetName val="MH Screed"/>
      <sheetName val="MH Base"/>
      <sheetName val="MH Wall"/>
      <sheetName val="MH Roof Slab"/>
      <sheetName val="MH Neck"/>
      <sheetName val="Rebar "/>
      <sheetName val="Claims Check"/>
      <sheetName val="Circular Manholes"/>
      <sheetName val="SW Curb Inlets &amp; Insps Chamber"/>
      <sheetName val="Duct Bank-11"/>
      <sheetName val="Micro"/>
      <sheetName val="Macro"/>
      <sheetName val="Scaff-Rose"/>
      <sheetName val="AC"/>
      <sheetName val="1-G1"/>
      <sheetName val="LabourRate"/>
      <sheetName val="Summary Transformers"/>
      <sheetName val="Sheet9"/>
    </sheetNames>
    <sheetDataSet>
      <sheetData sheetId="0" refreshError="1"/>
      <sheetData sheetId="1" refreshError="1"/>
      <sheetData sheetId="2" refreshError="1">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cell r="B8">
            <v>0</v>
          </cell>
        </row>
        <row r="9">
          <cell r="A9" t="str">
            <v>Stand-by Power Generation System</v>
          </cell>
          <cell r="B9">
            <v>0</v>
          </cell>
        </row>
        <row r="10">
          <cell r="A10" t="str">
            <v>Elements</v>
          </cell>
        </row>
        <row r="11">
          <cell r="A11" t="str">
            <v>Elements</v>
          </cell>
          <cell r="B11" t="str">
            <v>Description</v>
          </cell>
        </row>
        <row r="12">
          <cell r="A12" t="str">
            <v>General Lighting and Power</v>
          </cell>
        </row>
        <row r="13">
          <cell r="A13" t="str">
            <v>General Lighting and Power</v>
          </cell>
          <cell r="B13" t="str">
            <v>Louver package amendments ref. to EI#577</v>
          </cell>
        </row>
        <row r="14">
          <cell r="A14" t="str">
            <v>I</v>
          </cell>
          <cell r="B14" t="str">
            <v>Site Preparation</v>
          </cell>
        </row>
        <row r="15">
          <cell r="A15" t="str">
            <v>I</v>
          </cell>
          <cell r="B15" t="str">
            <v>Site Preparation</v>
          </cell>
        </row>
        <row r="16">
          <cell r="A16" t="str">
            <v>II.</v>
          </cell>
          <cell r="B16" t="str">
            <v>Foundation and Substructure</v>
          </cell>
        </row>
        <row r="17">
          <cell r="A17" t="str">
            <v>II.</v>
          </cell>
          <cell r="B17" t="str">
            <v>Foundation and Substructure</v>
          </cell>
        </row>
        <row r="18">
          <cell r="A18" t="str">
            <v>III.</v>
          </cell>
          <cell r="B18" t="str">
            <v>Basement Parking (3 floors)</v>
          </cell>
        </row>
        <row r="19">
          <cell r="A19" t="str">
            <v>III.</v>
          </cell>
          <cell r="B19" t="str">
            <v>Basement Parking (3 floors)</v>
          </cell>
        </row>
        <row r="20">
          <cell r="A20" t="str">
            <v>IV.</v>
          </cell>
          <cell r="B20" t="str">
            <v>Ground Floor (1 floor)</v>
          </cell>
        </row>
        <row r="21">
          <cell r="A21" t="str">
            <v>IV.</v>
          </cell>
          <cell r="B21" t="str">
            <v>Ground Floor (1 floor)</v>
          </cell>
        </row>
        <row r="22">
          <cell r="A22" t="str">
            <v>V.</v>
          </cell>
          <cell r="B22" t="str">
            <v>Podium Parking (5 floors @ 3,272.35m² per floor)</v>
          </cell>
        </row>
        <row r="23">
          <cell r="A23" t="str">
            <v>V.</v>
          </cell>
          <cell r="B23" t="str">
            <v>Podium Parking (5 floors @ 3,272.35m² per floor)</v>
          </cell>
        </row>
        <row r="24">
          <cell r="A24" t="str">
            <v>VI.</v>
          </cell>
          <cell r="B24" t="str">
            <v>Amenities Level (Level 7)</v>
          </cell>
        </row>
        <row r="25">
          <cell r="A25" t="str">
            <v>VI.</v>
          </cell>
          <cell r="B25" t="str">
            <v>Amenities Level (Level 7)</v>
          </cell>
        </row>
        <row r="26">
          <cell r="A26" t="str">
            <v>VII.</v>
          </cell>
          <cell r="B26" t="str">
            <v>Residential Levels (34 Floors)</v>
          </cell>
        </row>
        <row r="27">
          <cell r="A27" t="str">
            <v>VII.</v>
          </cell>
          <cell r="B27" t="str">
            <v>Residential Levels (34 Floors)</v>
          </cell>
        </row>
        <row r="28">
          <cell r="A28" t="str">
            <v>VIII.</v>
          </cell>
          <cell r="B28" t="str">
            <v>Amenities Level (Gymnasium)</v>
          </cell>
        </row>
        <row r="29">
          <cell r="A29" t="str">
            <v>VIII.</v>
          </cell>
          <cell r="B29" t="str">
            <v>Amenities Level (Gymnasium)</v>
          </cell>
        </row>
        <row r="30">
          <cell r="A30" t="str">
            <v>IX.</v>
          </cell>
          <cell r="B30" t="str">
            <v>Other Services</v>
          </cell>
        </row>
        <row r="31">
          <cell r="A31" t="str">
            <v>IX.</v>
          </cell>
          <cell r="B31" t="str">
            <v>Other Services</v>
          </cell>
        </row>
        <row r="32">
          <cell r="A32" t="str">
            <v>X.</v>
          </cell>
          <cell r="B32" t="str">
            <v>Miscellaneous Works</v>
          </cell>
        </row>
        <row r="33">
          <cell r="A33" t="str">
            <v>X.</v>
          </cell>
          <cell r="B33" t="str">
            <v>Miscellaneous Works</v>
          </cell>
        </row>
        <row r="34">
          <cell r="A34" t="str">
            <v>XI.</v>
          </cell>
          <cell r="B34" t="str">
            <v>Preliminaries (10%)</v>
          </cell>
        </row>
        <row r="35">
          <cell r="A35" t="str">
            <v>XI.</v>
          </cell>
          <cell r="B35" t="str">
            <v>Preliminaries (10%)</v>
          </cell>
        </row>
        <row r="36">
          <cell r="A36" t="str">
            <v>CCTV System</v>
          </cell>
        </row>
        <row r="37">
          <cell r="A37" t="str">
            <v>CCTV System</v>
          </cell>
        </row>
        <row r="38">
          <cell r="A38" t="str">
            <v>Guard Tour Tracking System</v>
          </cell>
        </row>
        <row r="39">
          <cell r="A39" t="str">
            <v>XII.</v>
          </cell>
          <cell r="B39" t="str">
            <v>Contingencies</v>
          </cell>
        </row>
        <row r="40">
          <cell r="A40" t="str">
            <v>Parking Management System</v>
          </cell>
        </row>
        <row r="41">
          <cell r="A41" t="str">
            <v>Parking Management System</v>
          </cell>
        </row>
        <row r="42">
          <cell r="A42" t="str">
            <v>ELECTRONIC SAFETY AND SECURITY</v>
          </cell>
          <cell r="B42" t="str">
            <v>Total Overall Anticipated Construction Cost</v>
          </cell>
        </row>
        <row r="43">
          <cell r="B43" t="str">
            <v>(Jan 2002 start, 3yr construction period)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A/1</v>
          </cell>
        </row>
      </sheetData>
      <sheetData sheetId="34">
        <row r="1">
          <cell r="A1" t="str">
            <v>A/1</v>
          </cell>
        </row>
      </sheetData>
      <sheetData sheetId="35">
        <row r="1">
          <cell r="A1" t="str">
            <v>A/1</v>
          </cell>
        </row>
      </sheetData>
      <sheetData sheetId="36">
        <row r="1">
          <cell r="A1" t="str">
            <v>A/1</v>
          </cell>
        </row>
      </sheetData>
      <sheetData sheetId="37">
        <row r="1">
          <cell r="A1" t="str">
            <v>A/1</v>
          </cell>
        </row>
      </sheetData>
      <sheetData sheetId="38">
        <row r="1">
          <cell r="A1" t="str">
            <v>A/1</v>
          </cell>
        </row>
      </sheetData>
      <sheetData sheetId="39">
        <row r="1">
          <cell r="A1" t="str">
            <v>A/1</v>
          </cell>
        </row>
      </sheetData>
      <sheetData sheetId="40" refreshError="1"/>
      <sheetData sheetId="41" refreshError="1"/>
      <sheetData sheetId="42" refreshError="1"/>
      <sheetData sheetId="43" refreshError="1"/>
      <sheetData sheetId="44">
        <row r="1">
          <cell r="A1" t="str">
            <v>A/1</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1">
          <cell r="A1" t="str">
            <v>A/1</v>
          </cell>
        </row>
      </sheetData>
      <sheetData sheetId="90">
        <row r="1">
          <cell r="A1" t="str">
            <v>A/1</v>
          </cell>
        </row>
      </sheetData>
      <sheetData sheetId="91"/>
      <sheetData sheetId="92">
        <row r="1">
          <cell r="A1" t="str">
            <v>A/1</v>
          </cell>
        </row>
      </sheetData>
      <sheetData sheetId="93">
        <row r="1">
          <cell r="A1" t="str">
            <v>A/1</v>
          </cell>
        </row>
      </sheetData>
      <sheetData sheetId="94">
        <row r="1">
          <cell r="A1" t="str">
            <v>A/1</v>
          </cell>
        </row>
      </sheetData>
      <sheetData sheetId="95">
        <row r="1">
          <cell r="A1" t="str">
            <v>A/1</v>
          </cell>
        </row>
      </sheetData>
      <sheetData sheetId="96">
        <row r="1">
          <cell r="A1" t="str">
            <v>A/1</v>
          </cell>
        </row>
      </sheetData>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ow r="1">
          <cell r="A1" t="str">
            <v>A/1</v>
          </cell>
        </row>
      </sheetData>
      <sheetData sheetId="139">
        <row r="1">
          <cell r="A1" t="str">
            <v>A/1</v>
          </cell>
        </row>
      </sheetData>
      <sheetData sheetId="140">
        <row r="1">
          <cell r="A1" t="str">
            <v>A/1</v>
          </cell>
        </row>
      </sheetData>
      <sheetData sheetId="141">
        <row r="1">
          <cell r="A1" t="str">
            <v>A/1</v>
          </cell>
        </row>
      </sheetData>
      <sheetData sheetId="142">
        <row r="1">
          <cell r="A1" t="str">
            <v>A/1</v>
          </cell>
        </row>
      </sheetData>
      <sheetData sheetId="143">
        <row r="1">
          <cell r="A1" t="str">
            <v>A/1</v>
          </cell>
        </row>
      </sheetData>
      <sheetData sheetId="144">
        <row r="1">
          <cell r="A1" t="str">
            <v>A/1</v>
          </cell>
        </row>
      </sheetData>
      <sheetData sheetId="145">
        <row r="1">
          <cell r="A1" t="str">
            <v>A/1</v>
          </cell>
        </row>
      </sheetData>
      <sheetData sheetId="146">
        <row r="1">
          <cell r="A1" t="str">
            <v>A/1</v>
          </cell>
        </row>
      </sheetData>
      <sheetData sheetId="147">
        <row r="1">
          <cell r="A1" t="str">
            <v>A/1</v>
          </cell>
        </row>
      </sheetData>
      <sheetData sheetId="148">
        <row r="1">
          <cell r="A1" t="str">
            <v>A/1</v>
          </cell>
        </row>
      </sheetData>
      <sheetData sheetId="149">
        <row r="1">
          <cell r="A1" t="str">
            <v>A/1</v>
          </cell>
        </row>
      </sheetData>
      <sheetData sheetId="150">
        <row r="1">
          <cell r="A1" t="str">
            <v>A/1</v>
          </cell>
        </row>
      </sheetData>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ow r="1">
          <cell r="A1" t="str">
            <v>A/1</v>
          </cell>
        </row>
      </sheetData>
      <sheetData sheetId="204">
        <row r="1">
          <cell r="A1" t="str">
            <v>A/1</v>
          </cell>
        </row>
      </sheetData>
      <sheetData sheetId="205">
        <row r="1">
          <cell r="A1" t="str">
            <v>A/1</v>
          </cell>
        </row>
      </sheetData>
      <sheetData sheetId="206">
        <row r="1">
          <cell r="A1" t="str">
            <v>A/1</v>
          </cell>
        </row>
      </sheetData>
      <sheetData sheetId="207">
        <row r="1">
          <cell r="A1" t="str">
            <v>A/1</v>
          </cell>
        </row>
      </sheetData>
      <sheetData sheetId="208">
        <row r="1">
          <cell r="A1" t="str">
            <v>A/1</v>
          </cell>
        </row>
      </sheetData>
      <sheetData sheetId="209">
        <row r="1">
          <cell r="A1" t="str">
            <v>A/1</v>
          </cell>
        </row>
      </sheetData>
      <sheetData sheetId="210">
        <row r="1">
          <cell r="A1" t="str">
            <v>A/1</v>
          </cell>
        </row>
      </sheetData>
      <sheetData sheetId="211">
        <row r="1">
          <cell r="A1" t="str">
            <v>A/1</v>
          </cell>
        </row>
      </sheetData>
      <sheetData sheetId="212">
        <row r="1">
          <cell r="A1" t="str">
            <v>A/1</v>
          </cell>
        </row>
      </sheetData>
      <sheetData sheetId="213">
        <row r="1">
          <cell r="A1" t="str">
            <v>A/1</v>
          </cell>
        </row>
      </sheetData>
      <sheetData sheetId="214">
        <row r="1">
          <cell r="A1" t="str">
            <v>A/1</v>
          </cell>
        </row>
      </sheetData>
      <sheetData sheetId="215">
        <row r="1">
          <cell r="A1" t="str">
            <v>A/1</v>
          </cell>
        </row>
      </sheetData>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ow r="1">
          <cell r="A1" t="str">
            <v>A/1</v>
          </cell>
        </row>
      </sheetData>
      <sheetData sheetId="289">
        <row r="1">
          <cell r="A1" t="str">
            <v>A/1</v>
          </cell>
        </row>
      </sheetData>
      <sheetData sheetId="290">
        <row r="1">
          <cell r="A1" t="str">
            <v>A/1</v>
          </cell>
        </row>
      </sheetData>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row r="1">
          <cell r="A1" t="str">
            <v>A/1</v>
          </cell>
        </row>
      </sheetData>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row r="1">
          <cell r="A1" t="str">
            <v>A/1</v>
          </cell>
        </row>
      </sheetData>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row r="1">
          <cell r="A1" t="str">
            <v>A/1</v>
          </cell>
        </row>
      </sheetData>
      <sheetData sheetId="339">
        <row r="1">
          <cell r="A1" t="str">
            <v>A/1</v>
          </cell>
        </row>
      </sheetData>
      <sheetData sheetId="340">
        <row r="1">
          <cell r="A1" t="str">
            <v>A/1</v>
          </cell>
        </row>
      </sheetData>
      <sheetData sheetId="341">
        <row r="1">
          <cell r="A1" t="str">
            <v>A/1</v>
          </cell>
        </row>
      </sheetData>
      <sheetData sheetId="342">
        <row r="1">
          <cell r="A1" t="str">
            <v>A/1</v>
          </cell>
        </row>
      </sheetData>
      <sheetData sheetId="343">
        <row r="1">
          <cell r="A1" t="str">
            <v>A/1</v>
          </cell>
        </row>
      </sheetData>
      <sheetData sheetId="344">
        <row r="1">
          <cell r="A1" t="str">
            <v>A/1</v>
          </cell>
        </row>
      </sheetData>
      <sheetData sheetId="345">
        <row r="1">
          <cell r="A1" t="str">
            <v>A/1</v>
          </cell>
        </row>
      </sheetData>
      <sheetData sheetId="346">
        <row r="1">
          <cell r="A1" t="str">
            <v>A/1</v>
          </cell>
        </row>
      </sheetData>
      <sheetData sheetId="347">
        <row r="1">
          <cell r="A1" t="str">
            <v>A/1</v>
          </cell>
        </row>
      </sheetData>
      <sheetData sheetId="348">
        <row r="1">
          <cell r="A1" t="str">
            <v>A/1</v>
          </cell>
        </row>
      </sheetData>
      <sheetData sheetId="349">
        <row r="1">
          <cell r="A1" t="str">
            <v>A/1</v>
          </cell>
        </row>
      </sheetData>
      <sheetData sheetId="350">
        <row r="1">
          <cell r="A1" t="str">
            <v>A/1</v>
          </cell>
        </row>
      </sheetData>
      <sheetData sheetId="351">
        <row r="1">
          <cell r="A1" t="str">
            <v>A/1</v>
          </cell>
        </row>
      </sheetData>
      <sheetData sheetId="352">
        <row r="1">
          <cell r="A1" t="str">
            <v>A/1</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ow r="1">
          <cell r="A1" t="str">
            <v>A/1</v>
          </cell>
        </row>
      </sheetData>
      <sheetData sheetId="395">
        <row r="1">
          <cell r="A1" t="str">
            <v>A/1</v>
          </cell>
        </row>
      </sheetData>
      <sheetData sheetId="396">
        <row r="1">
          <cell r="A1" t="str">
            <v>A/1</v>
          </cell>
        </row>
      </sheetData>
      <sheetData sheetId="397">
        <row r="1">
          <cell r="A1" t="str">
            <v>A/1</v>
          </cell>
        </row>
      </sheetData>
      <sheetData sheetId="398">
        <row r="1">
          <cell r="A1" t="str">
            <v>A/1</v>
          </cell>
        </row>
      </sheetData>
      <sheetData sheetId="399">
        <row r="1">
          <cell r="A1" t="str">
            <v>A/1</v>
          </cell>
        </row>
      </sheetData>
      <sheetData sheetId="400">
        <row r="1">
          <cell r="A1" t="str">
            <v>A/1</v>
          </cell>
        </row>
      </sheetData>
      <sheetData sheetId="401">
        <row r="1">
          <cell r="A1" t="str">
            <v>A/1</v>
          </cell>
        </row>
      </sheetData>
      <sheetData sheetId="402">
        <row r="1">
          <cell r="A1" t="str">
            <v>A/1</v>
          </cell>
        </row>
      </sheetData>
      <sheetData sheetId="403">
        <row r="1">
          <cell r="A1" t="str">
            <v>A/1</v>
          </cell>
        </row>
      </sheetData>
      <sheetData sheetId="404">
        <row r="1">
          <cell r="A1" t="str">
            <v>A/1</v>
          </cell>
        </row>
      </sheetData>
      <sheetData sheetId="405">
        <row r="1">
          <cell r="A1" t="str">
            <v>A/1</v>
          </cell>
        </row>
      </sheetData>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row r="1">
          <cell r="A1" t="str">
            <v>A/1</v>
          </cell>
        </row>
      </sheetData>
      <sheetData sheetId="422">
        <row r="1">
          <cell r="A1" t="str">
            <v>A/1</v>
          </cell>
        </row>
      </sheetData>
      <sheetData sheetId="423">
        <row r="1">
          <cell r="A1" t="str">
            <v>A/1</v>
          </cell>
        </row>
      </sheetData>
      <sheetData sheetId="424">
        <row r="1">
          <cell r="A1" t="str">
            <v>A/1</v>
          </cell>
        </row>
      </sheetData>
      <sheetData sheetId="425">
        <row r="1">
          <cell r="A1" t="str">
            <v>A/1</v>
          </cell>
        </row>
      </sheetData>
      <sheetData sheetId="426">
        <row r="1">
          <cell r="A1" t="str">
            <v>A/1</v>
          </cell>
        </row>
      </sheetData>
      <sheetData sheetId="427">
        <row r="1">
          <cell r="A1" t="str">
            <v>A/1</v>
          </cell>
        </row>
      </sheetData>
      <sheetData sheetId="428">
        <row r="1">
          <cell r="A1" t="str">
            <v>A/1</v>
          </cell>
        </row>
      </sheetData>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ow r="1">
          <cell r="A1" t="str">
            <v>A/1</v>
          </cell>
        </row>
      </sheetData>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ow r="1">
          <cell r="A1" t="str">
            <v>A/1</v>
          </cell>
        </row>
      </sheetData>
      <sheetData sheetId="480">
        <row r="1">
          <cell r="A1" t="str">
            <v>A/1</v>
          </cell>
        </row>
      </sheetData>
      <sheetData sheetId="481">
        <row r="1">
          <cell r="A1" t="str">
            <v>A/1</v>
          </cell>
        </row>
      </sheetData>
      <sheetData sheetId="482">
        <row r="1">
          <cell r="A1" t="str">
            <v>A/1</v>
          </cell>
        </row>
      </sheetData>
      <sheetData sheetId="483">
        <row r="1">
          <cell r="A1" t="str">
            <v>A/1</v>
          </cell>
        </row>
      </sheetData>
      <sheetData sheetId="484">
        <row r="1">
          <cell r="A1" t="str">
            <v>A/1</v>
          </cell>
        </row>
      </sheetData>
      <sheetData sheetId="485">
        <row r="1">
          <cell r="A1" t="str">
            <v>A/1</v>
          </cell>
        </row>
      </sheetData>
      <sheetData sheetId="486">
        <row r="1">
          <cell r="A1" t="str">
            <v>A/1</v>
          </cell>
        </row>
      </sheetData>
      <sheetData sheetId="487">
        <row r="1">
          <cell r="A1" t="str">
            <v>A/1</v>
          </cell>
        </row>
      </sheetData>
      <sheetData sheetId="488">
        <row r="1">
          <cell r="A1" t="str">
            <v>A/1</v>
          </cell>
        </row>
      </sheetData>
      <sheetData sheetId="489">
        <row r="1">
          <cell r="A1" t="str">
            <v>A/1</v>
          </cell>
        </row>
      </sheetData>
      <sheetData sheetId="490">
        <row r="1">
          <cell r="A1" t="str">
            <v>A/1</v>
          </cell>
        </row>
      </sheetData>
      <sheetData sheetId="491">
        <row r="1">
          <cell r="A1" t="str">
            <v>A/1</v>
          </cell>
        </row>
      </sheetData>
      <sheetData sheetId="492">
        <row r="1">
          <cell r="A1" t="str">
            <v>A/1</v>
          </cell>
        </row>
      </sheetData>
      <sheetData sheetId="493">
        <row r="1">
          <cell r="A1" t="str">
            <v>A/1</v>
          </cell>
        </row>
      </sheetData>
      <sheetData sheetId="494">
        <row r="1">
          <cell r="A1" t="str">
            <v>A/1</v>
          </cell>
        </row>
      </sheetData>
      <sheetData sheetId="495">
        <row r="1">
          <cell r="A1" t="str">
            <v>A/1</v>
          </cell>
        </row>
      </sheetData>
      <sheetData sheetId="496">
        <row r="1">
          <cell r="A1" t="str">
            <v>A/1</v>
          </cell>
        </row>
      </sheetData>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ow r="1">
          <cell r="A1" t="str">
            <v>A/1</v>
          </cell>
        </row>
      </sheetData>
      <sheetData sheetId="534">
        <row r="1">
          <cell r="A1" t="str">
            <v>A/1</v>
          </cell>
        </row>
      </sheetData>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ow r="1">
          <cell r="A1" t="str">
            <v>A/1</v>
          </cell>
        </row>
      </sheetData>
      <sheetData sheetId="557">
        <row r="1">
          <cell r="A1" t="str">
            <v>A/1</v>
          </cell>
        </row>
      </sheetData>
      <sheetData sheetId="558">
        <row r="1">
          <cell r="A1" t="str">
            <v>A/1</v>
          </cell>
        </row>
      </sheetData>
      <sheetData sheetId="559">
        <row r="1">
          <cell r="A1" t="str">
            <v>A/1</v>
          </cell>
        </row>
      </sheetData>
      <sheetData sheetId="560">
        <row r="1">
          <cell r="A1" t="str">
            <v>A/1</v>
          </cell>
        </row>
      </sheetData>
      <sheetData sheetId="561">
        <row r="1">
          <cell r="A1" t="str">
            <v>A/1</v>
          </cell>
        </row>
      </sheetData>
      <sheetData sheetId="562">
        <row r="1">
          <cell r="A1" t="str">
            <v>A/1</v>
          </cell>
        </row>
      </sheetData>
      <sheetData sheetId="563">
        <row r="1">
          <cell r="A1" t="str">
            <v>A/1</v>
          </cell>
        </row>
      </sheetData>
      <sheetData sheetId="564">
        <row r="1">
          <cell r="A1" t="str">
            <v>A/1</v>
          </cell>
        </row>
      </sheetData>
      <sheetData sheetId="565">
        <row r="1">
          <cell r="A1" t="str">
            <v>A/1</v>
          </cell>
        </row>
      </sheetData>
      <sheetData sheetId="566">
        <row r="1">
          <cell r="A1" t="str">
            <v>A/1</v>
          </cell>
        </row>
      </sheetData>
      <sheetData sheetId="567">
        <row r="1">
          <cell r="A1" t="str">
            <v>A/1</v>
          </cell>
        </row>
      </sheetData>
      <sheetData sheetId="568">
        <row r="1">
          <cell r="A1" t="str">
            <v>A/1</v>
          </cell>
        </row>
      </sheetData>
      <sheetData sheetId="569">
        <row r="1">
          <cell r="A1" t="str">
            <v>A/1</v>
          </cell>
        </row>
      </sheetData>
      <sheetData sheetId="570">
        <row r="1">
          <cell r="A1" t="str">
            <v>A/1</v>
          </cell>
        </row>
      </sheetData>
      <sheetData sheetId="571">
        <row r="1">
          <cell r="A1" t="str">
            <v>A/1</v>
          </cell>
        </row>
      </sheetData>
      <sheetData sheetId="572">
        <row r="1">
          <cell r="A1" t="str">
            <v>A/1</v>
          </cell>
        </row>
      </sheetData>
      <sheetData sheetId="573">
        <row r="1">
          <cell r="A1" t="str">
            <v>A/1</v>
          </cell>
        </row>
      </sheetData>
      <sheetData sheetId="574">
        <row r="1">
          <cell r="A1" t="str">
            <v>A/1</v>
          </cell>
        </row>
      </sheetData>
      <sheetData sheetId="575">
        <row r="1">
          <cell r="A1" t="str">
            <v>A/1</v>
          </cell>
        </row>
      </sheetData>
      <sheetData sheetId="576">
        <row r="1">
          <cell r="A1" t="str">
            <v>A/1</v>
          </cell>
        </row>
      </sheetData>
      <sheetData sheetId="577">
        <row r="1">
          <cell r="A1" t="str">
            <v>A/1</v>
          </cell>
        </row>
      </sheetData>
      <sheetData sheetId="578">
        <row r="1">
          <cell r="A1" t="str">
            <v>A/1</v>
          </cell>
        </row>
      </sheetData>
      <sheetData sheetId="579">
        <row r="1">
          <cell r="A1" t="str">
            <v>A/1</v>
          </cell>
        </row>
      </sheetData>
      <sheetData sheetId="580">
        <row r="1">
          <cell r="A1" t="str">
            <v>A/1</v>
          </cell>
        </row>
      </sheetData>
      <sheetData sheetId="581">
        <row r="1">
          <cell r="A1" t="str">
            <v>A/1</v>
          </cell>
        </row>
      </sheetData>
      <sheetData sheetId="582">
        <row r="1">
          <cell r="A1" t="str">
            <v>A/1</v>
          </cell>
        </row>
      </sheetData>
      <sheetData sheetId="583">
        <row r="1">
          <cell r="A1" t="str">
            <v>A/1</v>
          </cell>
        </row>
      </sheetData>
      <sheetData sheetId="584">
        <row r="1">
          <cell r="A1" t="str">
            <v>A/1</v>
          </cell>
        </row>
      </sheetData>
      <sheetData sheetId="585">
        <row r="1">
          <cell r="A1" t="str">
            <v>A/1</v>
          </cell>
        </row>
      </sheetData>
      <sheetData sheetId="586">
        <row r="1">
          <cell r="A1" t="str">
            <v>A/1</v>
          </cell>
        </row>
      </sheetData>
      <sheetData sheetId="587">
        <row r="1">
          <cell r="A1" t="str">
            <v>A/1</v>
          </cell>
        </row>
      </sheetData>
      <sheetData sheetId="588">
        <row r="1">
          <cell r="A1" t="str">
            <v>A/1</v>
          </cell>
        </row>
      </sheetData>
      <sheetData sheetId="589">
        <row r="1">
          <cell r="A1" t="str">
            <v>A/1</v>
          </cell>
        </row>
      </sheetData>
      <sheetData sheetId="590">
        <row r="1">
          <cell r="A1" t="str">
            <v>A/1</v>
          </cell>
        </row>
      </sheetData>
      <sheetData sheetId="591">
        <row r="1">
          <cell r="A1" t="str">
            <v>A/1</v>
          </cell>
        </row>
      </sheetData>
      <sheetData sheetId="592">
        <row r="1">
          <cell r="A1" t="str">
            <v>A/1</v>
          </cell>
        </row>
      </sheetData>
      <sheetData sheetId="593">
        <row r="1">
          <cell r="A1" t="str">
            <v>A/1</v>
          </cell>
        </row>
      </sheetData>
      <sheetData sheetId="594">
        <row r="1">
          <cell r="A1" t="str">
            <v>A/1</v>
          </cell>
        </row>
      </sheetData>
      <sheetData sheetId="595">
        <row r="1">
          <cell r="A1" t="str">
            <v>A/1</v>
          </cell>
        </row>
      </sheetData>
      <sheetData sheetId="596">
        <row r="1">
          <cell r="A1" t="str">
            <v>A/1</v>
          </cell>
        </row>
      </sheetData>
      <sheetData sheetId="597">
        <row r="1">
          <cell r="A1" t="str">
            <v>A/1</v>
          </cell>
        </row>
      </sheetData>
      <sheetData sheetId="598">
        <row r="1">
          <cell r="A1" t="str">
            <v>A/1</v>
          </cell>
        </row>
      </sheetData>
      <sheetData sheetId="599">
        <row r="1">
          <cell r="A1" t="str">
            <v>A/1</v>
          </cell>
        </row>
      </sheetData>
      <sheetData sheetId="600">
        <row r="1">
          <cell r="A1" t="str">
            <v>A/1</v>
          </cell>
        </row>
      </sheetData>
      <sheetData sheetId="601">
        <row r="1">
          <cell r="A1" t="str">
            <v>A/1</v>
          </cell>
        </row>
      </sheetData>
      <sheetData sheetId="602">
        <row r="1">
          <cell r="A1" t="str">
            <v>A/1</v>
          </cell>
        </row>
      </sheetData>
      <sheetData sheetId="603">
        <row r="1">
          <cell r="A1" t="str">
            <v>A/1</v>
          </cell>
        </row>
      </sheetData>
      <sheetData sheetId="604">
        <row r="1">
          <cell r="A1" t="str">
            <v>A/1</v>
          </cell>
        </row>
      </sheetData>
      <sheetData sheetId="605">
        <row r="1">
          <cell r="A1" t="str">
            <v>A/1</v>
          </cell>
        </row>
      </sheetData>
      <sheetData sheetId="606">
        <row r="1">
          <cell r="A1" t="str">
            <v>A/1</v>
          </cell>
        </row>
      </sheetData>
      <sheetData sheetId="607">
        <row r="1">
          <cell r="A1" t="str">
            <v>A/1</v>
          </cell>
        </row>
      </sheetData>
      <sheetData sheetId="608">
        <row r="1">
          <cell r="A1" t="str">
            <v>A/1</v>
          </cell>
        </row>
      </sheetData>
      <sheetData sheetId="609">
        <row r="1">
          <cell r="A1" t="str">
            <v>A/1</v>
          </cell>
        </row>
      </sheetData>
      <sheetData sheetId="610">
        <row r="1">
          <cell r="A1" t="str">
            <v>A/1</v>
          </cell>
        </row>
      </sheetData>
      <sheetData sheetId="611">
        <row r="1">
          <cell r="A1" t="str">
            <v>A/1</v>
          </cell>
        </row>
      </sheetData>
      <sheetData sheetId="612">
        <row r="1">
          <cell r="A1" t="str">
            <v>A/1</v>
          </cell>
        </row>
      </sheetData>
      <sheetData sheetId="613">
        <row r="1">
          <cell r="A1" t="str">
            <v>A/1</v>
          </cell>
        </row>
      </sheetData>
      <sheetData sheetId="614">
        <row r="1">
          <cell r="A1" t="str">
            <v>A/1</v>
          </cell>
        </row>
      </sheetData>
      <sheetData sheetId="615">
        <row r="1">
          <cell r="A1" t="str">
            <v>A/1</v>
          </cell>
        </row>
      </sheetData>
      <sheetData sheetId="616">
        <row r="1">
          <cell r="A1" t="str">
            <v>A/1</v>
          </cell>
        </row>
      </sheetData>
      <sheetData sheetId="617">
        <row r="1">
          <cell r="A1" t="str">
            <v>A/1</v>
          </cell>
        </row>
      </sheetData>
      <sheetData sheetId="618">
        <row r="1">
          <cell r="A1" t="str">
            <v>A/1</v>
          </cell>
        </row>
      </sheetData>
      <sheetData sheetId="619">
        <row r="1">
          <cell r="A1" t="str">
            <v>A/1</v>
          </cell>
        </row>
      </sheetData>
      <sheetData sheetId="620">
        <row r="1">
          <cell r="A1" t="str">
            <v>A/1</v>
          </cell>
        </row>
      </sheetData>
      <sheetData sheetId="621">
        <row r="1">
          <cell r="A1" t="str">
            <v>A/1</v>
          </cell>
        </row>
      </sheetData>
      <sheetData sheetId="622">
        <row r="1">
          <cell r="A1" t="str">
            <v>A/1</v>
          </cell>
        </row>
      </sheetData>
      <sheetData sheetId="623">
        <row r="1">
          <cell r="A1" t="str">
            <v>A/1</v>
          </cell>
        </row>
      </sheetData>
      <sheetData sheetId="624">
        <row r="1">
          <cell r="A1" t="str">
            <v>A/1</v>
          </cell>
        </row>
      </sheetData>
      <sheetData sheetId="625">
        <row r="1">
          <cell r="A1" t="str">
            <v>A/1</v>
          </cell>
        </row>
      </sheetData>
      <sheetData sheetId="626">
        <row r="1">
          <cell r="A1" t="str">
            <v>A/1</v>
          </cell>
        </row>
      </sheetData>
      <sheetData sheetId="627">
        <row r="1">
          <cell r="A1" t="str">
            <v>A/1</v>
          </cell>
        </row>
      </sheetData>
      <sheetData sheetId="628">
        <row r="1">
          <cell r="A1" t="str">
            <v>A/1</v>
          </cell>
        </row>
      </sheetData>
      <sheetData sheetId="629">
        <row r="1">
          <cell r="A1" t="str">
            <v>A/1</v>
          </cell>
        </row>
      </sheetData>
      <sheetData sheetId="630">
        <row r="1">
          <cell r="A1" t="str">
            <v>A/1</v>
          </cell>
        </row>
      </sheetData>
      <sheetData sheetId="631">
        <row r="1">
          <cell r="A1" t="str">
            <v>A/1</v>
          </cell>
        </row>
      </sheetData>
      <sheetData sheetId="632">
        <row r="1">
          <cell r="A1" t="str">
            <v>A/1</v>
          </cell>
        </row>
      </sheetData>
      <sheetData sheetId="633">
        <row r="1">
          <cell r="A1" t="str">
            <v>A/1</v>
          </cell>
        </row>
      </sheetData>
      <sheetData sheetId="634">
        <row r="1">
          <cell r="A1" t="str">
            <v>A/1</v>
          </cell>
        </row>
      </sheetData>
      <sheetData sheetId="635">
        <row r="1">
          <cell r="A1" t="str">
            <v>A/1</v>
          </cell>
        </row>
      </sheetData>
      <sheetData sheetId="636">
        <row r="1">
          <cell r="A1" t="str">
            <v>A/1</v>
          </cell>
        </row>
      </sheetData>
      <sheetData sheetId="637">
        <row r="1">
          <cell r="A1" t="str">
            <v>A/1</v>
          </cell>
        </row>
      </sheetData>
      <sheetData sheetId="638">
        <row r="1">
          <cell r="A1" t="str">
            <v>A/1</v>
          </cell>
        </row>
      </sheetData>
      <sheetData sheetId="639">
        <row r="1">
          <cell r="A1" t="str">
            <v>A/1</v>
          </cell>
        </row>
      </sheetData>
      <sheetData sheetId="640">
        <row r="1">
          <cell r="A1" t="str">
            <v>A/1</v>
          </cell>
        </row>
      </sheetData>
      <sheetData sheetId="641">
        <row r="1">
          <cell r="A1" t="str">
            <v>A/1</v>
          </cell>
        </row>
      </sheetData>
      <sheetData sheetId="642">
        <row r="1">
          <cell r="A1" t="str">
            <v>A/1</v>
          </cell>
        </row>
      </sheetData>
      <sheetData sheetId="643">
        <row r="1">
          <cell r="A1" t="str">
            <v>A/1</v>
          </cell>
        </row>
      </sheetData>
      <sheetData sheetId="644">
        <row r="1">
          <cell r="A1" t="str">
            <v>A/1</v>
          </cell>
        </row>
      </sheetData>
      <sheetData sheetId="645">
        <row r="1">
          <cell r="A1" t="str">
            <v>A/1</v>
          </cell>
        </row>
      </sheetData>
      <sheetData sheetId="646">
        <row r="1">
          <cell r="A1" t="str">
            <v>A/1</v>
          </cell>
        </row>
      </sheetData>
      <sheetData sheetId="647">
        <row r="1">
          <cell r="A1" t="str">
            <v>A/1</v>
          </cell>
        </row>
      </sheetData>
      <sheetData sheetId="648">
        <row r="1">
          <cell r="A1" t="str">
            <v>A/1</v>
          </cell>
        </row>
      </sheetData>
      <sheetData sheetId="649">
        <row r="1">
          <cell r="A1" t="str">
            <v>A/1</v>
          </cell>
        </row>
      </sheetData>
      <sheetData sheetId="650">
        <row r="1">
          <cell r="A1" t="str">
            <v>A/1</v>
          </cell>
        </row>
      </sheetData>
      <sheetData sheetId="651">
        <row r="1">
          <cell r="A1" t="str">
            <v>A/1</v>
          </cell>
        </row>
      </sheetData>
      <sheetData sheetId="652">
        <row r="1">
          <cell r="A1" t="str">
            <v>A/1</v>
          </cell>
        </row>
      </sheetData>
      <sheetData sheetId="653">
        <row r="1">
          <cell r="A1" t="str">
            <v>A/1</v>
          </cell>
        </row>
      </sheetData>
      <sheetData sheetId="654">
        <row r="1">
          <cell r="A1" t="str">
            <v>A/1</v>
          </cell>
        </row>
      </sheetData>
      <sheetData sheetId="655">
        <row r="1">
          <cell r="A1" t="str">
            <v>A/1</v>
          </cell>
        </row>
      </sheetData>
      <sheetData sheetId="656">
        <row r="1">
          <cell r="A1" t="str">
            <v>A/1</v>
          </cell>
        </row>
      </sheetData>
      <sheetData sheetId="657">
        <row r="1">
          <cell r="A1" t="str">
            <v>A/1</v>
          </cell>
        </row>
      </sheetData>
      <sheetData sheetId="658">
        <row r="1">
          <cell r="A1" t="str">
            <v>A/1</v>
          </cell>
        </row>
      </sheetData>
      <sheetData sheetId="659">
        <row r="1">
          <cell r="A1" t="str">
            <v>A/1</v>
          </cell>
        </row>
      </sheetData>
      <sheetData sheetId="660">
        <row r="1">
          <cell r="A1" t="str">
            <v>A/1</v>
          </cell>
        </row>
      </sheetData>
      <sheetData sheetId="661">
        <row r="1">
          <cell r="A1" t="str">
            <v>A/1</v>
          </cell>
        </row>
      </sheetData>
      <sheetData sheetId="662">
        <row r="1">
          <cell r="A1" t="str">
            <v>A/1</v>
          </cell>
        </row>
      </sheetData>
      <sheetData sheetId="663">
        <row r="1">
          <cell r="A1" t="str">
            <v>A/1</v>
          </cell>
        </row>
      </sheetData>
      <sheetData sheetId="664">
        <row r="1">
          <cell r="A1" t="str">
            <v>A/1</v>
          </cell>
        </row>
      </sheetData>
      <sheetData sheetId="665">
        <row r="1">
          <cell r="A1" t="str">
            <v>A/1</v>
          </cell>
        </row>
      </sheetData>
      <sheetData sheetId="666">
        <row r="1">
          <cell r="A1" t="str">
            <v>A/1</v>
          </cell>
        </row>
      </sheetData>
      <sheetData sheetId="667">
        <row r="1">
          <cell r="A1" t="str">
            <v>A/1</v>
          </cell>
        </row>
      </sheetData>
      <sheetData sheetId="668">
        <row r="1">
          <cell r="A1" t="str">
            <v>A/1</v>
          </cell>
        </row>
      </sheetData>
      <sheetData sheetId="669">
        <row r="1">
          <cell r="A1" t="str">
            <v>A/1</v>
          </cell>
        </row>
      </sheetData>
      <sheetData sheetId="670">
        <row r="1">
          <cell r="A1" t="str">
            <v>A/1</v>
          </cell>
        </row>
      </sheetData>
      <sheetData sheetId="671">
        <row r="1">
          <cell r="A1" t="str">
            <v>A/1</v>
          </cell>
        </row>
      </sheetData>
      <sheetData sheetId="672">
        <row r="1">
          <cell r="A1" t="str">
            <v>A/1</v>
          </cell>
        </row>
      </sheetData>
      <sheetData sheetId="673">
        <row r="1">
          <cell r="A1" t="str">
            <v>A/1</v>
          </cell>
        </row>
      </sheetData>
      <sheetData sheetId="674">
        <row r="1">
          <cell r="A1" t="str">
            <v>A/1</v>
          </cell>
        </row>
      </sheetData>
      <sheetData sheetId="675">
        <row r="1">
          <cell r="A1" t="str">
            <v>A/1</v>
          </cell>
        </row>
      </sheetData>
      <sheetData sheetId="676">
        <row r="1">
          <cell r="A1" t="str">
            <v>A/1</v>
          </cell>
        </row>
      </sheetData>
      <sheetData sheetId="677">
        <row r="1">
          <cell r="A1" t="str">
            <v>A/1</v>
          </cell>
        </row>
      </sheetData>
      <sheetData sheetId="678">
        <row r="1">
          <cell r="A1" t="str">
            <v>A/1</v>
          </cell>
        </row>
      </sheetData>
      <sheetData sheetId="679">
        <row r="1">
          <cell r="A1" t="str">
            <v>A/1</v>
          </cell>
        </row>
      </sheetData>
      <sheetData sheetId="680">
        <row r="1">
          <cell r="A1" t="str">
            <v>A/1</v>
          </cell>
        </row>
      </sheetData>
      <sheetData sheetId="681">
        <row r="1">
          <cell r="A1" t="str">
            <v>A/1</v>
          </cell>
        </row>
      </sheetData>
      <sheetData sheetId="682">
        <row r="1">
          <cell r="A1" t="str">
            <v>A/1</v>
          </cell>
        </row>
      </sheetData>
      <sheetData sheetId="683">
        <row r="1">
          <cell r="A1" t="str">
            <v>A/1</v>
          </cell>
        </row>
      </sheetData>
      <sheetData sheetId="684">
        <row r="1">
          <cell r="A1" t="str">
            <v>A/1</v>
          </cell>
        </row>
      </sheetData>
      <sheetData sheetId="685">
        <row r="1">
          <cell r="A1" t="str">
            <v>A/1</v>
          </cell>
        </row>
      </sheetData>
      <sheetData sheetId="686">
        <row r="1">
          <cell r="A1" t="str">
            <v>A/1</v>
          </cell>
        </row>
      </sheetData>
      <sheetData sheetId="687">
        <row r="1">
          <cell r="A1" t="str">
            <v>A/1</v>
          </cell>
        </row>
      </sheetData>
      <sheetData sheetId="688">
        <row r="1">
          <cell r="A1" t="str">
            <v>A/1</v>
          </cell>
        </row>
      </sheetData>
      <sheetData sheetId="689">
        <row r="1">
          <cell r="A1" t="str">
            <v>A/1</v>
          </cell>
        </row>
      </sheetData>
      <sheetData sheetId="690">
        <row r="1">
          <cell r="A1" t="str">
            <v>A/1</v>
          </cell>
        </row>
      </sheetData>
      <sheetData sheetId="691">
        <row r="1">
          <cell r="A1" t="str">
            <v>A/1</v>
          </cell>
        </row>
      </sheetData>
      <sheetData sheetId="692">
        <row r="1">
          <cell r="A1" t="str">
            <v>A/1</v>
          </cell>
        </row>
      </sheetData>
      <sheetData sheetId="693">
        <row r="1">
          <cell r="A1" t="str">
            <v>A/1</v>
          </cell>
        </row>
      </sheetData>
      <sheetData sheetId="694">
        <row r="1">
          <cell r="A1" t="str">
            <v>A/1</v>
          </cell>
        </row>
      </sheetData>
      <sheetData sheetId="695">
        <row r="1">
          <cell r="A1" t="str">
            <v>A/1</v>
          </cell>
        </row>
      </sheetData>
      <sheetData sheetId="696">
        <row r="1">
          <cell r="A1" t="str">
            <v>A/1</v>
          </cell>
        </row>
      </sheetData>
      <sheetData sheetId="697">
        <row r="1">
          <cell r="A1" t="str">
            <v>A/1</v>
          </cell>
        </row>
      </sheetData>
      <sheetData sheetId="698">
        <row r="1">
          <cell r="A1" t="str">
            <v>A/1</v>
          </cell>
        </row>
      </sheetData>
      <sheetData sheetId="699">
        <row r="1">
          <cell r="A1" t="str">
            <v>A/1</v>
          </cell>
        </row>
      </sheetData>
      <sheetData sheetId="700">
        <row r="1">
          <cell r="A1" t="str">
            <v>A/1</v>
          </cell>
        </row>
      </sheetData>
      <sheetData sheetId="701">
        <row r="1">
          <cell r="A1" t="str">
            <v>A/1</v>
          </cell>
        </row>
      </sheetData>
      <sheetData sheetId="702">
        <row r="1">
          <cell r="A1" t="str">
            <v>A/1</v>
          </cell>
        </row>
      </sheetData>
      <sheetData sheetId="703">
        <row r="1">
          <cell r="A1" t="str">
            <v>A/1</v>
          </cell>
        </row>
      </sheetData>
      <sheetData sheetId="704">
        <row r="1">
          <cell r="A1" t="str">
            <v>A/1</v>
          </cell>
        </row>
      </sheetData>
      <sheetData sheetId="705">
        <row r="1">
          <cell r="A1" t="str">
            <v>A/1</v>
          </cell>
        </row>
      </sheetData>
      <sheetData sheetId="706">
        <row r="1">
          <cell r="A1" t="str">
            <v>A/1</v>
          </cell>
        </row>
      </sheetData>
      <sheetData sheetId="707">
        <row r="1">
          <cell r="A1" t="str">
            <v>A/1</v>
          </cell>
        </row>
      </sheetData>
      <sheetData sheetId="708">
        <row r="1">
          <cell r="A1" t="str">
            <v>A/1</v>
          </cell>
        </row>
      </sheetData>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ow r="1">
          <cell r="A1" t="str">
            <v>A/1</v>
          </cell>
        </row>
      </sheetData>
      <sheetData sheetId="754"/>
      <sheetData sheetId="755"/>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sheetData sheetId="788" refreshError="1"/>
      <sheetData sheetId="789"/>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sheetData sheetId="804"/>
      <sheetData sheetId="805"/>
      <sheetData sheetId="806"/>
      <sheetData sheetId="807"/>
      <sheetData sheetId="808"/>
      <sheetData sheetId="809"/>
      <sheetData sheetId="810"/>
      <sheetData sheetId="811"/>
      <sheetData sheetId="812" refreshError="1"/>
      <sheetData sheetId="813" refreshError="1"/>
      <sheetData sheetId="814" refreshError="1"/>
      <sheetData sheetId="815">
        <row r="1">
          <cell r="A1" t="str">
            <v>A/1</v>
          </cell>
        </row>
      </sheetData>
      <sheetData sheetId="816">
        <row r="1">
          <cell r="A1" t="str">
            <v>A/1</v>
          </cell>
        </row>
      </sheetData>
      <sheetData sheetId="817">
        <row r="1">
          <cell r="A1" t="str">
            <v>A/1</v>
          </cell>
        </row>
      </sheetData>
      <sheetData sheetId="818">
        <row r="1">
          <cell r="A1" t="str">
            <v>A/1</v>
          </cell>
        </row>
      </sheetData>
      <sheetData sheetId="819">
        <row r="1">
          <cell r="A1" t="str">
            <v>A/1</v>
          </cell>
        </row>
      </sheetData>
      <sheetData sheetId="820">
        <row r="1">
          <cell r="A1" t="str">
            <v>A/1</v>
          </cell>
        </row>
      </sheetData>
      <sheetData sheetId="821">
        <row r="1">
          <cell r="A1" t="str">
            <v>A/1</v>
          </cell>
        </row>
      </sheetData>
      <sheetData sheetId="822">
        <row r="1">
          <cell r="A1" t="str">
            <v>A/1</v>
          </cell>
        </row>
      </sheetData>
      <sheetData sheetId="823">
        <row r="1">
          <cell r="A1" t="str">
            <v>A/1</v>
          </cell>
        </row>
      </sheetData>
      <sheetData sheetId="824">
        <row r="1">
          <cell r="A1" t="str">
            <v>A/1</v>
          </cell>
        </row>
      </sheetData>
      <sheetData sheetId="825">
        <row r="1">
          <cell r="A1" t="str">
            <v>A/1</v>
          </cell>
        </row>
      </sheetData>
      <sheetData sheetId="826">
        <row r="1">
          <cell r="A1" t="str">
            <v>A/1</v>
          </cell>
        </row>
      </sheetData>
      <sheetData sheetId="827"/>
      <sheetData sheetId="828">
        <row r="1">
          <cell r="A1" t="str">
            <v>A/1</v>
          </cell>
        </row>
      </sheetData>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row r="1">
          <cell r="A1" t="str">
            <v>A/1</v>
          </cell>
        </row>
      </sheetData>
      <sheetData sheetId="854"/>
      <sheetData sheetId="855">
        <row r="1">
          <cell r="A1" t="str">
            <v>A/1</v>
          </cell>
        </row>
      </sheetData>
      <sheetData sheetId="856">
        <row r="1">
          <cell r="A1" t="str">
            <v>A/1</v>
          </cell>
        </row>
      </sheetData>
      <sheetData sheetId="857"/>
      <sheetData sheetId="858">
        <row r="1">
          <cell r="A1" t="str">
            <v>A/1</v>
          </cell>
        </row>
      </sheetData>
      <sheetData sheetId="859"/>
      <sheetData sheetId="860"/>
      <sheetData sheetId="861">
        <row r="1">
          <cell r="A1" t="str">
            <v>A/1</v>
          </cell>
        </row>
      </sheetData>
      <sheetData sheetId="862"/>
      <sheetData sheetId="863"/>
      <sheetData sheetId="864"/>
      <sheetData sheetId="865"/>
      <sheetData sheetId="866"/>
      <sheetData sheetId="867">
        <row r="1">
          <cell r="A1" t="str">
            <v>A/1</v>
          </cell>
        </row>
      </sheetData>
      <sheetData sheetId="868"/>
      <sheetData sheetId="869"/>
      <sheetData sheetId="870">
        <row r="1">
          <cell r="A1" t="str">
            <v>A/1</v>
          </cell>
        </row>
      </sheetData>
      <sheetData sheetId="871">
        <row r="1">
          <cell r="A1" t="str">
            <v>A/1</v>
          </cell>
        </row>
      </sheetData>
      <sheetData sheetId="872"/>
      <sheetData sheetId="873"/>
      <sheetData sheetId="874">
        <row r="1">
          <cell r="A1" t="str">
            <v>A/1</v>
          </cell>
        </row>
      </sheetData>
      <sheetData sheetId="875"/>
      <sheetData sheetId="876">
        <row r="1">
          <cell r="A1" t="str">
            <v>A/1</v>
          </cell>
        </row>
      </sheetData>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row r="1">
          <cell r="A1" t="str">
            <v>A/1</v>
          </cell>
        </row>
      </sheetData>
      <sheetData sheetId="927">
        <row r="1">
          <cell r="A1" t="str">
            <v>A/1</v>
          </cell>
        </row>
      </sheetData>
      <sheetData sheetId="928">
        <row r="1">
          <cell r="A1" t="str">
            <v>A/1</v>
          </cell>
        </row>
      </sheetData>
      <sheetData sheetId="929">
        <row r="1">
          <cell r="A1" t="str">
            <v>A/1</v>
          </cell>
        </row>
      </sheetData>
      <sheetData sheetId="930">
        <row r="1">
          <cell r="A1" t="str">
            <v>A/1</v>
          </cell>
        </row>
      </sheetData>
      <sheetData sheetId="931">
        <row r="1">
          <cell r="A1" t="str">
            <v>A/1</v>
          </cell>
        </row>
      </sheetData>
      <sheetData sheetId="932">
        <row r="1">
          <cell r="A1" t="str">
            <v>A/1</v>
          </cell>
        </row>
      </sheetData>
      <sheetData sheetId="933">
        <row r="1">
          <cell r="A1" t="str">
            <v>A/1</v>
          </cell>
        </row>
      </sheetData>
      <sheetData sheetId="934">
        <row r="1">
          <cell r="A1" t="str">
            <v>A/1</v>
          </cell>
        </row>
      </sheetData>
      <sheetData sheetId="935">
        <row r="1">
          <cell r="A1" t="str">
            <v>A/1</v>
          </cell>
        </row>
      </sheetData>
      <sheetData sheetId="936">
        <row r="1">
          <cell r="A1" t="str">
            <v>A/1</v>
          </cell>
        </row>
      </sheetData>
      <sheetData sheetId="937">
        <row r="1">
          <cell r="A1" t="str">
            <v>A/1</v>
          </cell>
        </row>
      </sheetData>
      <sheetData sheetId="938"/>
      <sheetData sheetId="939">
        <row r="1">
          <cell r="A1" t="str">
            <v>A/1</v>
          </cell>
        </row>
      </sheetData>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row r="1">
          <cell r="A1" t="str">
            <v>A/1</v>
          </cell>
        </row>
      </sheetData>
      <sheetData sheetId="958">
        <row r="1">
          <cell r="A1" t="str">
            <v>A/1</v>
          </cell>
        </row>
      </sheetData>
      <sheetData sheetId="959">
        <row r="1">
          <cell r="A1" t="str">
            <v>A/1</v>
          </cell>
        </row>
      </sheetData>
      <sheetData sheetId="960">
        <row r="1">
          <cell r="A1" t="str">
            <v>A/1</v>
          </cell>
        </row>
      </sheetData>
      <sheetData sheetId="961">
        <row r="1">
          <cell r="A1" t="str">
            <v>A/1</v>
          </cell>
        </row>
      </sheetData>
      <sheetData sheetId="962">
        <row r="1">
          <cell r="A1" t="str">
            <v>A/1</v>
          </cell>
        </row>
      </sheetData>
      <sheetData sheetId="963"/>
      <sheetData sheetId="964"/>
      <sheetData sheetId="965"/>
      <sheetData sheetId="966">
        <row r="1">
          <cell r="A1" t="str">
            <v>A/1</v>
          </cell>
        </row>
      </sheetData>
      <sheetData sheetId="967"/>
      <sheetData sheetId="968">
        <row r="1">
          <cell r="A1" t="str">
            <v>A/1</v>
          </cell>
        </row>
      </sheetData>
      <sheetData sheetId="969"/>
      <sheetData sheetId="970"/>
      <sheetData sheetId="971">
        <row r="1">
          <cell r="A1" t="str">
            <v>A/1</v>
          </cell>
        </row>
      </sheetData>
      <sheetData sheetId="972">
        <row r="1">
          <cell r="A1" t="str">
            <v>A/1</v>
          </cell>
        </row>
      </sheetData>
      <sheetData sheetId="973">
        <row r="1">
          <cell r="A1" t="str">
            <v>A/1</v>
          </cell>
        </row>
      </sheetData>
      <sheetData sheetId="974"/>
      <sheetData sheetId="975"/>
      <sheetData sheetId="976"/>
      <sheetData sheetId="977"/>
      <sheetData sheetId="978"/>
      <sheetData sheetId="979">
        <row r="1">
          <cell r="A1" t="str">
            <v>A/1</v>
          </cell>
        </row>
      </sheetData>
      <sheetData sheetId="980">
        <row r="1">
          <cell r="A1" t="str">
            <v>A/1</v>
          </cell>
        </row>
      </sheetData>
      <sheetData sheetId="981">
        <row r="1">
          <cell r="A1" t="str">
            <v>A/1</v>
          </cell>
        </row>
      </sheetData>
      <sheetData sheetId="982"/>
      <sheetData sheetId="983">
        <row r="1">
          <cell r="A1" t="str">
            <v>A/1</v>
          </cell>
        </row>
      </sheetData>
      <sheetData sheetId="984"/>
      <sheetData sheetId="985"/>
      <sheetData sheetId="986"/>
      <sheetData sheetId="987"/>
      <sheetData sheetId="988"/>
      <sheetData sheetId="989"/>
      <sheetData sheetId="990"/>
      <sheetData sheetId="991"/>
      <sheetData sheetId="992">
        <row r="1">
          <cell r="A1" t="str">
            <v>A/1</v>
          </cell>
        </row>
      </sheetData>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row r="1">
          <cell r="A1" t="str">
            <v>A/1</v>
          </cell>
        </row>
      </sheetData>
      <sheetData sheetId="1038">
        <row r="1">
          <cell r="A1" t="str">
            <v>A/1</v>
          </cell>
        </row>
      </sheetData>
      <sheetData sheetId="1039">
        <row r="1">
          <cell r="A1" t="str">
            <v>A/1</v>
          </cell>
        </row>
      </sheetData>
      <sheetData sheetId="1040">
        <row r="1">
          <cell r="A1" t="str">
            <v>A/1</v>
          </cell>
        </row>
      </sheetData>
      <sheetData sheetId="1041">
        <row r="1">
          <cell r="A1" t="str">
            <v>A/1</v>
          </cell>
        </row>
      </sheetData>
      <sheetData sheetId="1042">
        <row r="1">
          <cell r="A1" t="str">
            <v>A/1</v>
          </cell>
        </row>
      </sheetData>
      <sheetData sheetId="1043">
        <row r="1">
          <cell r="A1" t="str">
            <v>A/1</v>
          </cell>
        </row>
      </sheetData>
      <sheetData sheetId="1044"/>
      <sheetData sheetId="1045"/>
      <sheetData sheetId="1046">
        <row r="1">
          <cell r="A1" t="str">
            <v>A/1</v>
          </cell>
        </row>
      </sheetData>
      <sheetData sheetId="1047">
        <row r="1">
          <cell r="A1" t="str">
            <v>A/1</v>
          </cell>
        </row>
      </sheetData>
      <sheetData sheetId="1048">
        <row r="1">
          <cell r="A1" t="str">
            <v>A/1</v>
          </cell>
        </row>
      </sheetData>
      <sheetData sheetId="1049"/>
      <sheetData sheetId="1050">
        <row r="1">
          <cell r="A1" t="str">
            <v>A/1</v>
          </cell>
        </row>
      </sheetData>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row r="1">
          <cell r="A1" t="str">
            <v>A/1</v>
          </cell>
        </row>
      </sheetData>
      <sheetData sheetId="1078"/>
      <sheetData sheetId="1079"/>
      <sheetData sheetId="1080"/>
      <sheetData sheetId="1081"/>
      <sheetData sheetId="1082"/>
      <sheetData sheetId="1083">
        <row r="1">
          <cell r="A1" t="str">
            <v>A/1</v>
          </cell>
        </row>
      </sheetData>
      <sheetData sheetId="1084"/>
      <sheetData sheetId="1085"/>
      <sheetData sheetId="1086"/>
      <sheetData sheetId="1087"/>
      <sheetData sheetId="1088"/>
      <sheetData sheetId="1089"/>
      <sheetData sheetId="1090">
        <row r="1">
          <cell r="A1" t="str">
            <v>A/1</v>
          </cell>
        </row>
      </sheetData>
      <sheetData sheetId="1091">
        <row r="1">
          <cell r="A1" t="str">
            <v>A/1</v>
          </cell>
        </row>
      </sheetData>
      <sheetData sheetId="1092">
        <row r="1">
          <cell r="A1" t="str">
            <v>A/1</v>
          </cell>
        </row>
      </sheetData>
      <sheetData sheetId="1093">
        <row r="1">
          <cell r="A1" t="str">
            <v>A/1</v>
          </cell>
        </row>
      </sheetData>
      <sheetData sheetId="1094">
        <row r="1">
          <cell r="A1" t="str">
            <v>A/1</v>
          </cell>
        </row>
      </sheetData>
      <sheetData sheetId="1095">
        <row r="1">
          <cell r="A1" t="str">
            <v>A/1</v>
          </cell>
        </row>
      </sheetData>
      <sheetData sheetId="1096">
        <row r="1">
          <cell r="A1" t="str">
            <v>A/1</v>
          </cell>
        </row>
      </sheetData>
      <sheetData sheetId="1097">
        <row r="1">
          <cell r="A1" t="str">
            <v>A/1</v>
          </cell>
        </row>
      </sheetData>
      <sheetData sheetId="1098">
        <row r="1">
          <cell r="A1" t="str">
            <v>A/1</v>
          </cell>
        </row>
      </sheetData>
      <sheetData sheetId="1099">
        <row r="1">
          <cell r="A1" t="str">
            <v>A/1</v>
          </cell>
        </row>
      </sheetData>
      <sheetData sheetId="1100">
        <row r="1">
          <cell r="A1" t="str">
            <v>A/1</v>
          </cell>
        </row>
      </sheetData>
      <sheetData sheetId="1101">
        <row r="1">
          <cell r="A1" t="str">
            <v>A/1</v>
          </cell>
        </row>
      </sheetData>
      <sheetData sheetId="1102"/>
      <sheetData sheetId="1103">
        <row r="1">
          <cell r="A1" t="str">
            <v>A/1</v>
          </cell>
        </row>
      </sheetData>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row r="1">
          <cell r="A1" t="str">
            <v>A/1</v>
          </cell>
        </row>
      </sheetData>
      <sheetData sheetId="1131"/>
      <sheetData sheetId="1132"/>
      <sheetData sheetId="1133"/>
      <sheetData sheetId="1134"/>
      <sheetData sheetId="1135"/>
      <sheetData sheetId="1136">
        <row r="1">
          <cell r="A1" t="str">
            <v>A/1</v>
          </cell>
        </row>
      </sheetData>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row r="1">
          <cell r="A1" t="str">
            <v>A/1</v>
          </cell>
        </row>
      </sheetData>
      <sheetData sheetId="1203">
        <row r="1">
          <cell r="A1" t="str">
            <v>A/1</v>
          </cell>
        </row>
      </sheetData>
      <sheetData sheetId="1204">
        <row r="1">
          <cell r="A1" t="str">
            <v>A/1</v>
          </cell>
        </row>
      </sheetData>
      <sheetData sheetId="1205">
        <row r="1">
          <cell r="A1" t="str">
            <v>A/1</v>
          </cell>
        </row>
      </sheetData>
      <sheetData sheetId="1206">
        <row r="1">
          <cell r="A1" t="str">
            <v>A/1</v>
          </cell>
        </row>
      </sheetData>
      <sheetData sheetId="1207">
        <row r="1">
          <cell r="A1" t="str">
            <v>A/1</v>
          </cell>
        </row>
      </sheetData>
      <sheetData sheetId="1208">
        <row r="1">
          <cell r="A1" t="str">
            <v>A/1</v>
          </cell>
        </row>
      </sheetData>
      <sheetData sheetId="1209">
        <row r="1">
          <cell r="A1" t="str">
            <v>A/1</v>
          </cell>
        </row>
      </sheetData>
      <sheetData sheetId="1210">
        <row r="1">
          <cell r="A1" t="str">
            <v>A/1</v>
          </cell>
        </row>
      </sheetData>
      <sheetData sheetId="1211">
        <row r="1">
          <cell r="A1" t="str">
            <v>A/1</v>
          </cell>
        </row>
      </sheetData>
      <sheetData sheetId="1212">
        <row r="1">
          <cell r="A1" t="str">
            <v>A/1</v>
          </cell>
        </row>
      </sheetData>
      <sheetData sheetId="1213">
        <row r="1">
          <cell r="A1" t="str">
            <v>A/1</v>
          </cell>
        </row>
      </sheetData>
      <sheetData sheetId="1214"/>
      <sheetData sheetId="1215">
        <row r="1">
          <cell r="A1" t="str">
            <v>A/1</v>
          </cell>
        </row>
      </sheetData>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ow r="1">
          <cell r="A1" t="str">
            <v>A/1</v>
          </cell>
        </row>
      </sheetData>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refreshError="1"/>
      <sheetData sheetId="1315" refreshError="1"/>
      <sheetData sheetId="1316" refreshError="1"/>
      <sheetData sheetId="1317"/>
      <sheetData sheetId="1318"/>
      <sheetData sheetId="1319"/>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sheetData sheetId="1405"/>
      <sheetData sheetId="1406" refreshError="1"/>
      <sheetData sheetId="1407" refreshError="1"/>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sheetData sheetId="1567"/>
      <sheetData sheetId="1568"/>
      <sheetData sheetId="1569" refreshError="1"/>
      <sheetData sheetId="1570" refreshError="1"/>
      <sheetData sheetId="1571" refreshError="1"/>
      <sheetData sheetId="1572" refreshError="1"/>
      <sheetData sheetId="1573" refreshError="1"/>
      <sheetData sheetId="1574"/>
      <sheetData sheetId="1575"/>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row r="1">
          <cell r="A1" t="str">
            <v>A/1</v>
          </cell>
        </row>
      </sheetData>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row r="1">
          <cell r="A1" t="str">
            <v>A/1</v>
          </cell>
        </row>
      </sheetData>
      <sheetData sheetId="1724">
        <row r="1">
          <cell r="A1" t="str">
            <v>A/1</v>
          </cell>
        </row>
      </sheetData>
      <sheetData sheetId="1725">
        <row r="1">
          <cell r="A1" t="str">
            <v>A/1</v>
          </cell>
        </row>
      </sheetData>
      <sheetData sheetId="1726">
        <row r="1">
          <cell r="A1" t="str">
            <v>A/1</v>
          </cell>
        </row>
      </sheetData>
      <sheetData sheetId="1727">
        <row r="1">
          <cell r="A1" t="str">
            <v>A/1</v>
          </cell>
        </row>
      </sheetData>
      <sheetData sheetId="1728">
        <row r="1">
          <cell r="A1" t="str">
            <v>A/1</v>
          </cell>
        </row>
      </sheetData>
      <sheetData sheetId="1729">
        <row r="1">
          <cell r="A1" t="str">
            <v>A/1</v>
          </cell>
        </row>
      </sheetData>
      <sheetData sheetId="1730"/>
      <sheetData sheetId="1731"/>
      <sheetData sheetId="1732"/>
      <sheetData sheetId="1733"/>
      <sheetData sheetId="1734"/>
      <sheetData sheetId="1735"/>
      <sheetData sheetId="1736">
        <row r="1">
          <cell r="A1" t="str">
            <v>A/1</v>
          </cell>
        </row>
      </sheetData>
      <sheetData sheetId="1737">
        <row r="1">
          <cell r="A1" t="str">
            <v>A/1</v>
          </cell>
        </row>
      </sheetData>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row r="1">
          <cell r="A1" t="str">
            <v>A/1</v>
          </cell>
        </row>
      </sheetData>
      <sheetData sheetId="1756">
        <row r="1">
          <cell r="A1" t="str">
            <v>A/1</v>
          </cell>
        </row>
      </sheetData>
      <sheetData sheetId="1757">
        <row r="1">
          <cell r="A1" t="str">
            <v>A/1</v>
          </cell>
        </row>
      </sheetData>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row r="3">
          <cell r="A3" t="str">
            <v>FOR ASAB</v>
          </cell>
        </row>
        <row r="4">
          <cell r="A4" t="str">
            <v>Project Manager</v>
          </cell>
          <cell r="B4">
            <v>32</v>
          </cell>
          <cell r="C4">
            <v>80</v>
          </cell>
          <cell r="D4">
            <v>559</v>
          </cell>
          <cell r="E4">
            <v>8</v>
          </cell>
          <cell r="F4">
            <v>2</v>
          </cell>
          <cell r="G4">
            <v>2</v>
          </cell>
          <cell r="H4">
            <v>16</v>
          </cell>
          <cell r="I4">
            <v>56</v>
          </cell>
          <cell r="J4">
            <v>30</v>
          </cell>
          <cell r="K4">
            <v>38</v>
          </cell>
          <cell r="L4">
            <v>45</v>
          </cell>
          <cell r="M4">
            <v>8</v>
          </cell>
          <cell r="N4">
            <v>8</v>
          </cell>
          <cell r="O4">
            <v>8</v>
          </cell>
        </row>
        <row r="6">
          <cell r="A6" t="str">
            <v>Engineerig Manager</v>
          </cell>
          <cell r="B6">
            <v>32</v>
          </cell>
          <cell r="C6">
            <v>80</v>
          </cell>
          <cell r="D6">
            <v>550</v>
          </cell>
          <cell r="E6">
            <v>32</v>
          </cell>
          <cell r="F6">
            <v>8</v>
          </cell>
          <cell r="G6">
            <v>8</v>
          </cell>
          <cell r="H6">
            <v>4</v>
          </cell>
          <cell r="J6">
            <v>30</v>
          </cell>
          <cell r="K6">
            <v>30</v>
          </cell>
          <cell r="M6">
            <v>20</v>
          </cell>
          <cell r="N6">
            <v>8</v>
          </cell>
          <cell r="O6">
            <v>45</v>
          </cell>
        </row>
        <row r="8">
          <cell r="A8" t="str">
            <v>Sr Process Engineer</v>
          </cell>
          <cell r="B8">
            <v>45</v>
          </cell>
          <cell r="C8">
            <v>123</v>
          </cell>
          <cell r="D8">
            <v>525</v>
          </cell>
          <cell r="J8">
            <v>100</v>
          </cell>
          <cell r="K8">
            <v>8</v>
          </cell>
          <cell r="N8">
            <v>40</v>
          </cell>
          <cell r="O8">
            <v>24</v>
          </cell>
        </row>
        <row r="10">
          <cell r="A10" t="str">
            <v>Sr Civil Engineer</v>
          </cell>
          <cell r="B10">
            <v>40</v>
          </cell>
          <cell r="C10">
            <v>53</v>
          </cell>
          <cell r="D10">
            <v>1170</v>
          </cell>
          <cell r="E10">
            <v>20</v>
          </cell>
          <cell r="K10">
            <v>64</v>
          </cell>
          <cell r="L10">
            <v>60</v>
          </cell>
          <cell r="M10">
            <v>20</v>
          </cell>
        </row>
        <row r="12">
          <cell r="A12" t="str">
            <v>Sr C.P. Engineer</v>
          </cell>
          <cell r="D12">
            <v>65</v>
          </cell>
          <cell r="K12">
            <v>16</v>
          </cell>
        </row>
        <row r="14">
          <cell r="A14" t="str">
            <v>Sr Const Engineer</v>
          </cell>
          <cell r="D14">
            <v>69</v>
          </cell>
          <cell r="K14">
            <v>8</v>
          </cell>
          <cell r="L14">
            <v>24</v>
          </cell>
        </row>
        <row r="16">
          <cell r="A16" t="str">
            <v>Sr Q S</v>
          </cell>
          <cell r="D16">
            <v>135</v>
          </cell>
          <cell r="K16">
            <v>45</v>
          </cell>
        </row>
        <row r="18">
          <cell r="A18" t="str">
            <v>Sr Q A Engineer</v>
          </cell>
          <cell r="D18">
            <v>20</v>
          </cell>
          <cell r="I18">
            <v>72</v>
          </cell>
          <cell r="K18">
            <v>4</v>
          </cell>
          <cell r="L18">
            <v>16</v>
          </cell>
        </row>
        <row r="20">
          <cell r="A20" t="str">
            <v>Mech/Piping Engr</v>
          </cell>
          <cell r="B20">
            <v>45</v>
          </cell>
          <cell r="C20">
            <v>53</v>
          </cell>
          <cell r="D20">
            <v>1697</v>
          </cell>
          <cell r="E20">
            <v>20</v>
          </cell>
          <cell r="F20">
            <v>24</v>
          </cell>
          <cell r="H20">
            <v>36</v>
          </cell>
          <cell r="I20">
            <v>186</v>
          </cell>
          <cell r="J20">
            <v>200</v>
          </cell>
          <cell r="K20">
            <v>94</v>
          </cell>
          <cell r="L20">
            <v>90</v>
          </cell>
          <cell r="M20">
            <v>24</v>
          </cell>
          <cell r="N20">
            <v>40</v>
          </cell>
          <cell r="O20">
            <v>30</v>
          </cell>
        </row>
        <row r="22">
          <cell r="A22" t="str">
            <v>Inst. Engineer</v>
          </cell>
          <cell r="B22">
            <v>35</v>
          </cell>
          <cell r="C22">
            <v>123</v>
          </cell>
          <cell r="D22">
            <v>908</v>
          </cell>
          <cell r="E22">
            <v>20</v>
          </cell>
          <cell r="G22">
            <v>30</v>
          </cell>
          <cell r="H22">
            <v>28</v>
          </cell>
          <cell r="I22">
            <v>80</v>
          </cell>
          <cell r="J22">
            <v>100</v>
          </cell>
          <cell r="K22">
            <v>49</v>
          </cell>
          <cell r="L22">
            <v>60</v>
          </cell>
          <cell r="M22">
            <v>20</v>
          </cell>
          <cell r="N22">
            <v>40</v>
          </cell>
          <cell r="O22">
            <v>45</v>
          </cell>
        </row>
        <row r="24">
          <cell r="A24" t="str">
            <v>Electrical Engr</v>
          </cell>
          <cell r="B24">
            <v>35</v>
          </cell>
          <cell r="C24">
            <v>53</v>
          </cell>
          <cell r="D24">
            <v>650</v>
          </cell>
          <cell r="E24">
            <v>20</v>
          </cell>
          <cell r="G24">
            <v>30</v>
          </cell>
          <cell r="H24">
            <v>64</v>
          </cell>
          <cell r="I24">
            <v>320</v>
          </cell>
          <cell r="J24">
            <v>200</v>
          </cell>
          <cell r="K24">
            <v>49</v>
          </cell>
          <cell r="L24">
            <v>60</v>
          </cell>
          <cell r="M24">
            <v>20</v>
          </cell>
          <cell r="N24">
            <v>40</v>
          </cell>
          <cell r="O24">
            <v>30</v>
          </cell>
        </row>
        <row r="26">
          <cell r="A26" t="str">
            <v>Planning Engr</v>
          </cell>
          <cell r="D26">
            <v>325</v>
          </cell>
          <cell r="K26">
            <v>40</v>
          </cell>
          <cell r="L26">
            <v>16</v>
          </cell>
        </row>
        <row r="28">
          <cell r="A28" t="str">
            <v>Piping Designer</v>
          </cell>
          <cell r="B28">
            <v>32</v>
          </cell>
          <cell r="D28">
            <v>1048</v>
          </cell>
          <cell r="F28">
            <v>20</v>
          </cell>
        </row>
        <row r="30">
          <cell r="A30" t="str">
            <v>CADD</v>
          </cell>
          <cell r="C30">
            <v>90</v>
          </cell>
          <cell r="D30">
            <v>7919</v>
          </cell>
        </row>
        <row r="32">
          <cell r="A32" t="str">
            <v>HSE Engr</v>
          </cell>
          <cell r="D32">
            <v>109</v>
          </cell>
        </row>
        <row r="34">
          <cell r="A34" t="str">
            <v>Proc. Co-ord.</v>
          </cell>
          <cell r="J34">
            <v>100</v>
          </cell>
        </row>
        <row r="35">
          <cell r="A35" t="str">
            <v>GRAND TOTAL</v>
          </cell>
          <cell r="B35">
            <v>296</v>
          </cell>
          <cell r="C35">
            <v>655</v>
          </cell>
          <cell r="D35">
            <v>15749</v>
          </cell>
          <cell r="E35">
            <v>120</v>
          </cell>
          <cell r="F35">
            <v>54</v>
          </cell>
          <cell r="G35">
            <v>70</v>
          </cell>
          <cell r="H35">
            <v>148</v>
          </cell>
          <cell r="I35">
            <v>714</v>
          </cell>
          <cell r="J35">
            <v>760</v>
          </cell>
          <cell r="K35">
            <v>445</v>
          </cell>
          <cell r="L35">
            <v>371</v>
          </cell>
          <cell r="M35">
            <v>112</v>
          </cell>
          <cell r="N35">
            <v>176</v>
          </cell>
          <cell r="O35">
            <v>182</v>
          </cell>
        </row>
        <row r="36">
          <cell r="A36" t="str">
            <v>FOR SHAH</v>
          </cell>
        </row>
        <row r="37">
          <cell r="A37" t="str">
            <v>Project Manager</v>
          </cell>
          <cell r="B37">
            <v>32</v>
          </cell>
          <cell r="C37">
            <v>80</v>
          </cell>
          <cell r="D37">
            <v>576</v>
          </cell>
          <cell r="E37">
            <v>8</v>
          </cell>
          <cell r="F37">
            <v>2</v>
          </cell>
          <cell r="G37">
            <v>2</v>
          </cell>
          <cell r="K37">
            <v>53</v>
          </cell>
          <cell r="L37">
            <v>45</v>
          </cell>
          <cell r="M37">
            <v>8</v>
          </cell>
          <cell r="N37">
            <v>8</v>
          </cell>
          <cell r="O37">
            <v>8</v>
          </cell>
        </row>
        <row r="39">
          <cell r="A39" t="str">
            <v>Engineerig Manager</v>
          </cell>
          <cell r="B39">
            <v>32</v>
          </cell>
          <cell r="C39">
            <v>80</v>
          </cell>
          <cell r="D39">
            <v>572</v>
          </cell>
          <cell r="E39">
            <v>30</v>
          </cell>
          <cell r="F39">
            <v>8</v>
          </cell>
          <cell r="G39">
            <v>8</v>
          </cell>
          <cell r="K39">
            <v>30</v>
          </cell>
          <cell r="M39">
            <v>20</v>
          </cell>
          <cell r="N39">
            <v>8</v>
          </cell>
          <cell r="O39">
            <v>45</v>
          </cell>
        </row>
        <row r="41">
          <cell r="A41" t="str">
            <v>Sr Process Engineer</v>
          </cell>
          <cell r="B41">
            <v>45</v>
          </cell>
          <cell r="C41">
            <v>123</v>
          </cell>
          <cell r="D41">
            <v>664</v>
          </cell>
          <cell r="K41">
            <v>8</v>
          </cell>
          <cell r="N41">
            <v>40</v>
          </cell>
          <cell r="O41">
            <v>24</v>
          </cell>
        </row>
        <row r="43">
          <cell r="A43" t="str">
            <v>Sr Civil Engineer</v>
          </cell>
          <cell r="B43">
            <v>40</v>
          </cell>
          <cell r="C43">
            <v>53</v>
          </cell>
          <cell r="D43">
            <v>1085</v>
          </cell>
          <cell r="E43">
            <v>20</v>
          </cell>
          <cell r="K43">
            <v>90</v>
          </cell>
          <cell r="L43">
            <v>60</v>
          </cell>
          <cell r="M43">
            <v>20</v>
          </cell>
        </row>
        <row r="45">
          <cell r="A45" t="str">
            <v>Sr C.P. Engineer</v>
          </cell>
          <cell r="D45">
            <v>65</v>
          </cell>
          <cell r="K45">
            <v>16</v>
          </cell>
        </row>
        <row r="47">
          <cell r="A47" t="str">
            <v>Sr Const Engineer</v>
          </cell>
          <cell r="D47">
            <v>85</v>
          </cell>
          <cell r="K47">
            <v>8</v>
          </cell>
          <cell r="L47">
            <v>24</v>
          </cell>
        </row>
        <row r="49">
          <cell r="A49" t="str">
            <v>Sr Q S</v>
          </cell>
          <cell r="D49">
            <v>135</v>
          </cell>
          <cell r="K49">
            <v>90</v>
          </cell>
        </row>
        <row r="51">
          <cell r="A51" t="str">
            <v>Sr Q A Engineer</v>
          </cell>
          <cell r="D51">
            <v>20</v>
          </cell>
          <cell r="K51">
            <v>4</v>
          </cell>
          <cell r="L51">
            <v>16</v>
          </cell>
        </row>
        <row r="53">
          <cell r="A53" t="str">
            <v>Mech/Piping Engr</v>
          </cell>
          <cell r="B53">
            <v>45</v>
          </cell>
          <cell r="C53">
            <v>53</v>
          </cell>
          <cell r="D53">
            <v>1373</v>
          </cell>
          <cell r="E53">
            <v>20</v>
          </cell>
          <cell r="F53">
            <v>24</v>
          </cell>
          <cell r="K53">
            <v>94</v>
          </cell>
          <cell r="L53">
            <v>90</v>
          </cell>
          <cell r="M53">
            <v>24</v>
          </cell>
          <cell r="N53">
            <v>40</v>
          </cell>
          <cell r="O53">
            <v>30</v>
          </cell>
        </row>
        <row r="55">
          <cell r="A55" t="str">
            <v>Inst. Engineer</v>
          </cell>
          <cell r="B55">
            <v>35</v>
          </cell>
          <cell r="C55">
            <v>115</v>
          </cell>
          <cell r="D55">
            <v>784</v>
          </cell>
          <cell r="E55">
            <v>20</v>
          </cell>
          <cell r="G55">
            <v>30</v>
          </cell>
          <cell r="K55">
            <v>49</v>
          </cell>
          <cell r="L55">
            <v>60</v>
          </cell>
          <cell r="M55">
            <v>20</v>
          </cell>
          <cell r="N55">
            <v>40</v>
          </cell>
          <cell r="O55">
            <v>45</v>
          </cell>
        </row>
        <row r="57">
          <cell r="A57" t="str">
            <v>Electrical Engr</v>
          </cell>
          <cell r="B57">
            <v>35</v>
          </cell>
          <cell r="C57">
            <v>53</v>
          </cell>
          <cell r="D57">
            <v>690</v>
          </cell>
          <cell r="E57">
            <v>20</v>
          </cell>
          <cell r="G57">
            <v>30</v>
          </cell>
          <cell r="K57">
            <v>49</v>
          </cell>
          <cell r="L57">
            <v>60</v>
          </cell>
          <cell r="M57">
            <v>20</v>
          </cell>
          <cell r="N57">
            <v>40</v>
          </cell>
          <cell r="O57">
            <v>30</v>
          </cell>
        </row>
        <row r="59">
          <cell r="A59" t="str">
            <v>Planning Engr</v>
          </cell>
          <cell r="D59">
            <v>325</v>
          </cell>
          <cell r="K59">
            <v>40</v>
          </cell>
          <cell r="L59">
            <v>16</v>
          </cell>
        </row>
        <row r="61">
          <cell r="A61" t="str">
            <v>Piping Designer</v>
          </cell>
          <cell r="B61">
            <v>32</v>
          </cell>
          <cell r="D61">
            <v>987</v>
          </cell>
          <cell r="F61">
            <v>20</v>
          </cell>
        </row>
        <row r="63">
          <cell r="A63" t="str">
            <v>CADD</v>
          </cell>
          <cell r="D63">
            <v>7501</v>
          </cell>
        </row>
        <row r="65">
          <cell r="A65" t="str">
            <v>HSE Engr</v>
          </cell>
          <cell r="D65">
            <v>109</v>
          </cell>
        </row>
        <row r="67">
          <cell r="A67" t="str">
            <v>Proc. Co-ord.</v>
          </cell>
        </row>
        <row r="68">
          <cell r="A68" t="str">
            <v>GRAND TOTAL</v>
          </cell>
          <cell r="B68">
            <v>296</v>
          </cell>
          <cell r="C68">
            <v>557</v>
          </cell>
          <cell r="D68">
            <v>14971</v>
          </cell>
          <cell r="E68">
            <v>118</v>
          </cell>
          <cell r="F68">
            <v>54</v>
          </cell>
          <cell r="G68">
            <v>70</v>
          </cell>
          <cell r="H68">
            <v>0</v>
          </cell>
          <cell r="I68">
            <v>0</v>
          </cell>
          <cell r="J68">
            <v>0</v>
          </cell>
          <cell r="K68">
            <v>531</v>
          </cell>
          <cell r="L68">
            <v>371</v>
          </cell>
          <cell r="M68">
            <v>112</v>
          </cell>
          <cell r="N68">
            <v>176</v>
          </cell>
          <cell r="O68">
            <v>182</v>
          </cell>
        </row>
      </sheetData>
      <sheetData sheetId="1" refreshError="1"/>
      <sheetData sheetId="2" refreshError="1"/>
      <sheetData sheetId="3" refreshError="1"/>
      <sheetData sheetId="4" refreshError="1"/>
      <sheetData sheetId="5" refreshError="1">
        <row r="3">
          <cell r="C3" t="str">
            <v>ASAB</v>
          </cell>
        </row>
        <row r="4">
          <cell r="J4" t="str">
            <v>asab</v>
          </cell>
          <cell r="K4" t="str">
            <v>shah</v>
          </cell>
        </row>
        <row r="5">
          <cell r="C5" t="str">
            <v>PROCESS</v>
          </cell>
          <cell r="K5" t="str">
            <v>process</v>
          </cell>
        </row>
        <row r="6">
          <cell r="C6" t="str">
            <v>SR NO</v>
          </cell>
          <cell r="D6" t="str">
            <v>NOS</v>
          </cell>
          <cell r="E6" t="str">
            <v>HRS</v>
          </cell>
          <cell r="F6" t="str">
            <v>MHRS/DOC</v>
          </cell>
          <cell r="H6" t="str">
            <v>REVISED</v>
          </cell>
          <cell r="I6" t="str">
            <v>REVISED</v>
          </cell>
          <cell r="L6" t="str">
            <v>srno</v>
          </cell>
          <cell r="N6" t="str">
            <v>NOS</v>
          </cell>
          <cell r="O6" t="str">
            <v>HRS</v>
          </cell>
          <cell r="P6" t="str">
            <v>MHRS/DOC</v>
          </cell>
          <cell r="R6" t="str">
            <v>REVISED</v>
          </cell>
          <cell r="S6" t="str">
            <v>REVISED</v>
          </cell>
        </row>
        <row r="7">
          <cell r="H7" t="str">
            <v>MHRS/DOC</v>
          </cell>
          <cell r="I7" t="str">
            <v>HRS</v>
          </cell>
          <cell r="R7" t="str">
            <v>MHRS/DOC</v>
          </cell>
          <cell r="S7" t="str">
            <v>HRS</v>
          </cell>
        </row>
        <row r="8">
          <cell r="C8">
            <v>1</v>
          </cell>
          <cell r="D8">
            <v>5</v>
          </cell>
          <cell r="E8">
            <v>35</v>
          </cell>
          <cell r="F8">
            <v>7</v>
          </cell>
          <cell r="H8">
            <v>8</v>
          </cell>
          <cell r="I8">
            <v>40</v>
          </cell>
          <cell r="L8">
            <v>1</v>
          </cell>
          <cell r="N8">
            <v>11</v>
          </cell>
          <cell r="O8">
            <v>71</v>
          </cell>
          <cell r="P8">
            <v>6.4545454545454541</v>
          </cell>
          <cell r="R8">
            <v>6</v>
          </cell>
          <cell r="S8">
            <v>66</v>
          </cell>
        </row>
        <row r="9">
          <cell r="C9">
            <v>2</v>
          </cell>
          <cell r="D9">
            <v>66</v>
          </cell>
          <cell r="E9">
            <v>710</v>
          </cell>
          <cell r="F9">
            <v>10.757575757575758</v>
          </cell>
          <cell r="H9">
            <v>11</v>
          </cell>
          <cell r="I9">
            <v>726</v>
          </cell>
          <cell r="L9">
            <v>2</v>
          </cell>
          <cell r="N9">
            <v>54</v>
          </cell>
          <cell r="O9">
            <v>630</v>
          </cell>
          <cell r="P9">
            <v>11.666666666666666</v>
          </cell>
          <cell r="R9">
            <v>12</v>
          </cell>
          <cell r="S9">
            <v>648</v>
          </cell>
        </row>
        <row r="10">
          <cell r="C10">
            <v>3</v>
          </cell>
          <cell r="D10">
            <v>24</v>
          </cell>
          <cell r="E10">
            <v>56</v>
          </cell>
          <cell r="F10">
            <v>2.3333333333333335</v>
          </cell>
          <cell r="H10">
            <v>6</v>
          </cell>
          <cell r="I10">
            <v>144</v>
          </cell>
          <cell r="L10">
            <v>3</v>
          </cell>
          <cell r="N10">
            <v>47</v>
          </cell>
          <cell r="O10">
            <v>78</v>
          </cell>
          <cell r="P10">
            <v>1.6595744680851063</v>
          </cell>
          <cell r="R10">
            <v>2</v>
          </cell>
          <cell r="S10">
            <v>94</v>
          </cell>
        </row>
        <row r="11">
          <cell r="C11">
            <v>4</v>
          </cell>
          <cell r="D11">
            <v>2</v>
          </cell>
          <cell r="E11">
            <v>48</v>
          </cell>
          <cell r="F11">
            <v>24</v>
          </cell>
          <cell r="H11">
            <v>28</v>
          </cell>
          <cell r="I11">
            <v>56</v>
          </cell>
          <cell r="L11">
            <v>4</v>
          </cell>
          <cell r="N11">
            <v>2</v>
          </cell>
          <cell r="O11">
            <v>48</v>
          </cell>
          <cell r="P11">
            <v>24</v>
          </cell>
          <cell r="R11">
            <v>24</v>
          </cell>
          <cell r="S11">
            <v>48</v>
          </cell>
        </row>
        <row r="12">
          <cell r="C12">
            <v>5</v>
          </cell>
          <cell r="D12">
            <v>15</v>
          </cell>
          <cell r="E12">
            <v>75</v>
          </cell>
          <cell r="F12">
            <v>5</v>
          </cell>
          <cell r="H12">
            <v>6</v>
          </cell>
          <cell r="I12">
            <v>90</v>
          </cell>
          <cell r="L12">
            <v>5</v>
          </cell>
          <cell r="N12">
            <v>25</v>
          </cell>
          <cell r="O12">
            <v>125</v>
          </cell>
          <cell r="P12">
            <v>5</v>
          </cell>
          <cell r="R12">
            <v>6</v>
          </cell>
          <cell r="S12">
            <v>150</v>
          </cell>
        </row>
        <row r="13">
          <cell r="I13">
            <v>1056</v>
          </cell>
          <cell r="J13">
            <v>-0.42737630208330302</v>
          </cell>
        </row>
        <row r="14">
          <cell r="O14">
            <v>952</v>
          </cell>
          <cell r="P14" t="str">
            <v>alloted</v>
          </cell>
          <cell r="Q14">
            <v>1003.4273763020833</v>
          </cell>
          <cell r="S14">
            <v>1006</v>
          </cell>
        </row>
        <row r="15">
          <cell r="E15">
            <v>924</v>
          </cell>
          <cell r="G15" t="str">
            <v>ALLOTED:-</v>
          </cell>
          <cell r="H15">
            <v>1055.5726236979167</v>
          </cell>
          <cell r="I15" t="str">
            <v>BAL</v>
          </cell>
          <cell r="J15">
            <v>131.5726236979167</v>
          </cell>
        </row>
        <row r="16">
          <cell r="P16" t="str">
            <v>balance</v>
          </cell>
          <cell r="Q16">
            <v>51.427376302083303</v>
          </cell>
          <cell r="S16">
            <v>-2.572623697916697</v>
          </cell>
        </row>
        <row r="17">
          <cell r="C17" t="str">
            <v>MQ/PI</v>
          </cell>
        </row>
        <row r="18">
          <cell r="K18" t="str">
            <v>mq/pi</v>
          </cell>
        </row>
        <row r="19">
          <cell r="C19" t="str">
            <v>SR NO</v>
          </cell>
        </row>
        <row r="21">
          <cell r="C21">
            <v>1</v>
          </cell>
          <cell r="D21">
            <v>4</v>
          </cell>
          <cell r="E21">
            <v>40</v>
          </cell>
          <cell r="F21">
            <v>10</v>
          </cell>
          <cell r="H21">
            <v>10</v>
          </cell>
          <cell r="I21">
            <v>40</v>
          </cell>
          <cell r="L21">
            <v>1</v>
          </cell>
          <cell r="N21">
            <v>3</v>
          </cell>
          <cell r="O21">
            <v>30</v>
          </cell>
          <cell r="P21">
            <v>10</v>
          </cell>
          <cell r="R21">
            <v>12</v>
          </cell>
          <cell r="S21">
            <v>36</v>
          </cell>
        </row>
        <row r="22">
          <cell r="C22">
            <v>2</v>
          </cell>
          <cell r="D22">
            <v>5</v>
          </cell>
          <cell r="E22">
            <v>65</v>
          </cell>
          <cell r="F22">
            <v>13</v>
          </cell>
          <cell r="H22">
            <v>13</v>
          </cell>
          <cell r="I22">
            <v>65</v>
          </cell>
          <cell r="L22">
            <v>2</v>
          </cell>
          <cell r="N22">
            <v>3</v>
          </cell>
          <cell r="O22">
            <v>48</v>
          </cell>
          <cell r="P22">
            <v>16</v>
          </cell>
          <cell r="R22">
            <v>16</v>
          </cell>
          <cell r="S22">
            <v>48</v>
          </cell>
        </row>
        <row r="23">
          <cell r="C23">
            <v>3</v>
          </cell>
          <cell r="D23">
            <v>10</v>
          </cell>
          <cell r="E23">
            <v>280</v>
          </cell>
          <cell r="F23">
            <v>28</v>
          </cell>
          <cell r="H23">
            <v>30</v>
          </cell>
          <cell r="I23">
            <v>300</v>
          </cell>
          <cell r="L23">
            <v>3</v>
          </cell>
          <cell r="N23">
            <v>10</v>
          </cell>
          <cell r="O23">
            <v>300</v>
          </cell>
          <cell r="P23">
            <v>30</v>
          </cell>
          <cell r="R23">
            <v>30</v>
          </cell>
          <cell r="S23">
            <v>300</v>
          </cell>
        </row>
        <row r="24">
          <cell r="C24">
            <v>4</v>
          </cell>
          <cell r="D24">
            <v>117</v>
          </cell>
          <cell r="E24">
            <v>3035</v>
          </cell>
          <cell r="F24">
            <v>25.94017094017094</v>
          </cell>
          <cell r="H24">
            <v>27</v>
          </cell>
          <cell r="I24">
            <v>3159</v>
          </cell>
          <cell r="L24">
            <v>4</v>
          </cell>
          <cell r="N24">
            <v>69</v>
          </cell>
          <cell r="O24">
            <v>2081</v>
          </cell>
          <cell r="P24">
            <v>30.159420289855074</v>
          </cell>
          <cell r="R24">
            <v>36</v>
          </cell>
          <cell r="S24">
            <v>2484</v>
          </cell>
        </row>
        <row r="25">
          <cell r="C25">
            <v>5</v>
          </cell>
          <cell r="D25">
            <v>4</v>
          </cell>
          <cell r="E25">
            <v>180</v>
          </cell>
          <cell r="F25">
            <v>45</v>
          </cell>
          <cell r="H25">
            <v>45</v>
          </cell>
          <cell r="I25">
            <v>180</v>
          </cell>
          <cell r="L25">
            <v>5</v>
          </cell>
          <cell r="N25">
            <v>4</v>
          </cell>
          <cell r="O25">
            <v>180</v>
          </cell>
          <cell r="P25">
            <v>45</v>
          </cell>
          <cell r="R25">
            <v>45</v>
          </cell>
          <cell r="S25">
            <v>180</v>
          </cell>
        </row>
        <row r="26">
          <cell r="C26">
            <v>6</v>
          </cell>
          <cell r="D26">
            <v>37</v>
          </cell>
          <cell r="E26">
            <v>535</v>
          </cell>
          <cell r="F26">
            <v>14.45945945945946</v>
          </cell>
          <cell r="H26">
            <v>15</v>
          </cell>
          <cell r="I26">
            <v>555</v>
          </cell>
          <cell r="L26">
            <v>6</v>
          </cell>
          <cell r="N26">
            <v>33</v>
          </cell>
          <cell r="O26">
            <v>465</v>
          </cell>
          <cell r="P26">
            <v>14.090909090909092</v>
          </cell>
          <cell r="R26">
            <v>16</v>
          </cell>
          <cell r="S26">
            <v>528</v>
          </cell>
        </row>
        <row r="27">
          <cell r="C27">
            <v>7</v>
          </cell>
          <cell r="D27">
            <v>14</v>
          </cell>
          <cell r="E27">
            <v>138</v>
          </cell>
          <cell r="F27">
            <v>9.8571428571428577</v>
          </cell>
          <cell r="H27">
            <v>10</v>
          </cell>
          <cell r="I27">
            <v>140</v>
          </cell>
          <cell r="L27">
            <v>7</v>
          </cell>
          <cell r="S27">
            <v>0</v>
          </cell>
        </row>
        <row r="28">
          <cell r="C28">
            <v>8</v>
          </cell>
          <cell r="D28">
            <v>10</v>
          </cell>
          <cell r="E28">
            <v>240</v>
          </cell>
          <cell r="F28">
            <v>24</v>
          </cell>
          <cell r="H28">
            <v>24</v>
          </cell>
          <cell r="I28">
            <v>240</v>
          </cell>
          <cell r="L28">
            <v>8</v>
          </cell>
          <cell r="N28">
            <v>22</v>
          </cell>
          <cell r="O28">
            <v>266</v>
          </cell>
          <cell r="P28">
            <v>12.090909090909092</v>
          </cell>
          <cell r="R28">
            <v>14</v>
          </cell>
          <cell r="S28">
            <v>308</v>
          </cell>
        </row>
        <row r="29">
          <cell r="C29">
            <v>9</v>
          </cell>
          <cell r="L29">
            <v>9</v>
          </cell>
          <cell r="N29">
            <v>10</v>
          </cell>
          <cell r="O29">
            <v>360</v>
          </cell>
          <cell r="P29">
            <v>36</v>
          </cell>
          <cell r="R29">
            <v>36</v>
          </cell>
          <cell r="S29">
            <v>360</v>
          </cell>
        </row>
        <row r="30">
          <cell r="C30">
            <v>10</v>
          </cell>
          <cell r="L30">
            <v>10</v>
          </cell>
          <cell r="N30">
            <v>4</v>
          </cell>
          <cell r="O30">
            <v>56</v>
          </cell>
          <cell r="P30">
            <v>14</v>
          </cell>
          <cell r="R30">
            <v>14</v>
          </cell>
          <cell r="S30">
            <v>56</v>
          </cell>
        </row>
        <row r="31">
          <cell r="C31">
            <v>11</v>
          </cell>
          <cell r="D31">
            <v>4</v>
          </cell>
          <cell r="E31">
            <v>56</v>
          </cell>
          <cell r="F31">
            <v>14</v>
          </cell>
          <cell r="H31">
            <v>14</v>
          </cell>
          <cell r="I31">
            <v>56</v>
          </cell>
          <cell r="L31">
            <v>11</v>
          </cell>
          <cell r="N31">
            <v>2</v>
          </cell>
          <cell r="O31">
            <v>28</v>
          </cell>
          <cell r="P31">
            <v>14</v>
          </cell>
          <cell r="R31">
            <v>14</v>
          </cell>
          <cell r="S31">
            <v>28</v>
          </cell>
        </row>
        <row r="32">
          <cell r="C32">
            <v>12</v>
          </cell>
          <cell r="D32">
            <v>2</v>
          </cell>
          <cell r="E32">
            <v>28</v>
          </cell>
          <cell r="F32">
            <v>14</v>
          </cell>
          <cell r="H32">
            <v>14</v>
          </cell>
          <cell r="I32">
            <v>28</v>
          </cell>
          <cell r="L32">
            <v>12</v>
          </cell>
          <cell r="N32">
            <v>110</v>
          </cell>
          <cell r="O32">
            <v>1100</v>
          </cell>
          <cell r="P32">
            <v>10</v>
          </cell>
          <cell r="R32">
            <v>10</v>
          </cell>
          <cell r="S32">
            <v>1100</v>
          </cell>
        </row>
        <row r="33">
          <cell r="C33">
            <v>13</v>
          </cell>
          <cell r="D33">
            <v>90</v>
          </cell>
          <cell r="E33">
            <v>839</v>
          </cell>
          <cell r="F33">
            <v>9.3222222222222229</v>
          </cell>
          <cell r="H33">
            <v>10</v>
          </cell>
          <cell r="I33">
            <v>900</v>
          </cell>
          <cell r="L33">
            <v>13</v>
          </cell>
          <cell r="N33">
            <v>1</v>
          </cell>
          <cell r="O33">
            <v>24</v>
          </cell>
          <cell r="P33">
            <v>24</v>
          </cell>
          <cell r="R33">
            <v>24</v>
          </cell>
          <cell r="S33">
            <v>24</v>
          </cell>
        </row>
        <row r="34">
          <cell r="C34">
            <v>14</v>
          </cell>
          <cell r="D34">
            <v>2</v>
          </cell>
          <cell r="E34">
            <v>24</v>
          </cell>
          <cell r="F34">
            <v>12</v>
          </cell>
          <cell r="H34">
            <v>12</v>
          </cell>
          <cell r="I34">
            <v>24</v>
          </cell>
          <cell r="L34">
            <v>14</v>
          </cell>
          <cell r="N34">
            <v>1</v>
          </cell>
          <cell r="O34">
            <v>145</v>
          </cell>
          <cell r="P34">
            <v>145</v>
          </cell>
          <cell r="R34">
            <v>145</v>
          </cell>
          <cell r="S34">
            <v>145</v>
          </cell>
        </row>
        <row r="35">
          <cell r="C35">
            <v>15</v>
          </cell>
          <cell r="D35">
            <v>1</v>
          </cell>
          <cell r="E35">
            <v>145</v>
          </cell>
          <cell r="F35">
            <v>145</v>
          </cell>
          <cell r="H35">
            <v>145</v>
          </cell>
          <cell r="I35">
            <v>145</v>
          </cell>
          <cell r="L35">
            <v>15</v>
          </cell>
          <cell r="N35">
            <v>20</v>
          </cell>
          <cell r="O35">
            <v>80</v>
          </cell>
          <cell r="P35">
            <v>4</v>
          </cell>
          <cell r="R35">
            <v>4</v>
          </cell>
          <cell r="S35">
            <v>80</v>
          </cell>
        </row>
        <row r="36">
          <cell r="C36">
            <v>16</v>
          </cell>
          <cell r="D36">
            <v>10</v>
          </cell>
          <cell r="E36">
            <v>40</v>
          </cell>
          <cell r="F36">
            <v>4</v>
          </cell>
          <cell r="H36">
            <v>4</v>
          </cell>
          <cell r="I36">
            <v>40</v>
          </cell>
          <cell r="L36">
            <v>16</v>
          </cell>
          <cell r="N36">
            <v>1</v>
          </cell>
          <cell r="O36">
            <v>109</v>
          </cell>
          <cell r="P36">
            <v>109</v>
          </cell>
          <cell r="R36">
            <v>109</v>
          </cell>
          <cell r="S36">
            <v>109</v>
          </cell>
        </row>
        <row r="37">
          <cell r="C37">
            <v>17</v>
          </cell>
          <cell r="D37">
            <v>1</v>
          </cell>
          <cell r="E37">
            <v>109</v>
          </cell>
          <cell r="F37">
            <v>109</v>
          </cell>
          <cell r="H37">
            <v>109</v>
          </cell>
          <cell r="I37">
            <v>109</v>
          </cell>
          <cell r="L37">
            <v>17</v>
          </cell>
          <cell r="N37">
            <v>8</v>
          </cell>
          <cell r="O37">
            <v>64</v>
          </cell>
          <cell r="P37">
            <v>8</v>
          </cell>
          <cell r="R37">
            <v>8</v>
          </cell>
          <cell r="S37">
            <v>64</v>
          </cell>
        </row>
        <row r="38">
          <cell r="C38">
            <v>18</v>
          </cell>
          <cell r="D38">
            <v>6</v>
          </cell>
          <cell r="E38">
            <v>48</v>
          </cell>
          <cell r="F38">
            <v>8</v>
          </cell>
          <cell r="H38">
            <v>8</v>
          </cell>
          <cell r="I38">
            <v>48</v>
          </cell>
          <cell r="L38">
            <v>18</v>
          </cell>
          <cell r="N38">
            <v>2</v>
          </cell>
          <cell r="O38">
            <v>40</v>
          </cell>
          <cell r="P38">
            <v>20</v>
          </cell>
          <cell r="R38">
            <v>20</v>
          </cell>
          <cell r="S38">
            <v>40</v>
          </cell>
        </row>
        <row r="39">
          <cell r="C39">
            <v>19</v>
          </cell>
          <cell r="D39">
            <v>2</v>
          </cell>
          <cell r="E39">
            <v>40</v>
          </cell>
          <cell r="F39">
            <v>20</v>
          </cell>
          <cell r="H39">
            <v>30</v>
          </cell>
          <cell r="I39">
            <v>60</v>
          </cell>
          <cell r="L39">
            <v>19</v>
          </cell>
          <cell r="N39">
            <v>15</v>
          </cell>
          <cell r="O39">
            <v>23</v>
          </cell>
          <cell r="P39">
            <v>1.5333333333333334</v>
          </cell>
          <cell r="R39">
            <v>2</v>
          </cell>
          <cell r="S39">
            <v>30</v>
          </cell>
        </row>
        <row r="40">
          <cell r="C40">
            <v>20</v>
          </cell>
          <cell r="D40">
            <v>21</v>
          </cell>
          <cell r="E40">
            <v>46</v>
          </cell>
          <cell r="F40">
            <v>2.1904761904761907</v>
          </cell>
          <cell r="H40">
            <v>3</v>
          </cell>
          <cell r="I40">
            <v>63</v>
          </cell>
          <cell r="L40">
            <v>20</v>
          </cell>
          <cell r="N40">
            <v>1</v>
          </cell>
          <cell r="O40">
            <v>62</v>
          </cell>
          <cell r="P40">
            <v>62</v>
          </cell>
          <cell r="R40">
            <v>62</v>
          </cell>
          <cell r="S40">
            <v>62</v>
          </cell>
        </row>
        <row r="41">
          <cell r="C41">
            <v>21</v>
          </cell>
          <cell r="D41">
            <v>1</v>
          </cell>
          <cell r="E41">
            <v>62</v>
          </cell>
          <cell r="F41">
            <v>62</v>
          </cell>
          <cell r="H41">
            <v>62</v>
          </cell>
          <cell r="I41">
            <v>62</v>
          </cell>
          <cell r="L41">
            <v>21</v>
          </cell>
          <cell r="N41">
            <v>16</v>
          </cell>
          <cell r="O41">
            <v>16</v>
          </cell>
          <cell r="P41">
            <v>1</v>
          </cell>
          <cell r="R41">
            <v>1</v>
          </cell>
          <cell r="S41">
            <v>16</v>
          </cell>
        </row>
        <row r="42">
          <cell r="C42">
            <v>22</v>
          </cell>
          <cell r="D42">
            <v>6</v>
          </cell>
          <cell r="E42">
            <v>24</v>
          </cell>
          <cell r="F42">
            <v>4</v>
          </cell>
          <cell r="H42">
            <v>4</v>
          </cell>
          <cell r="I42">
            <v>24</v>
          </cell>
          <cell r="L42">
            <v>22</v>
          </cell>
          <cell r="N42">
            <v>1</v>
          </cell>
          <cell r="O42">
            <v>230</v>
          </cell>
          <cell r="P42">
            <v>230</v>
          </cell>
          <cell r="R42">
            <v>246</v>
          </cell>
          <cell r="S42">
            <v>246</v>
          </cell>
        </row>
        <row r="43">
          <cell r="C43">
            <v>23</v>
          </cell>
          <cell r="D43">
            <v>1</v>
          </cell>
          <cell r="E43">
            <v>230</v>
          </cell>
          <cell r="F43">
            <v>230</v>
          </cell>
          <cell r="H43">
            <v>250</v>
          </cell>
          <cell r="I43">
            <v>250</v>
          </cell>
          <cell r="L43">
            <v>23</v>
          </cell>
          <cell r="N43">
            <v>10</v>
          </cell>
          <cell r="P43">
            <v>0</v>
          </cell>
          <cell r="R43">
            <v>2</v>
          </cell>
          <cell r="S43">
            <v>20</v>
          </cell>
        </row>
        <row r="44">
          <cell r="C44">
            <v>24</v>
          </cell>
          <cell r="D44">
            <v>15</v>
          </cell>
          <cell r="E44">
            <v>120</v>
          </cell>
          <cell r="F44">
            <v>8</v>
          </cell>
          <cell r="H44">
            <v>8</v>
          </cell>
          <cell r="I44">
            <v>120</v>
          </cell>
          <cell r="L44">
            <v>24</v>
          </cell>
          <cell r="N44">
            <v>1</v>
          </cell>
          <cell r="O44">
            <v>286</v>
          </cell>
          <cell r="P44">
            <v>286</v>
          </cell>
          <cell r="R44">
            <v>286</v>
          </cell>
          <cell r="S44">
            <v>286</v>
          </cell>
        </row>
        <row r="45">
          <cell r="C45">
            <v>25</v>
          </cell>
          <cell r="D45">
            <v>1</v>
          </cell>
          <cell r="E45">
            <v>286</v>
          </cell>
          <cell r="F45">
            <v>286</v>
          </cell>
          <cell r="H45">
            <v>286</v>
          </cell>
          <cell r="I45">
            <v>286</v>
          </cell>
          <cell r="L45">
            <v>25</v>
          </cell>
          <cell r="N45">
            <v>2</v>
          </cell>
          <cell r="O45">
            <v>20</v>
          </cell>
          <cell r="P45">
            <v>10</v>
          </cell>
          <cell r="R45">
            <v>10</v>
          </cell>
          <cell r="S45">
            <v>20</v>
          </cell>
        </row>
        <row r="46">
          <cell r="C46">
            <v>26</v>
          </cell>
          <cell r="D46">
            <v>2</v>
          </cell>
          <cell r="E46">
            <v>20</v>
          </cell>
          <cell r="F46">
            <v>10</v>
          </cell>
          <cell r="H46">
            <v>10</v>
          </cell>
          <cell r="I46">
            <v>20</v>
          </cell>
          <cell r="L46">
            <v>26</v>
          </cell>
          <cell r="N46">
            <v>1</v>
          </cell>
          <cell r="O46">
            <v>45</v>
          </cell>
          <cell r="P46">
            <v>45</v>
          </cell>
          <cell r="R46">
            <v>45</v>
          </cell>
          <cell r="S46">
            <v>45</v>
          </cell>
        </row>
        <row r="47">
          <cell r="C47">
            <v>27</v>
          </cell>
          <cell r="D47">
            <v>1</v>
          </cell>
          <cell r="E47">
            <v>45</v>
          </cell>
          <cell r="F47">
            <v>45</v>
          </cell>
          <cell r="H47">
            <v>45</v>
          </cell>
          <cell r="I47">
            <v>45</v>
          </cell>
          <cell r="L47">
            <v>27</v>
          </cell>
          <cell r="N47">
            <v>1</v>
          </cell>
          <cell r="O47">
            <v>30</v>
          </cell>
          <cell r="P47">
            <v>30</v>
          </cell>
          <cell r="R47">
            <v>30</v>
          </cell>
          <cell r="S47">
            <v>30</v>
          </cell>
        </row>
        <row r="48">
          <cell r="C48">
            <v>28</v>
          </cell>
          <cell r="D48">
            <v>1</v>
          </cell>
          <cell r="E48">
            <v>30</v>
          </cell>
          <cell r="F48">
            <v>30</v>
          </cell>
          <cell r="H48">
            <v>38</v>
          </cell>
          <cell r="I48">
            <v>38</v>
          </cell>
          <cell r="L48">
            <v>28</v>
          </cell>
          <cell r="N48">
            <v>1</v>
          </cell>
          <cell r="O48">
            <v>40</v>
          </cell>
          <cell r="P48">
            <v>40</v>
          </cell>
          <cell r="R48">
            <v>40</v>
          </cell>
          <cell r="S48">
            <v>40</v>
          </cell>
        </row>
        <row r="49">
          <cell r="C49">
            <v>29</v>
          </cell>
          <cell r="D49">
            <v>1</v>
          </cell>
          <cell r="E49">
            <v>40</v>
          </cell>
          <cell r="F49">
            <v>40</v>
          </cell>
          <cell r="H49">
            <v>40</v>
          </cell>
          <cell r="I49">
            <v>40</v>
          </cell>
          <cell r="L49">
            <v>29</v>
          </cell>
          <cell r="N49">
            <v>6</v>
          </cell>
          <cell r="O49">
            <v>90</v>
          </cell>
          <cell r="P49">
            <v>15</v>
          </cell>
          <cell r="R49">
            <v>15</v>
          </cell>
          <cell r="S49">
            <v>90</v>
          </cell>
        </row>
        <row r="50">
          <cell r="C50">
            <v>30</v>
          </cell>
          <cell r="D50">
            <v>6</v>
          </cell>
          <cell r="E50">
            <v>90</v>
          </cell>
          <cell r="F50">
            <v>15</v>
          </cell>
          <cell r="H50">
            <v>15</v>
          </cell>
          <cell r="I50">
            <v>90</v>
          </cell>
        </row>
        <row r="51">
          <cell r="I51">
            <v>7127</v>
          </cell>
          <cell r="O51">
            <v>6218</v>
          </cell>
          <cell r="S51">
            <v>6775</v>
          </cell>
        </row>
        <row r="52">
          <cell r="E52">
            <v>6835</v>
          </cell>
          <cell r="F52" t="str">
            <v>ALLOTED:-</v>
          </cell>
          <cell r="G52">
            <v>7127.0376953124996</v>
          </cell>
          <cell r="P52" t="str">
            <v>alloted</v>
          </cell>
          <cell r="Q52">
            <v>6774.9623046875004</v>
          </cell>
        </row>
        <row r="53">
          <cell r="H53" t="str">
            <v>BAL</v>
          </cell>
          <cell r="I53">
            <v>3.7695312499636202E-2</v>
          </cell>
        </row>
        <row r="54">
          <cell r="H54">
            <v>292.03769531249964</v>
          </cell>
          <cell r="P54" t="str">
            <v>bal</v>
          </cell>
          <cell r="Q54">
            <v>556.96230468750036</v>
          </cell>
          <cell r="S54">
            <v>-3.7695312499636202E-2</v>
          </cell>
        </row>
        <row r="57">
          <cell r="C57" t="str">
            <v>instrument</v>
          </cell>
          <cell r="L57" t="str">
            <v>instruments</v>
          </cell>
        </row>
        <row r="59">
          <cell r="C59">
            <v>1</v>
          </cell>
          <cell r="D59">
            <v>6</v>
          </cell>
          <cell r="E59">
            <v>180</v>
          </cell>
          <cell r="F59">
            <v>30</v>
          </cell>
          <cell r="H59">
            <v>30</v>
          </cell>
          <cell r="I59">
            <v>180</v>
          </cell>
          <cell r="L59">
            <v>1</v>
          </cell>
          <cell r="N59">
            <v>10</v>
          </cell>
          <cell r="O59">
            <v>180</v>
          </cell>
          <cell r="P59">
            <v>18</v>
          </cell>
          <cell r="R59">
            <v>20</v>
          </cell>
          <cell r="S59">
            <v>200</v>
          </cell>
        </row>
        <row r="60">
          <cell r="C60">
            <v>2</v>
          </cell>
          <cell r="D60">
            <v>6</v>
          </cell>
          <cell r="E60">
            <v>90</v>
          </cell>
          <cell r="F60">
            <v>15</v>
          </cell>
          <cell r="H60">
            <v>15</v>
          </cell>
          <cell r="I60">
            <v>90</v>
          </cell>
          <cell r="L60">
            <v>2</v>
          </cell>
          <cell r="N60">
            <v>6</v>
          </cell>
          <cell r="O60">
            <v>90</v>
          </cell>
          <cell r="P60">
            <v>15</v>
          </cell>
          <cell r="R60">
            <v>18</v>
          </cell>
          <cell r="S60">
            <v>108</v>
          </cell>
        </row>
        <row r="61">
          <cell r="C61">
            <v>3</v>
          </cell>
          <cell r="D61">
            <v>3</v>
          </cell>
          <cell r="E61">
            <v>90</v>
          </cell>
          <cell r="F61">
            <v>30</v>
          </cell>
          <cell r="H61">
            <v>30</v>
          </cell>
          <cell r="I61">
            <v>90</v>
          </cell>
          <cell r="L61">
            <v>3</v>
          </cell>
          <cell r="N61">
            <v>3</v>
          </cell>
          <cell r="O61">
            <v>65</v>
          </cell>
          <cell r="P61">
            <v>21.666666666666668</v>
          </cell>
          <cell r="R61">
            <v>22</v>
          </cell>
          <cell r="S61">
            <v>66</v>
          </cell>
        </row>
        <row r="62">
          <cell r="C62">
            <v>4</v>
          </cell>
          <cell r="D62">
            <v>10</v>
          </cell>
          <cell r="E62">
            <v>140</v>
          </cell>
          <cell r="F62">
            <v>14</v>
          </cell>
          <cell r="H62">
            <v>14</v>
          </cell>
          <cell r="I62">
            <v>140</v>
          </cell>
          <cell r="L62">
            <v>4</v>
          </cell>
          <cell r="N62">
            <v>15</v>
          </cell>
          <cell r="O62">
            <v>120</v>
          </cell>
          <cell r="P62">
            <v>8</v>
          </cell>
          <cell r="R62">
            <v>8</v>
          </cell>
          <cell r="S62">
            <v>120</v>
          </cell>
        </row>
        <row r="63">
          <cell r="C63">
            <v>5</v>
          </cell>
          <cell r="D63">
            <v>1</v>
          </cell>
          <cell r="E63">
            <v>55</v>
          </cell>
          <cell r="F63">
            <v>55</v>
          </cell>
          <cell r="H63">
            <v>55</v>
          </cell>
          <cell r="I63">
            <v>55</v>
          </cell>
          <cell r="L63">
            <v>5</v>
          </cell>
          <cell r="N63">
            <v>1</v>
          </cell>
          <cell r="O63">
            <v>34</v>
          </cell>
          <cell r="P63">
            <v>34</v>
          </cell>
          <cell r="R63">
            <v>33</v>
          </cell>
          <cell r="S63">
            <v>33</v>
          </cell>
        </row>
        <row r="64">
          <cell r="C64">
            <v>6</v>
          </cell>
          <cell r="D64">
            <v>70</v>
          </cell>
          <cell r="E64">
            <v>290</v>
          </cell>
          <cell r="F64">
            <v>4.1428571428571432</v>
          </cell>
          <cell r="H64">
            <v>6</v>
          </cell>
          <cell r="I64">
            <v>420</v>
          </cell>
          <cell r="L64">
            <v>6</v>
          </cell>
          <cell r="N64">
            <v>40</v>
          </cell>
          <cell r="O64">
            <v>205</v>
          </cell>
          <cell r="P64">
            <v>5.125</v>
          </cell>
          <cell r="R64">
            <v>8</v>
          </cell>
          <cell r="S64">
            <v>320</v>
          </cell>
        </row>
        <row r="65">
          <cell r="C65">
            <v>7</v>
          </cell>
          <cell r="D65">
            <v>6</v>
          </cell>
          <cell r="E65">
            <v>150</v>
          </cell>
          <cell r="F65">
            <v>25</v>
          </cell>
          <cell r="H65">
            <v>25</v>
          </cell>
          <cell r="I65">
            <v>150</v>
          </cell>
          <cell r="L65">
            <v>7</v>
          </cell>
          <cell r="N65">
            <v>12</v>
          </cell>
          <cell r="O65">
            <v>165</v>
          </cell>
          <cell r="P65">
            <v>13.75</v>
          </cell>
          <cell r="R65">
            <v>18</v>
          </cell>
          <cell r="S65">
            <v>216</v>
          </cell>
        </row>
        <row r="66">
          <cell r="C66">
            <v>8</v>
          </cell>
          <cell r="D66">
            <v>1</v>
          </cell>
          <cell r="E66">
            <v>24</v>
          </cell>
          <cell r="F66">
            <v>24</v>
          </cell>
          <cell r="H66">
            <v>22</v>
          </cell>
          <cell r="I66">
            <v>22</v>
          </cell>
          <cell r="L66">
            <v>8</v>
          </cell>
          <cell r="N66">
            <v>1</v>
          </cell>
          <cell r="P66">
            <v>0</v>
          </cell>
          <cell r="R66">
            <v>0</v>
          </cell>
          <cell r="S66">
            <v>0</v>
          </cell>
        </row>
        <row r="67">
          <cell r="C67">
            <v>9</v>
          </cell>
          <cell r="D67">
            <v>1</v>
          </cell>
          <cell r="E67">
            <v>40</v>
          </cell>
          <cell r="F67">
            <v>40</v>
          </cell>
          <cell r="H67">
            <v>40</v>
          </cell>
          <cell r="I67">
            <v>40</v>
          </cell>
          <cell r="L67">
            <v>9</v>
          </cell>
          <cell r="N67">
            <v>3</v>
          </cell>
          <cell r="O67">
            <v>40</v>
          </cell>
          <cell r="P67">
            <v>13.333333333333334</v>
          </cell>
          <cell r="R67">
            <v>15</v>
          </cell>
          <cell r="S67">
            <v>45</v>
          </cell>
        </row>
        <row r="68">
          <cell r="C68">
            <v>10</v>
          </cell>
          <cell r="D68">
            <v>3</v>
          </cell>
          <cell r="E68">
            <v>24</v>
          </cell>
          <cell r="F68">
            <v>8</v>
          </cell>
          <cell r="H68">
            <v>8</v>
          </cell>
          <cell r="I68">
            <v>24</v>
          </cell>
          <cell r="L68">
            <v>10</v>
          </cell>
          <cell r="N68">
            <v>3</v>
          </cell>
          <cell r="O68">
            <v>24</v>
          </cell>
          <cell r="P68">
            <v>8</v>
          </cell>
          <cell r="R68">
            <v>8</v>
          </cell>
          <cell r="S68">
            <v>24</v>
          </cell>
        </row>
        <row r="69">
          <cell r="C69">
            <v>11</v>
          </cell>
          <cell r="D69">
            <v>0</v>
          </cell>
          <cell r="L69">
            <v>11</v>
          </cell>
          <cell r="N69">
            <v>12</v>
          </cell>
          <cell r="O69">
            <v>69</v>
          </cell>
          <cell r="P69">
            <v>5.75</v>
          </cell>
          <cell r="R69">
            <v>6</v>
          </cell>
          <cell r="S69">
            <v>72</v>
          </cell>
        </row>
        <row r="70">
          <cell r="C70">
            <v>12</v>
          </cell>
          <cell r="D70">
            <v>1</v>
          </cell>
          <cell r="E70">
            <v>18</v>
          </cell>
          <cell r="F70">
            <v>18</v>
          </cell>
          <cell r="H70">
            <v>18</v>
          </cell>
          <cell r="I70">
            <v>18</v>
          </cell>
          <cell r="L70">
            <v>12</v>
          </cell>
          <cell r="N70">
            <v>3</v>
          </cell>
          <cell r="O70">
            <v>18</v>
          </cell>
          <cell r="P70">
            <v>6</v>
          </cell>
          <cell r="R70">
            <v>6</v>
          </cell>
          <cell r="S70">
            <v>18</v>
          </cell>
        </row>
        <row r="71">
          <cell r="C71">
            <v>13</v>
          </cell>
          <cell r="D71">
            <v>3</v>
          </cell>
          <cell r="E71">
            <v>24</v>
          </cell>
          <cell r="F71">
            <v>8</v>
          </cell>
          <cell r="H71">
            <v>8</v>
          </cell>
          <cell r="I71">
            <v>24</v>
          </cell>
          <cell r="L71">
            <v>13</v>
          </cell>
          <cell r="S71">
            <v>0</v>
          </cell>
        </row>
        <row r="72">
          <cell r="C72">
            <v>14</v>
          </cell>
          <cell r="D72">
            <v>45</v>
          </cell>
          <cell r="E72">
            <v>24</v>
          </cell>
          <cell r="F72">
            <v>0.53333333333333333</v>
          </cell>
          <cell r="H72">
            <v>2</v>
          </cell>
          <cell r="I72">
            <v>90</v>
          </cell>
          <cell r="L72">
            <v>14</v>
          </cell>
          <cell r="N72">
            <v>46</v>
          </cell>
          <cell r="O72">
            <v>45</v>
          </cell>
          <cell r="P72">
            <v>0.97826086956521741</v>
          </cell>
          <cell r="R72">
            <v>2</v>
          </cell>
          <cell r="S72">
            <v>92</v>
          </cell>
        </row>
        <row r="73">
          <cell r="C73">
            <v>15</v>
          </cell>
          <cell r="D73">
            <v>1</v>
          </cell>
          <cell r="E73">
            <v>28</v>
          </cell>
          <cell r="F73">
            <v>28</v>
          </cell>
          <cell r="H73">
            <v>28</v>
          </cell>
          <cell r="I73">
            <v>28</v>
          </cell>
          <cell r="L73">
            <v>15</v>
          </cell>
          <cell r="N73">
            <v>1</v>
          </cell>
          <cell r="O73">
            <v>28</v>
          </cell>
          <cell r="P73">
            <v>28</v>
          </cell>
          <cell r="R73">
            <v>28</v>
          </cell>
          <cell r="S73">
            <v>28</v>
          </cell>
        </row>
        <row r="74">
          <cell r="C74">
            <v>16</v>
          </cell>
          <cell r="D74">
            <v>12</v>
          </cell>
          <cell r="E74">
            <v>45</v>
          </cell>
          <cell r="F74">
            <v>3.75</v>
          </cell>
          <cell r="H74">
            <v>4</v>
          </cell>
          <cell r="I74">
            <v>48</v>
          </cell>
          <cell r="L74">
            <v>16</v>
          </cell>
          <cell r="N74">
            <v>13</v>
          </cell>
          <cell r="O74">
            <v>15</v>
          </cell>
          <cell r="P74">
            <v>1.1538461538461537</v>
          </cell>
          <cell r="R74">
            <v>2</v>
          </cell>
          <cell r="S74">
            <v>26</v>
          </cell>
        </row>
        <row r="75">
          <cell r="C75">
            <v>17</v>
          </cell>
          <cell r="D75">
            <v>2</v>
          </cell>
          <cell r="E75">
            <v>69</v>
          </cell>
          <cell r="F75">
            <v>34.5</v>
          </cell>
          <cell r="H75">
            <v>35</v>
          </cell>
          <cell r="I75">
            <v>70</v>
          </cell>
          <cell r="L75">
            <v>17</v>
          </cell>
          <cell r="N75">
            <v>2</v>
          </cell>
          <cell r="O75">
            <v>24</v>
          </cell>
          <cell r="P75">
            <v>12</v>
          </cell>
          <cell r="R75">
            <v>12</v>
          </cell>
          <cell r="S75">
            <v>24</v>
          </cell>
        </row>
        <row r="76">
          <cell r="C76">
            <v>18</v>
          </cell>
          <cell r="D76">
            <v>30</v>
          </cell>
          <cell r="E76">
            <v>135</v>
          </cell>
          <cell r="F76">
            <v>4.5</v>
          </cell>
          <cell r="H76">
            <v>5</v>
          </cell>
          <cell r="I76">
            <v>150</v>
          </cell>
          <cell r="L76">
            <v>18</v>
          </cell>
          <cell r="N76">
            <v>15</v>
          </cell>
          <cell r="O76">
            <v>90</v>
          </cell>
          <cell r="P76">
            <v>6</v>
          </cell>
          <cell r="R76">
            <v>12</v>
          </cell>
          <cell r="S76">
            <v>180</v>
          </cell>
        </row>
        <row r="77">
          <cell r="C77">
            <v>19</v>
          </cell>
          <cell r="D77">
            <v>1</v>
          </cell>
          <cell r="E77">
            <v>24</v>
          </cell>
          <cell r="F77">
            <v>24</v>
          </cell>
          <cell r="H77">
            <v>24</v>
          </cell>
          <cell r="I77">
            <v>24</v>
          </cell>
          <cell r="L77">
            <v>19</v>
          </cell>
          <cell r="N77">
            <v>1</v>
          </cell>
          <cell r="O77">
            <v>16</v>
          </cell>
          <cell r="P77">
            <v>16</v>
          </cell>
          <cell r="R77">
            <v>16</v>
          </cell>
          <cell r="S77">
            <v>16</v>
          </cell>
        </row>
        <row r="78">
          <cell r="C78">
            <v>20</v>
          </cell>
          <cell r="D78">
            <v>1</v>
          </cell>
          <cell r="E78">
            <v>24</v>
          </cell>
          <cell r="F78">
            <v>24</v>
          </cell>
          <cell r="H78">
            <v>24</v>
          </cell>
          <cell r="I78">
            <v>24</v>
          </cell>
          <cell r="L78">
            <v>20</v>
          </cell>
          <cell r="N78">
            <v>1</v>
          </cell>
          <cell r="O78">
            <v>8</v>
          </cell>
          <cell r="P78">
            <v>8</v>
          </cell>
          <cell r="R78">
            <v>8</v>
          </cell>
          <cell r="S78">
            <v>8</v>
          </cell>
        </row>
        <row r="79">
          <cell r="L79">
            <v>21</v>
          </cell>
          <cell r="N79">
            <v>4</v>
          </cell>
          <cell r="O79">
            <v>8</v>
          </cell>
          <cell r="P79">
            <v>2</v>
          </cell>
          <cell r="R79">
            <v>2</v>
          </cell>
          <cell r="S79">
            <v>8</v>
          </cell>
        </row>
        <row r="80">
          <cell r="E80">
            <v>1474</v>
          </cell>
          <cell r="F80" t="str">
            <v>alloted</v>
          </cell>
          <cell r="G80">
            <v>1687.17314453125</v>
          </cell>
          <cell r="I80">
            <v>1687</v>
          </cell>
        </row>
        <row r="81">
          <cell r="O81">
            <v>1244</v>
          </cell>
          <cell r="P81" t="str">
            <v>alloted</v>
          </cell>
          <cell r="Q81">
            <v>1603.82685546875</v>
          </cell>
          <cell r="S81">
            <v>1604</v>
          </cell>
        </row>
        <row r="82">
          <cell r="F82" t="str">
            <v>bal:-</v>
          </cell>
          <cell r="G82">
            <v>213.17314453125005</v>
          </cell>
          <cell r="I82">
            <v>0.17314453125004547</v>
          </cell>
        </row>
        <row r="83">
          <cell r="P83" t="str">
            <v>bal</v>
          </cell>
          <cell r="Q83">
            <v>359.82685546874995</v>
          </cell>
          <cell r="S83">
            <v>-0.17314453125004547</v>
          </cell>
        </row>
        <row r="85">
          <cell r="C85" t="str">
            <v>electrical</v>
          </cell>
          <cell r="L85" t="str">
            <v>electrical</v>
          </cell>
        </row>
        <row r="87">
          <cell r="C87">
            <v>1</v>
          </cell>
          <cell r="D87">
            <v>1</v>
          </cell>
          <cell r="E87">
            <v>16</v>
          </cell>
          <cell r="F87">
            <v>16</v>
          </cell>
          <cell r="H87">
            <v>24</v>
          </cell>
          <cell r="I87">
            <v>24</v>
          </cell>
          <cell r="L87">
            <v>1</v>
          </cell>
          <cell r="N87">
            <v>1</v>
          </cell>
          <cell r="O87">
            <v>16</v>
          </cell>
          <cell r="P87">
            <v>16</v>
          </cell>
          <cell r="R87">
            <v>16</v>
          </cell>
          <cell r="S87">
            <v>16</v>
          </cell>
        </row>
        <row r="88">
          <cell r="C88">
            <v>2</v>
          </cell>
          <cell r="D88">
            <v>1</v>
          </cell>
          <cell r="E88">
            <v>24</v>
          </cell>
          <cell r="F88">
            <v>24</v>
          </cell>
          <cell r="H88">
            <v>24</v>
          </cell>
          <cell r="I88">
            <v>24</v>
          </cell>
          <cell r="L88">
            <v>2</v>
          </cell>
          <cell r="N88">
            <v>1</v>
          </cell>
          <cell r="O88">
            <v>24</v>
          </cell>
          <cell r="P88">
            <v>24</v>
          </cell>
          <cell r="R88">
            <v>27</v>
          </cell>
          <cell r="S88">
            <v>27</v>
          </cell>
        </row>
        <row r="89">
          <cell r="C89">
            <v>3</v>
          </cell>
          <cell r="D89">
            <v>1</v>
          </cell>
          <cell r="E89">
            <v>24</v>
          </cell>
          <cell r="F89">
            <v>24</v>
          </cell>
          <cell r="H89">
            <v>24</v>
          </cell>
          <cell r="I89">
            <v>24</v>
          </cell>
          <cell r="L89">
            <v>3</v>
          </cell>
          <cell r="N89">
            <v>1</v>
          </cell>
          <cell r="O89">
            <v>24</v>
          </cell>
          <cell r="P89">
            <v>24</v>
          </cell>
          <cell r="R89">
            <v>27</v>
          </cell>
          <cell r="S89">
            <v>27</v>
          </cell>
        </row>
        <row r="90">
          <cell r="C90">
            <v>4</v>
          </cell>
          <cell r="D90">
            <v>2</v>
          </cell>
          <cell r="E90">
            <v>24</v>
          </cell>
          <cell r="F90">
            <v>12</v>
          </cell>
          <cell r="H90">
            <v>12</v>
          </cell>
          <cell r="I90">
            <v>24</v>
          </cell>
          <cell r="L90">
            <v>4</v>
          </cell>
          <cell r="N90">
            <v>6</v>
          </cell>
          <cell r="O90">
            <v>66</v>
          </cell>
          <cell r="P90">
            <v>11</v>
          </cell>
          <cell r="R90">
            <v>11</v>
          </cell>
          <cell r="S90">
            <v>66</v>
          </cell>
        </row>
        <row r="91">
          <cell r="C91">
            <v>5</v>
          </cell>
          <cell r="D91">
            <v>12</v>
          </cell>
          <cell r="E91">
            <v>165</v>
          </cell>
          <cell r="F91">
            <v>13.75</v>
          </cell>
          <cell r="H91">
            <v>20</v>
          </cell>
          <cell r="I91">
            <v>240</v>
          </cell>
          <cell r="L91">
            <v>5</v>
          </cell>
          <cell r="N91">
            <v>18</v>
          </cell>
          <cell r="O91">
            <v>165</v>
          </cell>
          <cell r="P91">
            <v>9.1666666666666661</v>
          </cell>
          <cell r="R91">
            <v>14</v>
          </cell>
          <cell r="S91">
            <v>252</v>
          </cell>
        </row>
        <row r="92">
          <cell r="C92">
            <v>6</v>
          </cell>
          <cell r="D92">
            <v>3</v>
          </cell>
          <cell r="E92">
            <v>90</v>
          </cell>
          <cell r="F92">
            <v>30</v>
          </cell>
          <cell r="H92">
            <v>30</v>
          </cell>
          <cell r="I92">
            <v>90</v>
          </cell>
          <cell r="L92">
            <v>6</v>
          </cell>
          <cell r="N92">
            <v>3</v>
          </cell>
          <cell r="O92">
            <v>46</v>
          </cell>
          <cell r="P92">
            <v>15.333333333333334</v>
          </cell>
          <cell r="R92">
            <v>16</v>
          </cell>
          <cell r="S92">
            <v>48</v>
          </cell>
        </row>
        <row r="93">
          <cell r="C93">
            <v>7</v>
          </cell>
          <cell r="D93">
            <v>1</v>
          </cell>
          <cell r="E93">
            <v>32</v>
          </cell>
          <cell r="F93">
            <v>32</v>
          </cell>
          <cell r="H93">
            <v>32</v>
          </cell>
          <cell r="I93">
            <v>32</v>
          </cell>
          <cell r="L93">
            <v>7</v>
          </cell>
          <cell r="N93">
            <v>3</v>
          </cell>
          <cell r="O93">
            <v>40</v>
          </cell>
          <cell r="P93">
            <v>13.333333333333334</v>
          </cell>
          <cell r="R93">
            <v>14</v>
          </cell>
          <cell r="S93">
            <v>42</v>
          </cell>
        </row>
        <row r="94">
          <cell r="C94">
            <v>8</v>
          </cell>
          <cell r="D94">
            <v>12</v>
          </cell>
          <cell r="E94">
            <v>144</v>
          </cell>
          <cell r="F94">
            <v>12</v>
          </cell>
          <cell r="H94">
            <v>20</v>
          </cell>
          <cell r="I94">
            <v>240</v>
          </cell>
          <cell r="L94">
            <v>8</v>
          </cell>
          <cell r="N94">
            <v>12</v>
          </cell>
          <cell r="O94">
            <v>144</v>
          </cell>
          <cell r="P94">
            <v>12</v>
          </cell>
          <cell r="R94">
            <v>15</v>
          </cell>
          <cell r="S94">
            <v>180</v>
          </cell>
        </row>
        <row r="95">
          <cell r="C95">
            <v>9</v>
          </cell>
          <cell r="D95">
            <v>4</v>
          </cell>
          <cell r="E95">
            <v>48</v>
          </cell>
          <cell r="F95">
            <v>12</v>
          </cell>
          <cell r="H95">
            <v>12</v>
          </cell>
          <cell r="I95">
            <v>48</v>
          </cell>
          <cell r="L95">
            <v>9</v>
          </cell>
          <cell r="N95">
            <v>3</v>
          </cell>
          <cell r="O95">
            <v>48</v>
          </cell>
          <cell r="P95">
            <v>16</v>
          </cell>
          <cell r="R95">
            <v>16</v>
          </cell>
          <cell r="S95">
            <v>48</v>
          </cell>
        </row>
        <row r="96">
          <cell r="C96">
            <v>10</v>
          </cell>
          <cell r="D96">
            <v>6</v>
          </cell>
          <cell r="E96">
            <v>165</v>
          </cell>
          <cell r="F96">
            <v>27.5</v>
          </cell>
          <cell r="H96">
            <v>30</v>
          </cell>
          <cell r="I96">
            <v>180</v>
          </cell>
          <cell r="L96">
            <v>10</v>
          </cell>
          <cell r="N96">
            <v>6</v>
          </cell>
          <cell r="O96">
            <v>165</v>
          </cell>
          <cell r="P96">
            <v>27.5</v>
          </cell>
          <cell r="R96">
            <v>28</v>
          </cell>
          <cell r="S96">
            <v>168</v>
          </cell>
        </row>
        <row r="97">
          <cell r="C97">
            <v>11</v>
          </cell>
          <cell r="D97">
            <v>3</v>
          </cell>
          <cell r="E97">
            <v>54</v>
          </cell>
          <cell r="F97">
            <v>18</v>
          </cell>
          <cell r="H97">
            <v>22</v>
          </cell>
          <cell r="I97">
            <v>66</v>
          </cell>
          <cell r="L97">
            <v>11</v>
          </cell>
          <cell r="N97">
            <v>3</v>
          </cell>
          <cell r="O97">
            <v>54</v>
          </cell>
          <cell r="P97">
            <v>18</v>
          </cell>
          <cell r="R97">
            <v>25</v>
          </cell>
          <cell r="S97">
            <v>75</v>
          </cell>
        </row>
        <row r="98">
          <cell r="C98">
            <v>12</v>
          </cell>
          <cell r="D98">
            <v>3</v>
          </cell>
          <cell r="E98">
            <v>54</v>
          </cell>
          <cell r="F98">
            <v>18</v>
          </cell>
          <cell r="H98">
            <v>22</v>
          </cell>
          <cell r="I98">
            <v>66</v>
          </cell>
          <cell r="L98">
            <v>12</v>
          </cell>
          <cell r="N98">
            <v>3</v>
          </cell>
          <cell r="O98">
            <v>54</v>
          </cell>
          <cell r="P98">
            <v>18</v>
          </cell>
          <cell r="R98">
            <v>22</v>
          </cell>
          <cell r="S98">
            <v>66</v>
          </cell>
        </row>
        <row r="99">
          <cell r="C99">
            <v>13</v>
          </cell>
          <cell r="D99">
            <v>1</v>
          </cell>
          <cell r="E99">
            <v>75</v>
          </cell>
          <cell r="F99">
            <v>75</v>
          </cell>
          <cell r="H99">
            <v>75</v>
          </cell>
          <cell r="I99">
            <v>75</v>
          </cell>
          <cell r="L99">
            <v>13</v>
          </cell>
          <cell r="N99">
            <v>1</v>
          </cell>
          <cell r="O99">
            <v>75</v>
          </cell>
          <cell r="P99">
            <v>75</v>
          </cell>
          <cell r="R99">
            <v>75</v>
          </cell>
          <cell r="S99">
            <v>75</v>
          </cell>
        </row>
        <row r="100">
          <cell r="C100">
            <v>14</v>
          </cell>
          <cell r="D100">
            <v>4</v>
          </cell>
          <cell r="E100">
            <v>105</v>
          </cell>
          <cell r="F100">
            <v>26.25</v>
          </cell>
          <cell r="H100">
            <v>28</v>
          </cell>
          <cell r="I100">
            <v>112</v>
          </cell>
          <cell r="L100">
            <v>14</v>
          </cell>
          <cell r="N100">
            <v>6</v>
          </cell>
          <cell r="O100">
            <v>105</v>
          </cell>
          <cell r="P100">
            <v>17.5</v>
          </cell>
          <cell r="R100">
            <v>18</v>
          </cell>
          <cell r="S100">
            <v>108</v>
          </cell>
        </row>
        <row r="101">
          <cell r="C101">
            <v>15</v>
          </cell>
          <cell r="D101">
            <v>1</v>
          </cell>
          <cell r="E101">
            <v>40</v>
          </cell>
          <cell r="F101">
            <v>40</v>
          </cell>
          <cell r="H101">
            <v>40</v>
          </cell>
          <cell r="I101">
            <v>40</v>
          </cell>
          <cell r="L101">
            <v>15</v>
          </cell>
          <cell r="N101">
            <v>3</v>
          </cell>
          <cell r="O101">
            <v>54</v>
          </cell>
          <cell r="P101">
            <v>18</v>
          </cell>
          <cell r="R101">
            <v>18</v>
          </cell>
          <cell r="S101">
            <v>54</v>
          </cell>
        </row>
        <row r="102">
          <cell r="C102">
            <v>16</v>
          </cell>
          <cell r="D102">
            <v>1</v>
          </cell>
          <cell r="E102">
            <v>16</v>
          </cell>
          <cell r="F102">
            <v>16</v>
          </cell>
          <cell r="H102">
            <v>16</v>
          </cell>
          <cell r="I102">
            <v>16</v>
          </cell>
          <cell r="L102">
            <v>16</v>
          </cell>
          <cell r="N102">
            <v>1</v>
          </cell>
          <cell r="O102">
            <v>8</v>
          </cell>
          <cell r="P102">
            <v>8</v>
          </cell>
          <cell r="R102">
            <v>8</v>
          </cell>
          <cell r="S102">
            <v>8</v>
          </cell>
        </row>
        <row r="103">
          <cell r="C103">
            <v>17</v>
          </cell>
          <cell r="D103">
            <v>1</v>
          </cell>
          <cell r="E103">
            <v>16</v>
          </cell>
          <cell r="F103">
            <v>16</v>
          </cell>
          <cell r="H103">
            <v>19</v>
          </cell>
          <cell r="I103">
            <v>19</v>
          </cell>
          <cell r="L103">
            <v>17</v>
          </cell>
          <cell r="N103">
            <v>1</v>
          </cell>
          <cell r="O103">
            <v>8</v>
          </cell>
          <cell r="P103">
            <v>8</v>
          </cell>
          <cell r="R103">
            <v>8</v>
          </cell>
          <cell r="S103">
            <v>8</v>
          </cell>
        </row>
        <row r="104">
          <cell r="C104">
            <v>18</v>
          </cell>
          <cell r="D104">
            <v>1</v>
          </cell>
          <cell r="E104">
            <v>24</v>
          </cell>
          <cell r="F104">
            <v>24</v>
          </cell>
          <cell r="H104">
            <v>24</v>
          </cell>
          <cell r="I104">
            <v>24</v>
          </cell>
          <cell r="L104">
            <v>18</v>
          </cell>
          <cell r="N104">
            <v>1</v>
          </cell>
          <cell r="O104">
            <v>16</v>
          </cell>
          <cell r="P104">
            <v>16</v>
          </cell>
          <cell r="R104">
            <v>16</v>
          </cell>
          <cell r="S104">
            <v>16</v>
          </cell>
        </row>
        <row r="105">
          <cell r="C105">
            <v>19</v>
          </cell>
          <cell r="D105">
            <v>2</v>
          </cell>
          <cell r="E105">
            <v>24</v>
          </cell>
          <cell r="F105">
            <v>12</v>
          </cell>
          <cell r="H105">
            <v>12</v>
          </cell>
          <cell r="I105">
            <v>24</v>
          </cell>
          <cell r="L105">
            <v>19</v>
          </cell>
          <cell r="N105">
            <v>2</v>
          </cell>
          <cell r="O105">
            <v>16</v>
          </cell>
          <cell r="P105">
            <v>8</v>
          </cell>
          <cell r="R105">
            <v>8</v>
          </cell>
          <cell r="S105">
            <v>16</v>
          </cell>
        </row>
        <row r="106">
          <cell r="C106">
            <v>20</v>
          </cell>
          <cell r="D106">
            <v>4</v>
          </cell>
          <cell r="E106">
            <v>16</v>
          </cell>
          <cell r="F106">
            <v>4</v>
          </cell>
          <cell r="H106">
            <v>6</v>
          </cell>
          <cell r="I106">
            <v>24</v>
          </cell>
          <cell r="L106">
            <v>20</v>
          </cell>
          <cell r="N106">
            <v>4</v>
          </cell>
          <cell r="O106">
            <v>8</v>
          </cell>
          <cell r="P106">
            <v>2</v>
          </cell>
          <cell r="R106">
            <v>4</v>
          </cell>
          <cell r="S106">
            <v>16</v>
          </cell>
        </row>
        <row r="107">
          <cell r="C107">
            <v>21</v>
          </cell>
          <cell r="D107">
            <v>1</v>
          </cell>
          <cell r="E107">
            <v>24</v>
          </cell>
          <cell r="F107">
            <v>24</v>
          </cell>
          <cell r="H107">
            <v>24</v>
          </cell>
          <cell r="I107">
            <v>24</v>
          </cell>
          <cell r="L107">
            <v>21</v>
          </cell>
          <cell r="N107">
            <v>1</v>
          </cell>
          <cell r="O107">
            <v>24</v>
          </cell>
          <cell r="P107">
            <v>24</v>
          </cell>
          <cell r="R107">
            <v>24</v>
          </cell>
          <cell r="S107">
            <v>24</v>
          </cell>
        </row>
        <row r="108">
          <cell r="C108">
            <v>22</v>
          </cell>
          <cell r="D108">
            <v>1</v>
          </cell>
          <cell r="E108">
            <v>135</v>
          </cell>
          <cell r="F108">
            <v>135</v>
          </cell>
          <cell r="H108">
            <v>135</v>
          </cell>
          <cell r="I108">
            <v>135</v>
          </cell>
          <cell r="L108">
            <v>22</v>
          </cell>
          <cell r="N108">
            <v>1</v>
          </cell>
          <cell r="O108">
            <v>135</v>
          </cell>
          <cell r="P108">
            <v>135</v>
          </cell>
          <cell r="R108">
            <v>135</v>
          </cell>
          <cell r="S108">
            <v>135</v>
          </cell>
        </row>
        <row r="110">
          <cell r="E110">
            <v>1315</v>
          </cell>
          <cell r="F110" t="str">
            <v>alloted</v>
          </cell>
          <cell r="G110">
            <v>1551.3175130208333</v>
          </cell>
          <cell r="I110">
            <v>1551</v>
          </cell>
          <cell r="O110">
            <v>1295</v>
          </cell>
          <cell r="P110" t="str">
            <v>alloted</v>
          </cell>
          <cell r="Q110">
            <v>1474.6824869791667</v>
          </cell>
          <cell r="S110">
            <v>1475</v>
          </cell>
        </row>
        <row r="112">
          <cell r="F112" t="str">
            <v>bal</v>
          </cell>
          <cell r="G112">
            <v>236.3175130208333</v>
          </cell>
          <cell r="I112">
            <v>0.31751302083330302</v>
          </cell>
          <cell r="P112" t="str">
            <v>bal</v>
          </cell>
          <cell r="Q112">
            <v>179.6824869791667</v>
          </cell>
          <cell r="S112">
            <v>-0.31751302083330302</v>
          </cell>
        </row>
        <row r="115">
          <cell r="L115" t="str">
            <v>civil</v>
          </cell>
        </row>
        <row r="116">
          <cell r="C116" t="str">
            <v>civil</v>
          </cell>
        </row>
        <row r="118">
          <cell r="C118">
            <v>1</v>
          </cell>
          <cell r="D118">
            <v>8</v>
          </cell>
          <cell r="E118">
            <v>274</v>
          </cell>
          <cell r="F118">
            <v>34.25</v>
          </cell>
          <cell r="H118">
            <v>34</v>
          </cell>
          <cell r="I118">
            <v>272</v>
          </cell>
          <cell r="L118">
            <v>1</v>
          </cell>
          <cell r="N118">
            <v>5</v>
          </cell>
          <cell r="O118">
            <v>274</v>
          </cell>
          <cell r="P118">
            <v>54.8</v>
          </cell>
          <cell r="R118">
            <v>55</v>
          </cell>
          <cell r="S118">
            <v>275</v>
          </cell>
        </row>
        <row r="119">
          <cell r="C119">
            <v>2</v>
          </cell>
          <cell r="D119">
            <v>6</v>
          </cell>
          <cell r="E119">
            <v>284</v>
          </cell>
          <cell r="F119">
            <v>47.333333333333336</v>
          </cell>
          <cell r="H119">
            <v>47</v>
          </cell>
          <cell r="I119">
            <v>282</v>
          </cell>
          <cell r="L119">
            <v>2</v>
          </cell>
          <cell r="N119">
            <v>8</v>
          </cell>
          <cell r="O119">
            <v>284</v>
          </cell>
          <cell r="P119">
            <v>35.5</v>
          </cell>
          <cell r="R119">
            <v>36</v>
          </cell>
          <cell r="S119">
            <v>288</v>
          </cell>
        </row>
        <row r="120">
          <cell r="C120">
            <v>3</v>
          </cell>
          <cell r="D120">
            <v>2</v>
          </cell>
          <cell r="E120">
            <v>159</v>
          </cell>
          <cell r="F120">
            <v>79.5</v>
          </cell>
          <cell r="H120">
            <v>79</v>
          </cell>
          <cell r="I120">
            <v>158</v>
          </cell>
          <cell r="L120">
            <v>3</v>
          </cell>
          <cell r="N120">
            <v>6</v>
          </cell>
          <cell r="O120">
            <v>159</v>
          </cell>
          <cell r="P120">
            <v>26.5</v>
          </cell>
          <cell r="R120">
            <v>27</v>
          </cell>
          <cell r="S120">
            <v>162</v>
          </cell>
        </row>
        <row r="121">
          <cell r="C121">
            <v>4</v>
          </cell>
          <cell r="D121">
            <v>2</v>
          </cell>
          <cell r="E121">
            <v>135</v>
          </cell>
          <cell r="F121">
            <v>67.5</v>
          </cell>
          <cell r="H121">
            <v>67</v>
          </cell>
          <cell r="I121">
            <v>134</v>
          </cell>
          <cell r="L121">
            <v>4</v>
          </cell>
          <cell r="N121">
            <v>1</v>
          </cell>
          <cell r="O121">
            <v>72</v>
          </cell>
          <cell r="P121">
            <v>72</v>
          </cell>
          <cell r="R121">
            <v>72</v>
          </cell>
          <cell r="S121">
            <v>72</v>
          </cell>
        </row>
        <row r="122">
          <cell r="C122">
            <v>5</v>
          </cell>
          <cell r="D122">
            <v>2</v>
          </cell>
          <cell r="E122">
            <v>135</v>
          </cell>
          <cell r="F122">
            <v>67.5</v>
          </cell>
          <cell r="H122">
            <v>67</v>
          </cell>
          <cell r="I122">
            <v>134</v>
          </cell>
          <cell r="L122">
            <v>5</v>
          </cell>
          <cell r="N122">
            <v>2</v>
          </cell>
          <cell r="O122">
            <v>159</v>
          </cell>
          <cell r="P122">
            <v>79.5</v>
          </cell>
          <cell r="R122">
            <v>80</v>
          </cell>
          <cell r="S122">
            <v>160</v>
          </cell>
        </row>
        <row r="123">
          <cell r="C123">
            <v>6</v>
          </cell>
          <cell r="D123">
            <v>2</v>
          </cell>
          <cell r="E123">
            <v>135</v>
          </cell>
          <cell r="F123">
            <v>67.5</v>
          </cell>
          <cell r="H123">
            <v>67</v>
          </cell>
          <cell r="I123">
            <v>134</v>
          </cell>
          <cell r="L123">
            <v>6</v>
          </cell>
          <cell r="N123">
            <v>2</v>
          </cell>
          <cell r="O123">
            <v>90</v>
          </cell>
          <cell r="P123">
            <v>45</v>
          </cell>
          <cell r="R123">
            <v>45</v>
          </cell>
          <cell r="S123">
            <v>90</v>
          </cell>
        </row>
        <row r="124">
          <cell r="C124">
            <v>7</v>
          </cell>
          <cell r="D124">
            <v>2</v>
          </cell>
          <cell r="E124">
            <v>146</v>
          </cell>
          <cell r="F124">
            <v>73</v>
          </cell>
          <cell r="H124">
            <v>73</v>
          </cell>
          <cell r="I124">
            <v>146</v>
          </cell>
          <cell r="L124">
            <v>7</v>
          </cell>
          <cell r="N124">
            <v>2</v>
          </cell>
          <cell r="O124">
            <v>90</v>
          </cell>
          <cell r="P124">
            <v>45</v>
          </cell>
          <cell r="R124">
            <v>45</v>
          </cell>
          <cell r="S124">
            <v>90</v>
          </cell>
        </row>
        <row r="125">
          <cell r="C125">
            <v>8</v>
          </cell>
          <cell r="D125">
            <v>7</v>
          </cell>
          <cell r="E125">
            <v>90</v>
          </cell>
          <cell r="F125">
            <v>12.857142857142858</v>
          </cell>
          <cell r="H125">
            <v>12</v>
          </cell>
          <cell r="I125">
            <v>84</v>
          </cell>
          <cell r="L125">
            <v>8</v>
          </cell>
          <cell r="N125">
            <v>2</v>
          </cell>
          <cell r="O125">
            <v>90</v>
          </cell>
          <cell r="P125">
            <v>45</v>
          </cell>
          <cell r="R125">
            <v>45</v>
          </cell>
          <cell r="S125">
            <v>90</v>
          </cell>
        </row>
        <row r="126">
          <cell r="C126">
            <v>9</v>
          </cell>
          <cell r="D126">
            <v>7</v>
          </cell>
          <cell r="E126">
            <v>90</v>
          </cell>
          <cell r="F126">
            <v>12.857142857142858</v>
          </cell>
          <cell r="H126">
            <v>12</v>
          </cell>
          <cell r="I126">
            <v>84</v>
          </cell>
          <cell r="L126">
            <v>9</v>
          </cell>
          <cell r="N126">
            <v>3</v>
          </cell>
          <cell r="O126">
            <v>116</v>
          </cell>
          <cell r="P126">
            <v>38.666666666666664</v>
          </cell>
          <cell r="R126">
            <v>39</v>
          </cell>
          <cell r="S126">
            <v>117</v>
          </cell>
        </row>
        <row r="127">
          <cell r="C127">
            <v>10</v>
          </cell>
          <cell r="D127">
            <v>6</v>
          </cell>
          <cell r="E127">
            <v>180</v>
          </cell>
          <cell r="F127">
            <v>30</v>
          </cell>
          <cell r="H127">
            <v>30</v>
          </cell>
          <cell r="I127">
            <v>180</v>
          </cell>
          <cell r="L127">
            <v>10</v>
          </cell>
          <cell r="N127">
            <v>25</v>
          </cell>
          <cell r="O127">
            <v>225</v>
          </cell>
          <cell r="P127">
            <v>9</v>
          </cell>
          <cell r="R127">
            <v>9</v>
          </cell>
          <cell r="S127">
            <v>225</v>
          </cell>
        </row>
        <row r="128">
          <cell r="C128">
            <v>11</v>
          </cell>
          <cell r="D128">
            <v>1</v>
          </cell>
          <cell r="E128">
            <v>36</v>
          </cell>
          <cell r="F128">
            <v>36</v>
          </cell>
          <cell r="H128">
            <v>36</v>
          </cell>
          <cell r="I128">
            <v>36</v>
          </cell>
          <cell r="L128">
            <v>11</v>
          </cell>
          <cell r="N128">
            <v>2</v>
          </cell>
          <cell r="O128">
            <v>40</v>
          </cell>
          <cell r="P128">
            <v>20</v>
          </cell>
          <cell r="R128">
            <v>20</v>
          </cell>
          <cell r="S128">
            <v>40</v>
          </cell>
        </row>
        <row r="129">
          <cell r="C129">
            <v>12</v>
          </cell>
          <cell r="D129">
            <v>1</v>
          </cell>
          <cell r="E129">
            <v>85</v>
          </cell>
          <cell r="F129">
            <v>85</v>
          </cell>
          <cell r="H129">
            <v>85</v>
          </cell>
          <cell r="I129">
            <v>85</v>
          </cell>
          <cell r="L129">
            <v>12</v>
          </cell>
          <cell r="N129">
            <v>3</v>
          </cell>
          <cell r="O129">
            <v>45</v>
          </cell>
          <cell r="P129">
            <v>15</v>
          </cell>
          <cell r="R129">
            <v>15</v>
          </cell>
          <cell r="S129">
            <v>45</v>
          </cell>
        </row>
        <row r="130">
          <cell r="C130">
            <v>13</v>
          </cell>
          <cell r="D130">
            <v>8</v>
          </cell>
          <cell r="E130">
            <v>220</v>
          </cell>
          <cell r="F130">
            <v>27.5</v>
          </cell>
          <cell r="H130">
            <v>27.5</v>
          </cell>
          <cell r="I130">
            <v>220</v>
          </cell>
          <cell r="L130">
            <v>13</v>
          </cell>
          <cell r="N130">
            <v>1</v>
          </cell>
          <cell r="O130">
            <v>40</v>
          </cell>
          <cell r="P130">
            <v>40</v>
          </cell>
          <cell r="R130">
            <v>40</v>
          </cell>
          <cell r="S130">
            <v>40</v>
          </cell>
        </row>
        <row r="131">
          <cell r="C131">
            <v>14</v>
          </cell>
          <cell r="D131">
            <v>10</v>
          </cell>
          <cell r="E131">
            <v>250</v>
          </cell>
          <cell r="F131">
            <v>25</v>
          </cell>
          <cell r="H131">
            <v>25</v>
          </cell>
          <cell r="I131">
            <v>250</v>
          </cell>
          <cell r="L131">
            <v>14</v>
          </cell>
          <cell r="N131">
            <v>2</v>
          </cell>
          <cell r="O131">
            <v>54</v>
          </cell>
          <cell r="P131">
            <v>27</v>
          </cell>
          <cell r="R131">
            <v>27</v>
          </cell>
          <cell r="S131">
            <v>54</v>
          </cell>
        </row>
        <row r="132">
          <cell r="C132">
            <v>15</v>
          </cell>
          <cell r="D132">
            <v>10</v>
          </cell>
          <cell r="E132">
            <v>250</v>
          </cell>
          <cell r="F132">
            <v>25</v>
          </cell>
          <cell r="H132">
            <v>25</v>
          </cell>
          <cell r="I132">
            <v>250</v>
          </cell>
          <cell r="L132">
            <v>15</v>
          </cell>
          <cell r="N132">
            <v>10</v>
          </cell>
          <cell r="O132">
            <v>235</v>
          </cell>
          <cell r="P132">
            <v>23.5</v>
          </cell>
          <cell r="R132">
            <v>24</v>
          </cell>
          <cell r="S132">
            <v>240</v>
          </cell>
        </row>
        <row r="133">
          <cell r="C133">
            <v>16</v>
          </cell>
          <cell r="D133">
            <v>1</v>
          </cell>
          <cell r="E133">
            <v>180</v>
          </cell>
          <cell r="F133">
            <v>180</v>
          </cell>
          <cell r="H133">
            <v>180</v>
          </cell>
          <cell r="I133">
            <v>180</v>
          </cell>
          <cell r="L133">
            <v>16</v>
          </cell>
          <cell r="N133">
            <v>9</v>
          </cell>
          <cell r="O133">
            <v>235</v>
          </cell>
          <cell r="P133">
            <v>26.111111111111111</v>
          </cell>
          <cell r="R133">
            <v>26</v>
          </cell>
          <cell r="S133">
            <v>234</v>
          </cell>
        </row>
        <row r="134">
          <cell r="C134">
            <v>17</v>
          </cell>
          <cell r="D134">
            <v>4</v>
          </cell>
          <cell r="E134">
            <v>105</v>
          </cell>
          <cell r="F134">
            <v>26.25</v>
          </cell>
          <cell r="H134">
            <v>26.25</v>
          </cell>
          <cell r="I134">
            <v>105</v>
          </cell>
          <cell r="L134">
            <v>17</v>
          </cell>
          <cell r="N134">
            <v>3</v>
          </cell>
          <cell r="O134">
            <v>135</v>
          </cell>
          <cell r="P134">
            <v>45</v>
          </cell>
          <cell r="R134">
            <v>45</v>
          </cell>
          <cell r="S134">
            <v>135</v>
          </cell>
        </row>
        <row r="135">
          <cell r="C135">
            <v>18</v>
          </cell>
          <cell r="D135">
            <v>2</v>
          </cell>
          <cell r="E135">
            <v>135</v>
          </cell>
          <cell r="F135">
            <v>67.5</v>
          </cell>
          <cell r="H135">
            <v>67.5</v>
          </cell>
          <cell r="I135">
            <v>135</v>
          </cell>
          <cell r="L135">
            <v>18</v>
          </cell>
          <cell r="N135">
            <v>10</v>
          </cell>
          <cell r="O135">
            <v>135</v>
          </cell>
          <cell r="P135">
            <v>13.5</v>
          </cell>
          <cell r="R135">
            <v>13.5</v>
          </cell>
          <cell r="S135">
            <v>135</v>
          </cell>
        </row>
        <row r="136">
          <cell r="C136">
            <v>19</v>
          </cell>
          <cell r="D136">
            <v>1</v>
          </cell>
          <cell r="E136">
            <v>69</v>
          </cell>
          <cell r="F136">
            <v>69</v>
          </cell>
          <cell r="H136">
            <v>69</v>
          </cell>
          <cell r="I136">
            <v>69</v>
          </cell>
          <cell r="L136">
            <v>19</v>
          </cell>
          <cell r="N136">
            <v>6</v>
          </cell>
          <cell r="O136">
            <v>120</v>
          </cell>
          <cell r="P136">
            <v>20</v>
          </cell>
          <cell r="R136">
            <v>20</v>
          </cell>
          <cell r="S136">
            <v>120</v>
          </cell>
        </row>
        <row r="137">
          <cell r="C137">
            <v>20</v>
          </cell>
          <cell r="D137">
            <v>1</v>
          </cell>
          <cell r="E137">
            <v>40</v>
          </cell>
          <cell r="F137">
            <v>40</v>
          </cell>
          <cell r="H137">
            <v>40</v>
          </cell>
          <cell r="I137">
            <v>40</v>
          </cell>
          <cell r="L137">
            <v>20</v>
          </cell>
          <cell r="N137">
            <v>4</v>
          </cell>
          <cell r="P137">
            <v>0</v>
          </cell>
          <cell r="R137">
            <v>5</v>
          </cell>
          <cell r="S137">
            <v>20</v>
          </cell>
        </row>
        <row r="138">
          <cell r="C138">
            <v>21</v>
          </cell>
          <cell r="D138">
            <v>1</v>
          </cell>
          <cell r="E138">
            <v>45</v>
          </cell>
          <cell r="F138">
            <v>45</v>
          </cell>
          <cell r="H138">
            <v>45</v>
          </cell>
          <cell r="I138">
            <v>45</v>
          </cell>
          <cell r="L138">
            <v>21</v>
          </cell>
          <cell r="N138">
            <v>2</v>
          </cell>
          <cell r="O138">
            <v>90</v>
          </cell>
          <cell r="P138">
            <v>45</v>
          </cell>
          <cell r="R138">
            <v>45</v>
          </cell>
          <cell r="S138">
            <v>90</v>
          </cell>
        </row>
        <row r="139">
          <cell r="C139">
            <v>22</v>
          </cell>
          <cell r="D139">
            <v>9</v>
          </cell>
          <cell r="E139">
            <v>24</v>
          </cell>
          <cell r="F139">
            <v>2.6666666666666665</v>
          </cell>
          <cell r="H139">
            <v>2</v>
          </cell>
          <cell r="I139">
            <v>18</v>
          </cell>
          <cell r="L139">
            <v>22</v>
          </cell>
          <cell r="N139">
            <v>2</v>
          </cell>
          <cell r="O139">
            <v>69</v>
          </cell>
          <cell r="P139">
            <v>34.5</v>
          </cell>
          <cell r="R139">
            <v>35</v>
          </cell>
          <cell r="S139">
            <v>70</v>
          </cell>
        </row>
        <row r="140">
          <cell r="C140">
            <v>23</v>
          </cell>
          <cell r="D140">
            <v>2</v>
          </cell>
          <cell r="E140">
            <v>24</v>
          </cell>
          <cell r="F140">
            <v>12</v>
          </cell>
          <cell r="H140">
            <v>12</v>
          </cell>
          <cell r="I140">
            <v>24</v>
          </cell>
          <cell r="L140">
            <v>23</v>
          </cell>
          <cell r="N140">
            <v>1</v>
          </cell>
          <cell r="O140">
            <v>40</v>
          </cell>
          <cell r="P140">
            <v>40</v>
          </cell>
          <cell r="R140">
            <v>40</v>
          </cell>
          <cell r="S140">
            <v>40</v>
          </cell>
        </row>
        <row r="141">
          <cell r="C141">
            <v>24</v>
          </cell>
          <cell r="D141">
            <v>2</v>
          </cell>
          <cell r="E141">
            <v>16</v>
          </cell>
          <cell r="F141">
            <v>8</v>
          </cell>
          <cell r="H141">
            <v>8</v>
          </cell>
          <cell r="I141">
            <v>16</v>
          </cell>
          <cell r="L141">
            <v>24</v>
          </cell>
          <cell r="N141">
            <v>1</v>
          </cell>
          <cell r="O141">
            <v>45</v>
          </cell>
          <cell r="P141">
            <v>45</v>
          </cell>
          <cell r="R141">
            <v>45</v>
          </cell>
          <cell r="S141">
            <v>45</v>
          </cell>
        </row>
        <row r="142">
          <cell r="C142">
            <v>25</v>
          </cell>
          <cell r="D142">
            <v>1</v>
          </cell>
          <cell r="E142">
            <v>106</v>
          </cell>
          <cell r="F142">
            <v>106</v>
          </cell>
          <cell r="H142">
            <v>106</v>
          </cell>
          <cell r="I142">
            <v>106</v>
          </cell>
          <cell r="L142">
            <v>25</v>
          </cell>
          <cell r="N142">
            <v>9</v>
          </cell>
          <cell r="O142">
            <v>16</v>
          </cell>
          <cell r="P142">
            <v>1.7777777777777777</v>
          </cell>
          <cell r="R142">
            <v>2</v>
          </cell>
          <cell r="S142">
            <v>18</v>
          </cell>
        </row>
        <row r="143">
          <cell r="C143">
            <v>26</v>
          </cell>
          <cell r="D143">
            <v>1</v>
          </cell>
          <cell r="E143">
            <v>135</v>
          </cell>
          <cell r="F143">
            <v>135</v>
          </cell>
          <cell r="H143">
            <v>120</v>
          </cell>
          <cell r="I143">
            <v>120</v>
          </cell>
          <cell r="L143">
            <v>26</v>
          </cell>
          <cell r="N143">
            <v>2</v>
          </cell>
          <cell r="O143">
            <v>16</v>
          </cell>
          <cell r="P143">
            <v>8</v>
          </cell>
          <cell r="R143">
            <v>8</v>
          </cell>
          <cell r="S143">
            <v>16</v>
          </cell>
        </row>
        <row r="144">
          <cell r="L144">
            <v>27</v>
          </cell>
          <cell r="N144">
            <v>4</v>
          </cell>
          <cell r="O144">
            <v>16</v>
          </cell>
          <cell r="P144">
            <v>4</v>
          </cell>
          <cell r="R144">
            <v>4</v>
          </cell>
          <cell r="S144">
            <v>16</v>
          </cell>
        </row>
        <row r="145">
          <cell r="E145">
            <v>3348</v>
          </cell>
          <cell r="I145">
            <v>3307</v>
          </cell>
          <cell r="L145">
            <v>28</v>
          </cell>
          <cell r="N145">
            <v>3</v>
          </cell>
          <cell r="O145">
            <v>106</v>
          </cell>
          <cell r="P145">
            <v>35.333333333333336</v>
          </cell>
          <cell r="R145">
            <v>35</v>
          </cell>
          <cell r="S145">
            <v>105</v>
          </cell>
        </row>
        <row r="146">
          <cell r="F146" t="str">
            <v>alloted</v>
          </cell>
          <cell r="G146">
            <v>3306.6748046875</v>
          </cell>
          <cell r="L146">
            <v>29</v>
          </cell>
          <cell r="N146">
            <v>1</v>
          </cell>
          <cell r="O146">
            <v>135</v>
          </cell>
          <cell r="P146">
            <v>135</v>
          </cell>
          <cell r="R146">
            <v>111</v>
          </cell>
          <cell r="S146">
            <v>111</v>
          </cell>
        </row>
        <row r="148">
          <cell r="F148" t="str">
            <v>balance</v>
          </cell>
          <cell r="G148">
            <v>-41.3251953125</v>
          </cell>
          <cell r="I148">
            <v>-0.3251953125</v>
          </cell>
          <cell r="O148">
            <v>3131</v>
          </cell>
          <cell r="P148" t="str">
            <v>alloted</v>
          </cell>
          <cell r="Q148">
            <v>3143.3251953125</v>
          </cell>
          <cell r="S148">
            <v>3143</v>
          </cell>
        </row>
        <row r="150">
          <cell r="P150" t="str">
            <v>bal</v>
          </cell>
          <cell r="Q150">
            <v>12.3251953125</v>
          </cell>
          <cell r="S150">
            <v>0.3251953125</v>
          </cell>
        </row>
      </sheetData>
      <sheetData sheetId="6" refreshError="1"/>
      <sheetData sheetId="7" refreshError="1">
        <row r="2">
          <cell r="A2" t="str">
            <v>UPGRADING OF OIL DRAINS  AND EFFLUENT WATER DISPOSAL FACILITIES AT ASAB AND SHAH</v>
          </cell>
        </row>
        <row r="4">
          <cell r="A4" t="str">
            <v>DETAILED ENGINEERING</v>
          </cell>
        </row>
        <row r="6">
          <cell r="A6" t="str">
            <v>AS ON 21st May 1998</v>
          </cell>
        </row>
        <row r="8">
          <cell r="I8" t="str">
            <v>ASAB</v>
          </cell>
          <cell r="K8" t="str">
            <v>SHAH</v>
          </cell>
          <cell r="M8" t="str">
            <v>COMMON</v>
          </cell>
          <cell r="O8" t="str">
            <v>Total</v>
          </cell>
        </row>
        <row r="9">
          <cell r="A9" t="str">
            <v>DISCIPLINE</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cell r="Q9" t="str">
            <v>Balance Manhours</v>
          </cell>
        </row>
        <row r="10">
          <cell r="A10" t="str">
            <v>PROCESS</v>
          </cell>
          <cell r="B10">
            <v>2059</v>
          </cell>
          <cell r="C10">
            <v>6.702473958333334E-2</v>
          </cell>
          <cell r="D10" t="str">
            <v>ASAB</v>
          </cell>
          <cell r="E10">
            <v>1055.5726236979167</v>
          </cell>
          <cell r="F10">
            <v>0.5126627604166667</v>
          </cell>
          <cell r="G10">
            <v>6.702473958333334E-2</v>
          </cell>
          <cell r="H10" t="str">
            <v>PLANNED</v>
          </cell>
          <cell r="I10">
            <v>1055.5726236979167</v>
          </cell>
          <cell r="J10">
            <v>1</v>
          </cell>
          <cell r="K10">
            <v>1003.4273763020833</v>
          </cell>
          <cell r="L10">
            <v>1</v>
          </cell>
          <cell r="O10">
            <v>2059</v>
          </cell>
          <cell r="P10">
            <v>1</v>
          </cell>
        </row>
        <row r="11">
          <cell r="D11" t="str">
            <v>SHAH</v>
          </cell>
          <cell r="E11">
            <v>1003.4273763020833</v>
          </cell>
          <cell r="F11">
            <v>0.4873372395833333</v>
          </cell>
          <cell r="G11">
            <v>6.7024739583333326E-2</v>
          </cell>
          <cell r="H11" t="str">
            <v>ACTUAL</v>
          </cell>
          <cell r="I11">
            <v>950.4</v>
          </cell>
          <cell r="J11">
            <v>0.90036438863915158</v>
          </cell>
          <cell r="K11">
            <v>905.20000000000152</v>
          </cell>
          <cell r="L11">
            <v>0.90210813595291994</v>
          </cell>
          <cell r="O11">
            <v>1855.6000000000015</v>
          </cell>
          <cell r="P11">
            <v>0.9012141816415743</v>
          </cell>
        </row>
        <row r="12">
          <cell r="A12" t="str">
            <v>MECHANICAL/PIPING</v>
          </cell>
          <cell r="B12">
            <v>13902</v>
          </cell>
          <cell r="C12">
            <v>0.45253906249999998</v>
          </cell>
          <cell r="D12" t="str">
            <v>ASAB</v>
          </cell>
          <cell r="E12">
            <v>7127.0376953124996</v>
          </cell>
          <cell r="F12">
            <v>0.5126627604166667</v>
          </cell>
          <cell r="G12">
            <v>0.45253906249999998</v>
          </cell>
          <cell r="H12" t="str">
            <v>PLANNED</v>
          </cell>
          <cell r="I12">
            <v>7127.0376953124996</v>
          </cell>
          <cell r="J12">
            <v>1</v>
          </cell>
          <cell r="K12">
            <v>6774.9623046875004</v>
          </cell>
          <cell r="L12">
            <v>1</v>
          </cell>
          <cell r="O12">
            <v>13902</v>
          </cell>
          <cell r="P12">
            <v>1</v>
          </cell>
        </row>
        <row r="13">
          <cell r="D13" t="str">
            <v>SHAH</v>
          </cell>
          <cell r="E13">
            <v>6774.9623046875004</v>
          </cell>
          <cell r="F13">
            <v>0.4873372395833333</v>
          </cell>
          <cell r="G13">
            <v>0.45253906250000003</v>
          </cell>
          <cell r="H13" t="str">
            <v>ACTUAL</v>
          </cell>
          <cell r="I13">
            <v>3637.15</v>
          </cell>
          <cell r="J13">
            <v>0.51033124216421333</v>
          </cell>
          <cell r="K13">
            <v>3527.5000000000009</v>
          </cell>
          <cell r="L13">
            <v>0.52066710357331047</v>
          </cell>
          <cell r="O13">
            <v>7164.6500000000015</v>
          </cell>
          <cell r="P13">
            <v>0.51536829233203862</v>
          </cell>
        </row>
        <row r="14">
          <cell r="A14" t="str">
            <v>INSTRUMENTATION</v>
          </cell>
          <cell r="B14">
            <v>3291</v>
          </cell>
          <cell r="C14">
            <v>0.10712890625</v>
          </cell>
          <cell r="D14" t="str">
            <v>ASAB</v>
          </cell>
          <cell r="E14">
            <v>1687.17314453125</v>
          </cell>
          <cell r="F14">
            <v>0.5126627604166667</v>
          </cell>
          <cell r="G14">
            <v>0.10712890625</v>
          </cell>
          <cell r="H14" t="str">
            <v>PLANNED</v>
          </cell>
          <cell r="I14">
            <v>1687.17314453125</v>
          </cell>
          <cell r="J14">
            <v>1</v>
          </cell>
          <cell r="K14">
            <v>1603.82685546875</v>
          </cell>
          <cell r="L14">
            <v>1</v>
          </cell>
          <cell r="O14">
            <v>3291</v>
          </cell>
          <cell r="P14">
            <v>1</v>
          </cell>
        </row>
        <row r="15">
          <cell r="D15" t="str">
            <v>SHAH</v>
          </cell>
          <cell r="E15">
            <v>1603.82685546875</v>
          </cell>
          <cell r="F15">
            <v>0.4873372395833333</v>
          </cell>
          <cell r="G15">
            <v>0.10712890625</v>
          </cell>
          <cell r="H15" t="str">
            <v>ACTUAL</v>
          </cell>
          <cell r="I15">
            <v>1144.7999999999997</v>
          </cell>
          <cell r="J15">
            <v>0.6785314261969605</v>
          </cell>
          <cell r="K15">
            <v>506.64999999999986</v>
          </cell>
          <cell r="L15">
            <v>0.31590068358839235</v>
          </cell>
          <cell r="O15">
            <v>1651.4499999999996</v>
          </cell>
          <cell r="P15">
            <v>0.50180796110604664</v>
          </cell>
        </row>
        <row r="16">
          <cell r="A16" t="str">
            <v>ELECTRICAL</v>
          </cell>
          <cell r="B16">
            <v>3026</v>
          </cell>
          <cell r="C16">
            <v>9.850260416666666E-2</v>
          </cell>
          <cell r="D16" t="str">
            <v>ASAB</v>
          </cell>
          <cell r="E16">
            <v>1551.3175130208333</v>
          </cell>
          <cell r="F16">
            <v>0.5126627604166667</v>
          </cell>
          <cell r="G16">
            <v>9.850260416666666E-2</v>
          </cell>
          <cell r="H16" t="str">
            <v>PLANNED</v>
          </cell>
          <cell r="I16">
            <v>1551.3175130208333</v>
          </cell>
          <cell r="J16">
            <v>1</v>
          </cell>
          <cell r="K16">
            <v>1474.6824869791667</v>
          </cell>
          <cell r="L16">
            <v>1</v>
          </cell>
          <cell r="O16">
            <v>3026</v>
          </cell>
          <cell r="P16">
            <v>1</v>
          </cell>
        </row>
        <row r="17">
          <cell r="D17" t="str">
            <v>SHAH</v>
          </cell>
          <cell r="E17">
            <v>1474.6824869791667</v>
          </cell>
          <cell r="F17">
            <v>0.4873372395833333</v>
          </cell>
          <cell r="G17">
            <v>9.8502604166666674E-2</v>
          </cell>
          <cell r="H17" t="str">
            <v>ACTUAL</v>
          </cell>
          <cell r="I17">
            <v>817.70000000000027</v>
          </cell>
          <cell r="J17">
            <v>0.52710034737358058</v>
          </cell>
          <cell r="K17">
            <v>655.15</v>
          </cell>
          <cell r="L17">
            <v>0.44426512539797691</v>
          </cell>
          <cell r="O17">
            <v>1472.8500000000004</v>
          </cell>
          <cell r="P17">
            <v>0.48673165895571724</v>
          </cell>
        </row>
        <row r="18">
          <cell r="A18" t="str">
            <v>CIVIL</v>
          </cell>
          <cell r="B18">
            <v>6450</v>
          </cell>
          <cell r="C18">
            <v>0.2099609375</v>
          </cell>
          <cell r="D18" t="str">
            <v>ASAB</v>
          </cell>
          <cell r="E18">
            <v>3306.6748046875</v>
          </cell>
          <cell r="F18">
            <v>0.5126627604166667</v>
          </cell>
          <cell r="G18">
            <v>0.2099609375</v>
          </cell>
          <cell r="H18" t="str">
            <v>PLANNED</v>
          </cell>
          <cell r="I18">
            <v>3306.6748046875</v>
          </cell>
          <cell r="J18">
            <v>1</v>
          </cell>
          <cell r="K18">
            <v>3143.3251953125</v>
          </cell>
          <cell r="L18">
            <v>1</v>
          </cell>
          <cell r="O18">
            <v>6450</v>
          </cell>
          <cell r="P18">
            <v>1</v>
          </cell>
        </row>
        <row r="19">
          <cell r="D19" t="str">
            <v>SHAH</v>
          </cell>
          <cell r="E19">
            <v>3143.3251953125</v>
          </cell>
          <cell r="F19">
            <v>0.4873372395833333</v>
          </cell>
          <cell r="G19">
            <v>0.2099609375</v>
          </cell>
          <cell r="H19" t="str">
            <v>ACTUAL</v>
          </cell>
          <cell r="I19">
            <v>1604.1</v>
          </cell>
          <cell r="J19">
            <v>0.48510969319572889</v>
          </cell>
          <cell r="K19">
            <v>1711.1999999999998</v>
          </cell>
          <cell r="L19">
            <v>0.54439165332045047</v>
          </cell>
          <cell r="O19">
            <v>3315.2999999999997</v>
          </cell>
          <cell r="P19">
            <v>0.5139999999999999</v>
          </cell>
        </row>
        <row r="20">
          <cell r="A20" t="str">
            <v>GENERAL</v>
          </cell>
          <cell r="B20">
            <v>1992</v>
          </cell>
          <cell r="C20">
            <v>6.4843750000000006E-2</v>
          </cell>
          <cell r="D20" t="str">
            <v>ASAB</v>
          </cell>
          <cell r="E20">
            <v>1021.22421875</v>
          </cell>
          <cell r="F20">
            <v>0.5126627604166667</v>
          </cell>
          <cell r="G20">
            <v>6.4843749999999992E-2</v>
          </cell>
          <cell r="H20" t="str">
            <v>PLANNED</v>
          </cell>
          <cell r="I20">
            <v>664</v>
          </cell>
          <cell r="J20">
            <v>1</v>
          </cell>
          <cell r="K20">
            <v>619</v>
          </cell>
          <cell r="L20">
            <v>0.92700000000000005</v>
          </cell>
          <cell r="O20">
            <v>1283</v>
          </cell>
          <cell r="P20">
            <v>0.96442438151041676</v>
          </cell>
        </row>
        <row r="21">
          <cell r="D21" t="str">
            <v>SHAH</v>
          </cell>
          <cell r="E21">
            <v>970.77578125000002</v>
          </cell>
          <cell r="F21">
            <v>0.4873372395833333</v>
          </cell>
          <cell r="G21">
            <v>6.4843750000000006E-2</v>
          </cell>
          <cell r="H21" t="str">
            <v>ACTUAL</v>
          </cell>
          <cell r="I21">
            <v>451.59999999999991</v>
          </cell>
          <cell r="J21">
            <v>0.44221434598639647</v>
          </cell>
          <cell r="K21">
            <v>466.94999999999993</v>
          </cell>
          <cell r="L21">
            <v>0.48100705540752275</v>
          </cell>
          <cell r="O21">
            <v>918.54999999999984</v>
          </cell>
          <cell r="P21">
            <v>0.46111947791164654</v>
          </cell>
        </row>
        <row r="22">
          <cell r="A22" t="str">
            <v>TOTAL</v>
          </cell>
          <cell r="B22">
            <v>30720</v>
          </cell>
          <cell r="C22">
            <v>1</v>
          </cell>
          <cell r="D22" t="str">
            <v>ASAB</v>
          </cell>
          <cell r="E22">
            <v>15749</v>
          </cell>
          <cell r="F22">
            <v>0.5126627604166667</v>
          </cell>
          <cell r="G22">
            <v>0.99999999999999989</v>
          </cell>
          <cell r="H22" t="str">
            <v>PLANNED</v>
          </cell>
          <cell r="I22">
            <v>15391.775781249999</v>
          </cell>
          <cell r="J22">
            <v>1</v>
          </cell>
          <cell r="K22">
            <v>14619.224218750001</v>
          </cell>
          <cell r="L22">
            <v>0.99526640625000007</v>
          </cell>
          <cell r="O22">
            <v>30011</v>
          </cell>
          <cell r="P22">
            <v>0.99769314348856608</v>
          </cell>
        </row>
        <row r="23">
          <cell r="D23" t="str">
            <v>SHAH</v>
          </cell>
          <cell r="E23">
            <v>14971</v>
          </cell>
          <cell r="F23">
            <v>0.48733723958333336</v>
          </cell>
          <cell r="G23">
            <v>1</v>
          </cell>
          <cell r="H23" t="str">
            <v>ACTUAL</v>
          </cell>
          <cell r="I23">
            <v>8605.75</v>
          </cell>
          <cell r="J23">
            <v>0.54643151946155322</v>
          </cell>
          <cell r="K23">
            <v>7772.6500000000024</v>
          </cell>
          <cell r="L23">
            <v>0.51918041546990856</v>
          </cell>
          <cell r="O23">
            <v>16378.400000000003</v>
          </cell>
          <cell r="P23">
            <v>0.53315104166666671</v>
          </cell>
        </row>
      </sheetData>
      <sheetData sheetId="8" refreshError="1">
        <row r="2">
          <cell r="A2" t="str">
            <v>UPGRADING OF OIL DRAINS  AND EFFLUENT WATER DISPOSAL FACILITIES AT ASAB AND SHAH</v>
          </cell>
        </row>
        <row r="4">
          <cell r="A4" t="str">
            <v>PROCUREMENT SERVICES</v>
          </cell>
        </row>
        <row r="6">
          <cell r="A6" t="str">
            <v>AS ON 21st May 1998</v>
          </cell>
        </row>
        <row r="8">
          <cell r="J8" t="str">
            <v>ASAB</v>
          </cell>
          <cell r="L8" t="str">
            <v>SHAH</v>
          </cell>
          <cell r="N8" t="str">
            <v>COMMON</v>
          </cell>
          <cell r="P8" t="str">
            <v>Total</v>
          </cell>
        </row>
        <row r="9">
          <cell r="A9" t="str">
            <v>ACTIVITY</v>
          </cell>
          <cell r="C9" t="str">
            <v>TOTAL MHRS</v>
          </cell>
          <cell r="D9" t="str">
            <v>TOTAL WTG</v>
          </cell>
          <cell r="F9" t="str">
            <v>MHRS</v>
          </cell>
          <cell r="G9" t="str">
            <v xml:space="preserve">% WTG </v>
          </cell>
          <cell r="H9" t="str">
            <v>WTG</v>
          </cell>
          <cell r="I9" t="str">
            <v>Progress Type</v>
          </cell>
          <cell r="J9" t="str">
            <v>Earned Manhours</v>
          </cell>
          <cell r="K9" t="str">
            <v>Progress %</v>
          </cell>
          <cell r="L9" t="str">
            <v>Earned Manhours</v>
          </cell>
          <cell r="M9" t="str">
            <v>Progress %</v>
          </cell>
          <cell r="N9" t="str">
            <v>Progress Manhours</v>
          </cell>
          <cell r="O9" t="str">
            <v>Progress %</v>
          </cell>
          <cell r="P9" t="str">
            <v>Earned Manhours</v>
          </cell>
          <cell r="Q9" t="str">
            <v>Progress %</v>
          </cell>
          <cell r="R9" t="str">
            <v>Balance Manhours</v>
          </cell>
        </row>
        <row r="10">
          <cell r="A10" t="str">
            <v>GENERAL</v>
          </cell>
          <cell r="I10" t="str">
            <v>PLANNED</v>
          </cell>
          <cell r="J10">
            <v>0</v>
          </cell>
          <cell r="K10">
            <v>0</v>
          </cell>
          <cell r="L10">
            <v>0</v>
          </cell>
          <cell r="M10">
            <v>0</v>
          </cell>
          <cell r="P10" t="e">
            <v>#REF!</v>
          </cell>
          <cell r="Q10" t="e">
            <v>#REF!</v>
          </cell>
        </row>
        <row r="11">
          <cell r="I11" t="str">
            <v>ACTUAL</v>
          </cell>
          <cell r="J11">
            <v>220.8</v>
          </cell>
          <cell r="K11">
            <v>1.7358490566037735E-2</v>
          </cell>
          <cell r="L11">
            <v>514.79999999999995</v>
          </cell>
          <cell r="M11">
            <v>4.0471698113207541E-2</v>
          </cell>
          <cell r="P11" t="e">
            <v>#REF!</v>
          </cell>
          <cell r="Q11" t="e">
            <v>#REF!</v>
          </cell>
          <cell r="R11" t="e">
            <v>#REF!</v>
          </cell>
        </row>
        <row r="12">
          <cell r="A12" t="str">
            <v>CIVIL</v>
          </cell>
          <cell r="I12" t="str">
            <v>PLANNED</v>
          </cell>
        </row>
        <row r="13">
          <cell r="I13" t="str">
            <v>ACTUAL</v>
          </cell>
        </row>
        <row r="14">
          <cell r="A14" t="str">
            <v xml:space="preserve">PREP M.R. FOR </v>
          </cell>
          <cell r="C14">
            <v>108</v>
          </cell>
          <cell r="D14">
            <v>5.7754010695187166E-2</v>
          </cell>
          <cell r="E14" t="str">
            <v>ASAB</v>
          </cell>
          <cell r="F14">
            <v>54</v>
          </cell>
          <cell r="G14">
            <v>0.5</v>
          </cell>
          <cell r="H14">
            <v>5.3254437869822487E-2</v>
          </cell>
          <cell r="I14" t="str">
            <v>PLANNED</v>
          </cell>
          <cell r="J14">
            <v>54</v>
          </cell>
          <cell r="K14">
            <v>1</v>
          </cell>
          <cell r="L14">
            <v>54</v>
          </cell>
          <cell r="M14">
            <v>1</v>
          </cell>
          <cell r="P14">
            <v>108</v>
          </cell>
          <cell r="Q14">
            <v>1</v>
          </cell>
        </row>
        <row r="15">
          <cell r="B15" t="str">
            <v>GRE PIPEWORK</v>
          </cell>
          <cell r="E15" t="str">
            <v>SHAH</v>
          </cell>
          <cell r="F15">
            <v>54</v>
          </cell>
          <cell r="G15">
            <v>0.5</v>
          </cell>
          <cell r="H15">
            <v>6.3084112149532703E-2</v>
          </cell>
          <cell r="I15" t="str">
            <v>ACTUAL</v>
          </cell>
          <cell r="J15">
            <v>0</v>
          </cell>
          <cell r="L15">
            <v>0</v>
          </cell>
          <cell r="P15">
            <v>0</v>
          </cell>
          <cell r="Q15">
            <v>0</v>
          </cell>
        </row>
        <row r="16">
          <cell r="C16">
            <v>105</v>
          </cell>
          <cell r="D16">
            <v>5.6149732620320858E-2</v>
          </cell>
          <cell r="E16" t="str">
            <v>ASAB</v>
          </cell>
          <cell r="F16">
            <v>52.5</v>
          </cell>
          <cell r="G16">
            <v>0.5</v>
          </cell>
          <cell r="H16">
            <v>5.1775147928994084E-2</v>
          </cell>
          <cell r="I16" t="str">
            <v>PLANNED</v>
          </cell>
          <cell r="J16">
            <v>52.5</v>
          </cell>
          <cell r="K16">
            <v>1</v>
          </cell>
          <cell r="L16">
            <v>52.5</v>
          </cell>
          <cell r="M16">
            <v>1</v>
          </cell>
          <cell r="P16">
            <v>105</v>
          </cell>
          <cell r="Q16">
            <v>1</v>
          </cell>
        </row>
        <row r="17">
          <cell r="B17" t="str">
            <v xml:space="preserve"> POWER  &amp; CONTROL CABLES</v>
          </cell>
          <cell r="E17" t="str">
            <v>SHAH</v>
          </cell>
          <cell r="F17">
            <v>52.5</v>
          </cell>
          <cell r="G17">
            <v>0.5</v>
          </cell>
          <cell r="H17">
            <v>6.1331775700934579E-2</v>
          </cell>
          <cell r="I17" t="str">
            <v>ACTUAL</v>
          </cell>
          <cell r="J17">
            <v>0</v>
          </cell>
          <cell r="L17">
            <v>0</v>
          </cell>
          <cell r="P17">
            <v>0</v>
          </cell>
          <cell r="Q17">
            <v>0</v>
          </cell>
        </row>
        <row r="18">
          <cell r="C18">
            <v>35</v>
          </cell>
          <cell r="D18">
            <v>1.871657754010695E-2</v>
          </cell>
          <cell r="E18" t="str">
            <v>ASAB</v>
          </cell>
          <cell r="F18">
            <v>35</v>
          </cell>
          <cell r="G18">
            <v>1</v>
          </cell>
          <cell r="H18">
            <v>3.4516765285996058E-2</v>
          </cell>
          <cell r="I18" t="str">
            <v>PLANNED</v>
          </cell>
          <cell r="J18">
            <v>35</v>
          </cell>
          <cell r="K18">
            <v>1</v>
          </cell>
          <cell r="L18" t="str">
            <v>-</v>
          </cell>
          <cell r="M18" t="str">
            <v>-</v>
          </cell>
          <cell r="P18">
            <v>35</v>
          </cell>
          <cell r="Q18">
            <v>1</v>
          </cell>
        </row>
        <row r="19">
          <cell r="B19" t="str">
            <v>RMU</v>
          </cell>
          <cell r="E19" t="str">
            <v>SHAH</v>
          </cell>
          <cell r="F19">
            <v>0</v>
          </cell>
          <cell r="G19">
            <v>0</v>
          </cell>
          <cell r="H19">
            <v>0</v>
          </cell>
          <cell r="I19" t="str">
            <v>ACTUAL</v>
          </cell>
          <cell r="J19">
            <v>31.499999999999996</v>
          </cell>
          <cell r="K19">
            <v>0.89999999999999991</v>
          </cell>
          <cell r="L19" t="str">
            <v>-</v>
          </cell>
          <cell r="M19" t="str">
            <v>-</v>
          </cell>
          <cell r="P19">
            <v>31.499999999999996</v>
          </cell>
          <cell r="Q19">
            <v>0.89999999999999991</v>
          </cell>
        </row>
        <row r="20">
          <cell r="A20" t="str">
            <v>TECH EVALUATION FOR</v>
          </cell>
          <cell r="C20">
            <v>268</v>
          </cell>
          <cell r="D20">
            <v>0.14331550802139037</v>
          </cell>
          <cell r="E20" t="str">
            <v>ASAB</v>
          </cell>
          <cell r="F20">
            <v>161</v>
          </cell>
          <cell r="G20">
            <v>0.60074626865671643</v>
          </cell>
          <cell r="H20">
            <v>0.15877712031558186</v>
          </cell>
          <cell r="I20" t="str">
            <v>PLANNED</v>
          </cell>
          <cell r="J20">
            <v>161</v>
          </cell>
          <cell r="K20">
            <v>1</v>
          </cell>
          <cell r="L20">
            <v>107</v>
          </cell>
          <cell r="M20">
            <v>1</v>
          </cell>
          <cell r="P20">
            <v>268</v>
          </cell>
          <cell r="Q20">
            <v>1</v>
          </cell>
        </row>
        <row r="21">
          <cell r="A21" t="str">
            <v xml:space="preserve">GRE,POWER &amp; CONTROL CABLES &amp; RMU          </v>
          </cell>
          <cell r="E21" t="str">
            <v>SHAH</v>
          </cell>
          <cell r="F21">
            <v>107</v>
          </cell>
          <cell r="G21">
            <v>0.39925373134328357</v>
          </cell>
          <cell r="H21">
            <v>0.125</v>
          </cell>
          <cell r="I21" t="str">
            <v>ACTUAL</v>
          </cell>
          <cell r="J21">
            <v>0</v>
          </cell>
          <cell r="L21">
            <v>0</v>
          </cell>
          <cell r="P21">
            <v>0</v>
          </cell>
          <cell r="Q21">
            <v>0</v>
          </cell>
        </row>
        <row r="22">
          <cell r="C22">
            <v>446</v>
          </cell>
          <cell r="D22">
            <v>0.23850267379679144</v>
          </cell>
          <cell r="E22" t="str">
            <v>ASAB</v>
          </cell>
          <cell r="F22">
            <v>223</v>
          </cell>
          <cell r="G22">
            <v>0.5</v>
          </cell>
          <cell r="H22">
            <v>0.21992110453648916</v>
          </cell>
          <cell r="I22" t="str">
            <v>PLANNED</v>
          </cell>
          <cell r="J22">
            <v>223</v>
          </cell>
          <cell r="K22">
            <v>1</v>
          </cell>
          <cell r="L22">
            <v>223</v>
          </cell>
          <cell r="M22">
            <v>1</v>
          </cell>
          <cell r="P22">
            <v>446</v>
          </cell>
          <cell r="Q22">
            <v>1</v>
          </cell>
        </row>
        <row r="23">
          <cell r="B23" t="str">
            <v>OTHER 5 LLI  ITEMS</v>
          </cell>
          <cell r="E23" t="str">
            <v>SHAH</v>
          </cell>
          <cell r="F23">
            <v>223</v>
          </cell>
          <cell r="G23">
            <v>0.5</v>
          </cell>
          <cell r="H23">
            <v>0.2605140186915888</v>
          </cell>
          <cell r="I23" t="str">
            <v>ACTUAL</v>
          </cell>
          <cell r="J23">
            <v>209.0625</v>
          </cell>
          <cell r="K23">
            <v>0.9375</v>
          </cell>
          <cell r="L23">
            <v>189.55</v>
          </cell>
          <cell r="M23">
            <v>0.85000000000000009</v>
          </cell>
          <cell r="P23">
            <v>398.61250000000001</v>
          </cell>
          <cell r="Q23">
            <v>0.89375000000000004</v>
          </cell>
        </row>
        <row r="24">
          <cell r="A24" t="str">
            <v>PREAPARE PURCHASE REQ.</v>
          </cell>
          <cell r="C24">
            <v>55</v>
          </cell>
          <cell r="D24">
            <v>2.9411764705882353E-2</v>
          </cell>
          <cell r="E24" t="str">
            <v>ASAB</v>
          </cell>
          <cell r="F24">
            <v>33</v>
          </cell>
          <cell r="G24">
            <v>0.6</v>
          </cell>
          <cell r="H24">
            <v>3.2544378698224852E-2</v>
          </cell>
          <cell r="I24" t="str">
            <v>PLANNED</v>
          </cell>
          <cell r="J24">
            <v>0</v>
          </cell>
          <cell r="L24">
            <v>0</v>
          </cell>
          <cell r="P24">
            <v>0</v>
          </cell>
          <cell r="Q24">
            <v>0</v>
          </cell>
        </row>
        <row r="25">
          <cell r="A25" t="str">
            <v>GRE,POWER &amp; CONTROL CABLES &amp; RMU</v>
          </cell>
          <cell r="E25" t="str">
            <v>SHAH</v>
          </cell>
          <cell r="F25">
            <v>22</v>
          </cell>
          <cell r="G25">
            <v>0.4</v>
          </cell>
          <cell r="H25">
            <v>2.5700934579439252E-2</v>
          </cell>
          <cell r="I25" t="str">
            <v>ACTUAL</v>
          </cell>
          <cell r="J25">
            <v>0</v>
          </cell>
          <cell r="L25">
            <v>0</v>
          </cell>
          <cell r="P25">
            <v>0</v>
          </cell>
          <cell r="Q25">
            <v>0</v>
          </cell>
        </row>
        <row r="26">
          <cell r="C26">
            <v>93</v>
          </cell>
          <cell r="D26">
            <v>4.9732620320855618E-2</v>
          </cell>
          <cell r="E26" t="str">
            <v>ASAB</v>
          </cell>
          <cell r="F26">
            <v>46.5</v>
          </cell>
          <cell r="G26">
            <v>0.5</v>
          </cell>
          <cell r="H26">
            <v>4.5857988165680472E-2</v>
          </cell>
          <cell r="I26" t="str">
            <v>PLANNED</v>
          </cell>
          <cell r="J26">
            <v>46.5</v>
          </cell>
          <cell r="K26">
            <v>1</v>
          </cell>
          <cell r="L26">
            <v>46.5</v>
          </cell>
          <cell r="M26">
            <v>1</v>
          </cell>
          <cell r="P26">
            <v>93</v>
          </cell>
          <cell r="Q26">
            <v>1</v>
          </cell>
        </row>
        <row r="27">
          <cell r="B27" t="str">
            <v>OTHER 5 LLI  ITEMS</v>
          </cell>
          <cell r="E27" t="str">
            <v>SHAH</v>
          </cell>
          <cell r="F27">
            <v>46.5</v>
          </cell>
          <cell r="G27">
            <v>0.5</v>
          </cell>
          <cell r="H27">
            <v>5.4322429906542055E-2</v>
          </cell>
          <cell r="I27" t="str">
            <v>ACTUAL</v>
          </cell>
          <cell r="J27">
            <v>0</v>
          </cell>
          <cell r="L27">
            <v>0</v>
          </cell>
          <cell r="P27">
            <v>0</v>
          </cell>
          <cell r="Q27">
            <v>0</v>
          </cell>
        </row>
        <row r="28">
          <cell r="A28" t="str">
            <v>VENDOR SUPPORT</v>
          </cell>
          <cell r="C28">
            <v>285</v>
          </cell>
          <cell r="D28">
            <v>0.15240641711229946</v>
          </cell>
          <cell r="E28" t="str">
            <v>ASAB</v>
          </cell>
          <cell r="F28">
            <v>171</v>
          </cell>
          <cell r="G28">
            <v>0.6</v>
          </cell>
          <cell r="H28">
            <v>0.16863905325443787</v>
          </cell>
          <cell r="I28" t="str">
            <v>PLANNED</v>
          </cell>
          <cell r="J28">
            <v>0</v>
          </cell>
          <cell r="L28">
            <v>0</v>
          </cell>
          <cell r="P28">
            <v>0</v>
          </cell>
          <cell r="Q28">
            <v>0</v>
          </cell>
        </row>
        <row r="29">
          <cell r="A29" t="str">
            <v>GRE,POWER &amp; CONTROL CABLES &amp; RMU</v>
          </cell>
          <cell r="E29" t="str">
            <v>SHAH</v>
          </cell>
          <cell r="F29">
            <v>114</v>
          </cell>
          <cell r="G29">
            <v>0.4</v>
          </cell>
          <cell r="H29">
            <v>0.13317757009345793</v>
          </cell>
          <cell r="I29" t="str">
            <v>ACTUAL</v>
          </cell>
          <cell r="J29">
            <v>0</v>
          </cell>
          <cell r="L29">
            <v>0</v>
          </cell>
          <cell r="P29">
            <v>0</v>
          </cell>
          <cell r="Q29">
            <v>0</v>
          </cell>
        </row>
        <row r="30">
          <cell r="C30">
            <v>475</v>
          </cell>
          <cell r="D30">
            <v>0.25401069518716579</v>
          </cell>
          <cell r="E30" t="str">
            <v>ASAB</v>
          </cell>
          <cell r="F30">
            <v>238</v>
          </cell>
          <cell r="G30">
            <v>0.5</v>
          </cell>
          <cell r="H30">
            <v>0.23471400394477318</v>
          </cell>
          <cell r="I30" t="str">
            <v>PLANNED</v>
          </cell>
          <cell r="J30">
            <v>151.03480000000002</v>
          </cell>
          <cell r="K30">
            <v>0.63460000000000005</v>
          </cell>
          <cell r="L30">
            <v>141.84450000000001</v>
          </cell>
          <cell r="M30">
            <v>0.59850000000000003</v>
          </cell>
          <cell r="P30">
            <v>292.87930000000006</v>
          </cell>
          <cell r="Q30">
            <v>0.61655000000000004</v>
          </cell>
        </row>
        <row r="31">
          <cell r="B31" t="str">
            <v>OTHER 5 LLI  ITEMS</v>
          </cell>
          <cell r="E31" t="str">
            <v>SHAH</v>
          </cell>
          <cell r="F31">
            <v>237</v>
          </cell>
          <cell r="G31">
            <v>0.5</v>
          </cell>
          <cell r="H31">
            <v>0.27686915887850466</v>
          </cell>
          <cell r="I31" t="str">
            <v>ACTUAL</v>
          </cell>
          <cell r="J31">
            <v>0</v>
          </cell>
          <cell r="L31">
            <v>0</v>
          </cell>
          <cell r="P31">
            <v>0</v>
          </cell>
          <cell r="Q31">
            <v>0</v>
          </cell>
        </row>
        <row r="32">
          <cell r="B32" t="str">
            <v>TOTAL</v>
          </cell>
          <cell r="C32">
            <v>1870</v>
          </cell>
          <cell r="D32">
            <v>0.99999999999999989</v>
          </cell>
          <cell r="E32" t="str">
            <v>ASAB</v>
          </cell>
          <cell r="F32">
            <v>1014</v>
          </cell>
          <cell r="G32">
            <v>0.54224598930481283</v>
          </cell>
          <cell r="H32">
            <v>1</v>
          </cell>
          <cell r="I32" t="str">
            <v>PLANNED</v>
          </cell>
          <cell r="J32">
            <v>723.03480000000002</v>
          </cell>
          <cell r="K32">
            <v>0.73995350467289711</v>
          </cell>
          <cell r="L32">
            <v>624.84450000000004</v>
          </cell>
          <cell r="M32">
            <v>0.72995852803738315</v>
          </cell>
          <cell r="P32">
            <v>1347.8793000000001</v>
          </cell>
          <cell r="Q32">
            <v>0.72078141711229937</v>
          </cell>
        </row>
        <row r="33">
          <cell r="E33" t="str">
            <v>SHAH</v>
          </cell>
          <cell r="F33">
            <v>856</v>
          </cell>
          <cell r="G33">
            <v>0.45775401069518717</v>
          </cell>
          <cell r="H33">
            <v>1</v>
          </cell>
          <cell r="I33" t="str">
            <v>ACTUAL</v>
          </cell>
          <cell r="J33">
            <v>240.5625</v>
          </cell>
          <cell r="K33">
            <v>0.23724112426035504</v>
          </cell>
          <cell r="L33">
            <v>189.55</v>
          </cell>
          <cell r="M33">
            <v>0.2214369158878505</v>
          </cell>
          <cell r="P33">
            <v>430.11250000000001</v>
          </cell>
          <cell r="Q33">
            <v>0.23000668449197861</v>
          </cell>
        </row>
      </sheetData>
      <sheetData sheetId="9" refreshError="1">
        <row r="2">
          <cell r="A2" t="str">
            <v>UPGRADING OF OIL DRAINS  AND EFFLUENT WATER DISPOSAL FACILITIES AT ASAB AND SHAH</v>
          </cell>
        </row>
        <row r="4">
          <cell r="A4" t="str">
            <v>TENDER/CONTRACT PACKAGE FOR CONSTRUCTION</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ENQ PACKAGE</v>
          </cell>
          <cell r="B10">
            <v>976</v>
          </cell>
          <cell r="C10">
            <v>0.5025746652935118</v>
          </cell>
          <cell r="D10" t="str">
            <v>ASAB</v>
          </cell>
          <cell r="E10">
            <v>445</v>
          </cell>
          <cell r="F10">
            <v>0.45594262295081966</v>
          </cell>
          <cell r="G10">
            <v>0.47952586206896552</v>
          </cell>
          <cell r="H10" t="str">
            <v>PLANNED</v>
          </cell>
          <cell r="I10">
            <v>111.25</v>
          </cell>
          <cell r="J10">
            <v>0.25</v>
          </cell>
          <cell r="K10">
            <v>132.75</v>
          </cell>
          <cell r="L10">
            <v>0.25</v>
          </cell>
          <cell r="P10">
            <v>0</v>
          </cell>
        </row>
        <row r="11">
          <cell r="D11" t="str">
            <v>SHAH</v>
          </cell>
          <cell r="E11">
            <v>531</v>
          </cell>
          <cell r="F11">
            <v>0.54405737704918034</v>
          </cell>
          <cell r="G11">
            <v>0.52366863905325445</v>
          </cell>
          <cell r="H11" t="str">
            <v>ACTUAL</v>
          </cell>
        </row>
        <row r="12">
          <cell r="A12" t="str">
            <v>TECHNICAL BID EVALUATION</v>
          </cell>
          <cell r="B12">
            <v>742</v>
          </cell>
          <cell r="C12">
            <v>0.38208032955715759</v>
          </cell>
          <cell r="D12" t="str">
            <v>ASAB</v>
          </cell>
          <cell r="E12">
            <v>371</v>
          </cell>
          <cell r="F12">
            <v>0.5</v>
          </cell>
          <cell r="G12">
            <v>0.39978448275862066</v>
          </cell>
          <cell r="H12" t="str">
            <v>PLANNED</v>
          </cell>
          <cell r="J12">
            <v>0</v>
          </cell>
          <cell r="L12">
            <v>0</v>
          </cell>
          <cell r="P12">
            <v>0</v>
          </cell>
        </row>
        <row r="13">
          <cell r="D13" t="str">
            <v>SHAH</v>
          </cell>
          <cell r="E13">
            <v>371</v>
          </cell>
          <cell r="F13">
            <v>0.5</v>
          </cell>
          <cell r="G13">
            <v>0.36587771203155817</v>
          </cell>
          <cell r="H13" t="str">
            <v>ACTUAL</v>
          </cell>
        </row>
        <row r="14">
          <cell r="A14" t="str">
            <v>CONTRACT PACKAGE</v>
          </cell>
          <cell r="B14">
            <v>224</v>
          </cell>
          <cell r="C14">
            <v>0.11534500514933059</v>
          </cell>
          <cell r="D14" t="str">
            <v>ASAB</v>
          </cell>
          <cell r="E14">
            <v>112</v>
          </cell>
          <cell r="F14">
            <v>0.5</v>
          </cell>
          <cell r="G14">
            <v>0.1206896551724138</v>
          </cell>
          <cell r="H14" t="str">
            <v>PLANNED</v>
          </cell>
          <cell r="J14">
            <v>0</v>
          </cell>
          <cell r="L14">
            <v>0</v>
          </cell>
          <cell r="P14">
            <v>0</v>
          </cell>
        </row>
        <row r="15">
          <cell r="D15" t="str">
            <v>SHAH</v>
          </cell>
          <cell r="E15">
            <v>112</v>
          </cell>
          <cell r="F15">
            <v>0.5</v>
          </cell>
          <cell r="G15">
            <v>0.11045364891518737</v>
          </cell>
          <cell r="H15" t="str">
            <v>ACTUAL</v>
          </cell>
        </row>
        <row r="16">
          <cell r="A16" t="str">
            <v>TOTAL</v>
          </cell>
          <cell r="B16">
            <v>1942</v>
          </cell>
          <cell r="C16">
            <v>1</v>
          </cell>
          <cell r="D16" t="str">
            <v>ASAB</v>
          </cell>
          <cell r="E16">
            <v>928</v>
          </cell>
          <cell r="F16">
            <v>0.47785787847579814</v>
          </cell>
          <cell r="G16">
            <v>1</v>
          </cell>
          <cell r="H16" t="str">
            <v>PLANNED</v>
          </cell>
          <cell r="I16">
            <v>111.25</v>
          </cell>
          <cell r="J16">
            <v>0.11988146551724138</v>
          </cell>
          <cell r="K16">
            <v>132.75</v>
          </cell>
          <cell r="L16">
            <v>0.13091715976331361</v>
          </cell>
          <cell r="P16">
            <v>0</v>
          </cell>
        </row>
        <row r="17">
          <cell r="D17" t="str">
            <v>SHAH</v>
          </cell>
          <cell r="E17">
            <v>1014</v>
          </cell>
          <cell r="F17">
            <v>0.52214212152420181</v>
          </cell>
          <cell r="G17">
            <v>1</v>
          </cell>
          <cell r="H17" t="str">
            <v>ACTUAL</v>
          </cell>
        </row>
      </sheetData>
      <sheetData sheetId="10" refreshError="1">
        <row r="2">
          <cell r="A2" t="str">
            <v>UPGRADING OF OIL DRAINS  AND EFFLUENT WATER DISPOSAL FACILITIES AT ASAB AND SHAH</v>
          </cell>
        </row>
        <row r="4">
          <cell r="A4" t="str">
            <v>GENERAL</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GENERAL</v>
          </cell>
          <cell r="H10" t="str">
            <v>PLANNED</v>
          </cell>
          <cell r="I10">
            <v>0</v>
          </cell>
          <cell r="J10">
            <v>0</v>
          </cell>
          <cell r="K10">
            <v>0</v>
          </cell>
          <cell r="L10">
            <v>0</v>
          </cell>
          <cell r="O10" t="e">
            <v>#REF!</v>
          </cell>
          <cell r="P10" t="e">
            <v>#REF!</v>
          </cell>
        </row>
        <row r="11">
          <cell r="H11" t="str">
            <v>ACTUAL</v>
          </cell>
          <cell r="I11">
            <v>220.8</v>
          </cell>
          <cell r="J11">
            <v>1.7358490566037735E-2</v>
          </cell>
          <cell r="K11">
            <v>514.79999999999995</v>
          </cell>
          <cell r="L11">
            <v>4.0471698113207541E-2</v>
          </cell>
          <cell r="O11" t="e">
            <v>#REF!</v>
          </cell>
          <cell r="P11" t="e">
            <v>#REF!</v>
          </cell>
        </row>
        <row r="12">
          <cell r="A12" t="str">
            <v>SITE VISIT</v>
          </cell>
          <cell r="B12">
            <v>592</v>
          </cell>
          <cell r="C12">
            <v>0.21464829586656997</v>
          </cell>
          <cell r="D12" t="str">
            <v>ASAB</v>
          </cell>
          <cell r="E12">
            <v>296</v>
          </cell>
          <cell r="F12">
            <v>0.5</v>
          </cell>
          <cell r="G12">
            <v>0.20713785864240727</v>
          </cell>
          <cell r="H12" t="str">
            <v>PLANNED</v>
          </cell>
          <cell r="I12">
            <v>296</v>
          </cell>
          <cell r="J12">
            <v>1</v>
          </cell>
          <cell r="K12">
            <v>296</v>
          </cell>
          <cell r="L12">
            <v>1</v>
          </cell>
          <cell r="O12">
            <v>592</v>
          </cell>
          <cell r="P12">
            <v>1</v>
          </cell>
        </row>
        <row r="13">
          <cell r="D13" t="str">
            <v>SHAH</v>
          </cell>
          <cell r="E13">
            <v>296</v>
          </cell>
          <cell r="F13">
            <v>0.5</v>
          </cell>
          <cell r="G13">
            <v>0.22272385252069224</v>
          </cell>
          <cell r="H13" t="str">
            <v>ACTUAL</v>
          </cell>
          <cell r="I13">
            <v>296</v>
          </cell>
          <cell r="J13">
            <v>1</v>
          </cell>
          <cell r="K13">
            <v>296</v>
          </cell>
          <cell r="L13">
            <v>1</v>
          </cell>
          <cell r="O13">
            <v>592</v>
          </cell>
          <cell r="P13">
            <v>1</v>
          </cell>
        </row>
        <row r="14">
          <cell r="A14" t="str">
            <v>BASIC ENGG REVIEW</v>
          </cell>
          <cell r="B14">
            <v>1212</v>
          </cell>
          <cell r="C14">
            <v>0.43944887599709936</v>
          </cell>
          <cell r="D14" t="str">
            <v>ASAB</v>
          </cell>
          <cell r="E14">
            <v>655</v>
          </cell>
          <cell r="F14">
            <v>0.54042904290429039</v>
          </cell>
          <cell r="G14">
            <v>0.45836249125262424</v>
          </cell>
          <cell r="H14" t="str">
            <v>PLANNED</v>
          </cell>
          <cell r="I14">
            <v>655</v>
          </cell>
          <cell r="J14">
            <v>1</v>
          </cell>
          <cell r="K14">
            <v>557</v>
          </cell>
          <cell r="L14">
            <v>1</v>
          </cell>
          <cell r="O14">
            <v>1212</v>
          </cell>
          <cell r="P14">
            <v>1</v>
          </cell>
        </row>
        <row r="15">
          <cell r="D15" t="str">
            <v>SHAH</v>
          </cell>
          <cell r="E15">
            <v>557</v>
          </cell>
          <cell r="F15">
            <v>0.45957095709570955</v>
          </cell>
          <cell r="G15">
            <v>0.41911211437170803</v>
          </cell>
          <cell r="H15" t="str">
            <v>ACTUAL</v>
          </cell>
          <cell r="I15">
            <v>654.99999999999989</v>
          </cell>
          <cell r="J15">
            <v>0.99999999999999978</v>
          </cell>
          <cell r="K15">
            <v>556.99999999999989</v>
          </cell>
          <cell r="L15">
            <v>0.99999999999999978</v>
          </cell>
          <cell r="O15">
            <v>1211.9999999999998</v>
          </cell>
          <cell r="P15">
            <v>0.99999999999999978</v>
          </cell>
        </row>
        <row r="16">
          <cell r="A16" t="str">
            <v>PRE-COMM / COMM</v>
          </cell>
          <cell r="B16">
            <v>352</v>
          </cell>
          <cell r="C16">
            <v>0.12762871646120377</v>
          </cell>
          <cell r="D16" t="str">
            <v>ASAB</v>
          </cell>
          <cell r="E16">
            <v>176</v>
          </cell>
          <cell r="F16">
            <v>0.5</v>
          </cell>
          <cell r="G16">
            <v>0.1231630510846746</v>
          </cell>
          <cell r="H16" t="str">
            <v>PLANNED</v>
          </cell>
          <cell r="I16">
            <v>0</v>
          </cell>
          <cell r="J16">
            <v>0</v>
          </cell>
          <cell r="K16">
            <v>0</v>
          </cell>
          <cell r="L16">
            <v>0</v>
          </cell>
          <cell r="M16">
            <v>0</v>
          </cell>
          <cell r="N16">
            <v>0</v>
          </cell>
          <cell r="O16">
            <v>0</v>
          </cell>
          <cell r="P16">
            <v>0</v>
          </cell>
        </row>
        <row r="17">
          <cell r="A17" t="str">
            <v>PROCEDURES</v>
          </cell>
          <cell r="D17" t="str">
            <v>SHAH</v>
          </cell>
          <cell r="E17">
            <v>176</v>
          </cell>
          <cell r="F17">
            <v>0.5</v>
          </cell>
          <cell r="G17">
            <v>0.13243039879608728</v>
          </cell>
          <cell r="H17" t="str">
            <v>ACTUAL</v>
          </cell>
          <cell r="I17">
            <v>0</v>
          </cell>
          <cell r="J17">
            <v>0</v>
          </cell>
          <cell r="K17">
            <v>0</v>
          </cell>
          <cell r="L17">
            <v>0</v>
          </cell>
          <cell r="M17">
            <v>0</v>
          </cell>
          <cell r="N17">
            <v>0</v>
          </cell>
          <cell r="O17">
            <v>0</v>
          </cell>
          <cell r="P17">
            <v>0</v>
          </cell>
        </row>
        <row r="18">
          <cell r="A18" t="str">
            <v>OPERATING MANNUALS</v>
          </cell>
          <cell r="B18">
            <v>364</v>
          </cell>
          <cell r="C18">
            <v>0.13197969543147209</v>
          </cell>
          <cell r="D18" t="str">
            <v>ASAB</v>
          </cell>
          <cell r="E18">
            <v>182</v>
          </cell>
          <cell r="F18">
            <v>0.5</v>
          </cell>
          <cell r="G18">
            <v>0.12736179146256124</v>
          </cell>
          <cell r="H18" t="str">
            <v>PLANNED</v>
          </cell>
          <cell r="I18">
            <v>0</v>
          </cell>
          <cell r="J18">
            <v>0</v>
          </cell>
          <cell r="K18">
            <v>0</v>
          </cell>
          <cell r="L18">
            <v>0</v>
          </cell>
          <cell r="M18">
            <v>0</v>
          </cell>
          <cell r="N18">
            <v>0</v>
          </cell>
          <cell r="O18">
            <v>0</v>
          </cell>
          <cell r="P18">
            <v>0</v>
          </cell>
        </row>
        <row r="19">
          <cell r="D19" t="str">
            <v>SHAH</v>
          </cell>
          <cell r="E19">
            <v>182</v>
          </cell>
          <cell r="F19">
            <v>0.5</v>
          </cell>
          <cell r="G19">
            <v>0.13694507148231752</v>
          </cell>
          <cell r="H19" t="str">
            <v>ACTUAL</v>
          </cell>
          <cell r="I19">
            <v>0</v>
          </cell>
          <cell r="J19">
            <v>0</v>
          </cell>
          <cell r="K19">
            <v>0</v>
          </cell>
          <cell r="L19">
            <v>0</v>
          </cell>
          <cell r="M19">
            <v>0</v>
          </cell>
          <cell r="N19">
            <v>0</v>
          </cell>
          <cell r="O19">
            <v>0</v>
          </cell>
          <cell r="P19">
            <v>0</v>
          </cell>
        </row>
        <row r="20">
          <cell r="A20" t="str">
            <v xml:space="preserve"> FINAL PROJECT DOSSIER</v>
          </cell>
          <cell r="B20">
            <v>238</v>
          </cell>
          <cell r="C20">
            <v>8.6294416243654817E-2</v>
          </cell>
          <cell r="D20" t="str">
            <v>ASAB</v>
          </cell>
          <cell r="E20">
            <v>120</v>
          </cell>
          <cell r="F20">
            <v>0.50420168067226889</v>
          </cell>
          <cell r="G20">
            <v>8.3974807557732678E-2</v>
          </cell>
          <cell r="H20" t="str">
            <v>PLANNED</v>
          </cell>
          <cell r="I20">
            <v>0</v>
          </cell>
          <cell r="J20">
            <v>0</v>
          </cell>
          <cell r="K20">
            <v>0</v>
          </cell>
          <cell r="L20">
            <v>0</v>
          </cell>
          <cell r="M20">
            <v>0</v>
          </cell>
          <cell r="N20">
            <v>0</v>
          </cell>
          <cell r="O20">
            <v>0</v>
          </cell>
          <cell r="P20">
            <v>0</v>
          </cell>
        </row>
        <row r="21">
          <cell r="D21" t="str">
            <v>SHAH</v>
          </cell>
          <cell r="E21">
            <v>118</v>
          </cell>
          <cell r="F21">
            <v>0.49579831932773111</v>
          </cell>
          <cell r="G21">
            <v>8.8788562829194881E-2</v>
          </cell>
          <cell r="H21" t="str">
            <v>ACTUAL</v>
          </cell>
          <cell r="I21">
            <v>0</v>
          </cell>
          <cell r="J21">
            <v>0</v>
          </cell>
          <cell r="K21">
            <v>0</v>
          </cell>
          <cell r="L21">
            <v>0</v>
          </cell>
          <cell r="M21">
            <v>0</v>
          </cell>
          <cell r="N21">
            <v>0</v>
          </cell>
          <cell r="O21">
            <v>0</v>
          </cell>
          <cell r="P21">
            <v>0</v>
          </cell>
        </row>
        <row r="22">
          <cell r="A22" t="str">
            <v>PROCESS</v>
          </cell>
          <cell r="H22" t="str">
            <v>PLANNED</v>
          </cell>
        </row>
        <row r="23">
          <cell r="H23" t="str">
            <v>ACTUAL</v>
          </cell>
        </row>
        <row r="24">
          <cell r="A24" t="str">
            <v>CATHODIC PROTECTION</v>
          </cell>
          <cell r="H24" t="str">
            <v>PLANNED</v>
          </cell>
        </row>
        <row r="25">
          <cell r="H25" t="str">
            <v>ACTUAL</v>
          </cell>
        </row>
        <row r="26">
          <cell r="A26" t="str">
            <v>TOTAL</v>
          </cell>
          <cell r="B26">
            <v>2758</v>
          </cell>
          <cell r="C26">
            <v>1</v>
          </cell>
          <cell r="D26" t="str">
            <v>ASAB</v>
          </cell>
          <cell r="E26">
            <v>1429</v>
          </cell>
          <cell r="F26">
            <v>0.5181290790427846</v>
          </cell>
          <cell r="G26">
            <v>1</v>
          </cell>
          <cell r="H26" t="str">
            <v>PLANNED</v>
          </cell>
          <cell r="I26">
            <v>951</v>
          </cell>
          <cell r="J26">
            <v>0.66550034989503148</v>
          </cell>
          <cell r="K26">
            <v>853</v>
          </cell>
          <cell r="L26">
            <v>0.6418359668924003</v>
          </cell>
          <cell r="O26">
            <v>1804</v>
          </cell>
          <cell r="P26">
            <v>0.65409717186366934</v>
          </cell>
        </row>
        <row r="27">
          <cell r="D27" t="str">
            <v>SHAH</v>
          </cell>
          <cell r="E27">
            <v>1329</v>
          </cell>
          <cell r="F27">
            <v>0.4818709209572154</v>
          </cell>
          <cell r="G27">
            <v>1</v>
          </cell>
          <cell r="H27" t="str">
            <v>ACTUAL</v>
          </cell>
          <cell r="I27">
            <v>950.99999999999989</v>
          </cell>
          <cell r="J27">
            <v>0.66550034989503137</v>
          </cell>
          <cell r="K27">
            <v>852.99999999999989</v>
          </cell>
          <cell r="L27">
            <v>0.64183596689240019</v>
          </cell>
          <cell r="O27">
            <v>1803.9999999999998</v>
          </cell>
          <cell r="P27">
            <v>0.65409717186366922</v>
          </cell>
        </row>
      </sheetData>
      <sheetData sheetId="11" refreshError="1"/>
      <sheetData sheetId="12" refreshError="1"/>
      <sheetData sheetId="13" refreshError="1"/>
      <sheetData sheetId="14" refreshError="1"/>
      <sheetData sheetId="15" refreshError="1"/>
      <sheetData sheetId="16">
        <row r="3">
          <cell r="A3" t="str">
            <v>FOR ASAB</v>
          </cell>
        </row>
      </sheetData>
      <sheetData sheetId="17"/>
      <sheetData sheetId="18"/>
      <sheetData sheetId="19">
        <row r="2">
          <cell r="A2" t="str">
            <v>UPGRADING OF OIL DRAINS  AND EFFLUENT WATER DISPOSAL FACILITIES AT ASAB AND SHAH</v>
          </cell>
        </row>
      </sheetData>
      <sheetData sheetId="20">
        <row r="2">
          <cell r="A2" t="str">
            <v>UPGRADING OF OIL DRAINS  AND EFFLUENT WATER DISPOSAL FACILITIES AT ASAB AND SHAH</v>
          </cell>
        </row>
      </sheetData>
      <sheetData sheetId="21">
        <row r="2">
          <cell r="A2" t="str">
            <v>UPGRADING OF OIL DRAINS  AND EFFLUENT WATER DISPOSAL FACILITIES AT ASAB AND SHAH</v>
          </cell>
        </row>
      </sheetData>
      <sheetData sheetId="22">
        <row r="2">
          <cell r="A2" t="str">
            <v>UPGRADING OF OIL DRAINS  AND EFFLUENT WATER DISPOSAL FACILITIES AT ASAB AND SHAH</v>
          </cell>
        </row>
      </sheetData>
      <sheetData sheetId="23"/>
      <sheetData sheetId="24"/>
      <sheetData sheetId="25"/>
      <sheetData sheetId="26"/>
      <sheetData sheetId="27"/>
      <sheetData sheetId="28"/>
      <sheetData sheetId="29"/>
      <sheetData sheetId="30"/>
      <sheetData sheetId="31"/>
      <sheetData sheetId="32"/>
      <sheetData sheetId="33"/>
      <sheetData sheetId="34">
        <row r="3">
          <cell r="A3" t="str">
            <v>FOR ASAB</v>
          </cell>
        </row>
      </sheetData>
      <sheetData sheetId="35"/>
      <sheetData sheetId="36"/>
      <sheetData sheetId="37">
        <row r="2">
          <cell r="A2" t="str">
            <v>UPGRADING OF OIL DRAINS  AND EFFLUENT WATER DISPOSAL FACILITIES AT ASAB AND SHAH</v>
          </cell>
        </row>
      </sheetData>
      <sheetData sheetId="38">
        <row r="2">
          <cell r="A2" t="str">
            <v>UPGRADING OF OIL DRAINS  AND EFFLUENT WATER DISPOSAL FACILITIES AT ASAB AND SHAH</v>
          </cell>
        </row>
      </sheetData>
      <sheetData sheetId="39">
        <row r="2">
          <cell r="A2" t="str">
            <v>UPGRADING OF OIL DRAINS  AND EFFLUENT WATER DISPOSAL FACILITIES AT ASAB AND SHAH</v>
          </cell>
        </row>
      </sheetData>
      <sheetData sheetId="40">
        <row r="2">
          <cell r="A2" t="str">
            <v>UPGRADING OF OIL DRAINS  AND EFFLUENT WATER DISPOSAL FACILITIES AT ASAB AND SHAH</v>
          </cell>
        </row>
      </sheetData>
      <sheetData sheetId="41"/>
      <sheetData sheetId="4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row r="7">
          <cell r="C7">
            <v>600</v>
          </cell>
          <cell r="D7">
            <v>75</v>
          </cell>
          <cell r="E7">
            <v>750</v>
          </cell>
        </row>
        <row r="8">
          <cell r="C8">
            <v>800</v>
          </cell>
          <cell r="D8">
            <v>90</v>
          </cell>
          <cell r="E8">
            <v>980</v>
          </cell>
        </row>
        <row r="9">
          <cell r="C9">
            <v>1050</v>
          </cell>
          <cell r="D9">
            <v>120</v>
          </cell>
          <cell r="E9">
            <v>1290</v>
          </cell>
        </row>
        <row r="10">
          <cell r="C10">
            <v>1500</v>
          </cell>
          <cell r="D10">
            <v>173</v>
          </cell>
          <cell r="E10">
            <v>1846</v>
          </cell>
        </row>
        <row r="11">
          <cell r="C11">
            <v>1600</v>
          </cell>
          <cell r="D11">
            <v>178</v>
          </cell>
          <cell r="E11">
            <v>1956</v>
          </cell>
        </row>
        <row r="12">
          <cell r="C12">
            <v>2400</v>
          </cell>
          <cell r="D12">
            <v>250</v>
          </cell>
          <cell r="E12">
            <v>2900</v>
          </cell>
        </row>
        <row r="13">
          <cell r="C13">
            <v>2500</v>
          </cell>
          <cell r="D13">
            <v>250</v>
          </cell>
          <cell r="E13">
            <v>3000</v>
          </cell>
        </row>
        <row r="14">
          <cell r="C14">
            <v>3000</v>
          </cell>
          <cell r="D14">
            <v>300</v>
          </cell>
          <cell r="E14">
            <v>3600</v>
          </cell>
        </row>
        <row r="15">
          <cell r="C15">
            <v>3500</v>
          </cell>
          <cell r="D15">
            <v>350</v>
          </cell>
          <cell r="E15">
            <v>4200</v>
          </cell>
        </row>
      </sheetData>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row r="11">
          <cell r="D11">
            <v>0</v>
          </cell>
          <cell r="E11">
            <v>5.0620000000000003</v>
          </cell>
        </row>
        <row r="12">
          <cell r="D12">
            <v>5</v>
          </cell>
          <cell r="E12">
            <v>5.0620000000000003</v>
          </cell>
        </row>
        <row r="13">
          <cell r="D13">
            <v>10</v>
          </cell>
          <cell r="E13">
            <v>5.0750000000000002</v>
          </cell>
        </row>
        <row r="14">
          <cell r="D14">
            <v>15</v>
          </cell>
          <cell r="E14">
            <v>5.0869999999999997</v>
          </cell>
        </row>
        <row r="15">
          <cell r="D15">
            <v>20</v>
          </cell>
          <cell r="E15">
            <v>5.0999999999999996</v>
          </cell>
        </row>
        <row r="16">
          <cell r="D16">
            <v>25</v>
          </cell>
          <cell r="E16">
            <v>5.1120000000000001</v>
          </cell>
        </row>
        <row r="17">
          <cell r="D17">
            <v>30</v>
          </cell>
          <cell r="E17">
            <v>5.1239999999999997</v>
          </cell>
        </row>
        <row r="18">
          <cell r="D18">
            <v>35</v>
          </cell>
          <cell r="E18">
            <v>5.1369999999999996</v>
          </cell>
        </row>
        <row r="19">
          <cell r="D19">
            <v>40</v>
          </cell>
          <cell r="E19">
            <v>5.149</v>
          </cell>
        </row>
        <row r="20">
          <cell r="D20">
            <v>45</v>
          </cell>
          <cell r="E20">
            <v>5.1619999999999999</v>
          </cell>
        </row>
        <row r="21">
          <cell r="D21">
            <v>50</v>
          </cell>
          <cell r="E21">
            <v>5.1740000000000004</v>
          </cell>
        </row>
        <row r="22">
          <cell r="D22">
            <v>55</v>
          </cell>
          <cell r="E22">
            <v>5.1859999999999999</v>
          </cell>
        </row>
        <row r="23">
          <cell r="D23">
            <v>60</v>
          </cell>
          <cell r="E23">
            <v>5.1989999999999998</v>
          </cell>
        </row>
        <row r="24">
          <cell r="D24">
            <v>65</v>
          </cell>
          <cell r="E24">
            <v>5.2110000000000003</v>
          </cell>
        </row>
        <row r="25">
          <cell r="D25">
            <v>70</v>
          </cell>
          <cell r="E25">
            <v>5.2240000000000002</v>
          </cell>
        </row>
        <row r="26">
          <cell r="D26">
            <v>75</v>
          </cell>
          <cell r="E26">
            <v>5.2359999999999998</v>
          </cell>
        </row>
        <row r="27">
          <cell r="D27">
            <v>80</v>
          </cell>
          <cell r="E27">
            <v>5.2489999999999997</v>
          </cell>
        </row>
        <row r="28">
          <cell r="D28">
            <v>85</v>
          </cell>
          <cell r="E28">
            <v>5.2610000000000001</v>
          </cell>
        </row>
        <row r="29">
          <cell r="D29">
            <v>90</v>
          </cell>
          <cell r="E29">
            <v>5.2729999999999997</v>
          </cell>
        </row>
        <row r="30">
          <cell r="D30">
            <v>95</v>
          </cell>
          <cell r="E30">
            <v>5.2859999999999996</v>
          </cell>
        </row>
        <row r="31">
          <cell r="D31">
            <v>100</v>
          </cell>
          <cell r="E31">
            <v>5.298</v>
          </cell>
        </row>
        <row r="32">
          <cell r="D32">
            <v>105</v>
          </cell>
          <cell r="E32">
            <v>5.3109999999999999</v>
          </cell>
        </row>
        <row r="33">
          <cell r="D33">
            <v>110</v>
          </cell>
          <cell r="E33">
            <v>5.3230000000000004</v>
          </cell>
        </row>
        <row r="34">
          <cell r="D34">
            <v>115</v>
          </cell>
          <cell r="E34">
            <v>5.335</v>
          </cell>
        </row>
        <row r="35">
          <cell r="D35">
            <v>120</v>
          </cell>
          <cell r="E35">
            <v>5.3479999999999999</v>
          </cell>
        </row>
        <row r="36">
          <cell r="D36">
            <v>125</v>
          </cell>
          <cell r="E36">
            <v>5.36</v>
          </cell>
        </row>
        <row r="37">
          <cell r="D37">
            <v>130</v>
          </cell>
          <cell r="E37">
            <v>5.3730000000000002</v>
          </cell>
        </row>
        <row r="38">
          <cell r="D38">
            <v>135</v>
          </cell>
          <cell r="E38">
            <v>5.3849999999999998</v>
          </cell>
        </row>
        <row r="39">
          <cell r="D39">
            <v>140</v>
          </cell>
          <cell r="E39">
            <v>5.3970000000000002</v>
          </cell>
        </row>
        <row r="40">
          <cell r="D40">
            <v>145</v>
          </cell>
          <cell r="E40">
            <v>5.41</v>
          </cell>
        </row>
        <row r="41">
          <cell r="D41">
            <v>150</v>
          </cell>
          <cell r="E41">
            <v>5.4219999999999997</v>
          </cell>
        </row>
        <row r="42">
          <cell r="D42">
            <v>155</v>
          </cell>
          <cell r="E42">
            <v>5.4349999999999996</v>
          </cell>
        </row>
        <row r="43">
          <cell r="D43">
            <v>160</v>
          </cell>
          <cell r="E43">
            <v>5.4470000000000001</v>
          </cell>
        </row>
        <row r="44">
          <cell r="D44">
            <v>165</v>
          </cell>
          <cell r="E44">
            <v>5.4589999999999996</v>
          </cell>
        </row>
        <row r="45">
          <cell r="D45">
            <v>170</v>
          </cell>
          <cell r="E45">
            <v>5.4720000000000004</v>
          </cell>
        </row>
        <row r="46">
          <cell r="D46">
            <v>175</v>
          </cell>
          <cell r="E46">
            <v>5.484</v>
          </cell>
        </row>
        <row r="47">
          <cell r="D47">
            <v>180</v>
          </cell>
          <cell r="E47">
            <v>5.4969999999999999</v>
          </cell>
        </row>
        <row r="48">
          <cell r="D48">
            <v>185</v>
          </cell>
          <cell r="E48">
            <v>5.5090000000000003</v>
          </cell>
        </row>
        <row r="49">
          <cell r="D49">
            <v>190</v>
          </cell>
          <cell r="E49">
            <v>5.5209999999999999</v>
          </cell>
        </row>
        <row r="50">
          <cell r="D50">
            <v>195</v>
          </cell>
          <cell r="E50">
            <v>5.5339999999999998</v>
          </cell>
        </row>
        <row r="51">
          <cell r="D51">
            <v>200</v>
          </cell>
          <cell r="E51">
            <v>5.5460000000000003</v>
          </cell>
        </row>
        <row r="52">
          <cell r="D52">
            <v>205</v>
          </cell>
          <cell r="E52">
            <v>5.5590000000000002</v>
          </cell>
        </row>
        <row r="53">
          <cell r="D53">
            <v>210</v>
          </cell>
          <cell r="E53">
            <v>5.5709999999999997</v>
          </cell>
        </row>
        <row r="54">
          <cell r="D54">
            <v>215</v>
          </cell>
          <cell r="E54">
            <v>5.5839999999999996</v>
          </cell>
        </row>
        <row r="55">
          <cell r="D55">
            <v>220</v>
          </cell>
          <cell r="E55">
            <v>5.5960000000000001</v>
          </cell>
        </row>
        <row r="56">
          <cell r="D56">
            <v>225</v>
          </cell>
          <cell r="E56">
            <v>5.6079999999999997</v>
          </cell>
        </row>
        <row r="57">
          <cell r="D57">
            <v>230</v>
          </cell>
          <cell r="E57">
            <v>5.6210000000000004</v>
          </cell>
        </row>
        <row r="58">
          <cell r="D58">
            <v>235</v>
          </cell>
          <cell r="E58">
            <v>5.633</v>
          </cell>
        </row>
        <row r="59">
          <cell r="D59">
            <v>240</v>
          </cell>
          <cell r="E59">
            <v>5.6459999999999999</v>
          </cell>
        </row>
        <row r="60">
          <cell r="D60">
            <v>245</v>
          </cell>
          <cell r="E60">
            <v>5.6580000000000004</v>
          </cell>
        </row>
        <row r="61">
          <cell r="D61">
            <v>250</v>
          </cell>
          <cell r="E61">
            <v>5.67</v>
          </cell>
        </row>
        <row r="62">
          <cell r="D62">
            <v>255</v>
          </cell>
          <cell r="E62">
            <v>5.6829999999999998</v>
          </cell>
        </row>
        <row r="63">
          <cell r="D63">
            <v>260</v>
          </cell>
          <cell r="E63">
            <v>5.6950000000000003</v>
          </cell>
        </row>
        <row r="64">
          <cell r="D64">
            <v>265</v>
          </cell>
          <cell r="E64">
            <v>5.7080000000000002</v>
          </cell>
        </row>
        <row r="65">
          <cell r="D65">
            <v>270</v>
          </cell>
          <cell r="E65">
            <v>5.72</v>
          </cell>
        </row>
        <row r="66">
          <cell r="D66">
            <v>275</v>
          </cell>
          <cell r="E66">
            <v>5.7320000000000002</v>
          </cell>
        </row>
        <row r="67">
          <cell r="D67">
            <v>280</v>
          </cell>
          <cell r="E67">
            <v>5.7450000000000001</v>
          </cell>
        </row>
        <row r="68">
          <cell r="D68">
            <v>285</v>
          </cell>
          <cell r="E68">
            <v>5.7569999999999997</v>
          </cell>
        </row>
        <row r="69">
          <cell r="D69">
            <v>290</v>
          </cell>
          <cell r="E69">
            <v>5.77</v>
          </cell>
        </row>
        <row r="70">
          <cell r="D70">
            <v>295</v>
          </cell>
          <cell r="E70">
            <v>5.782</v>
          </cell>
        </row>
        <row r="71">
          <cell r="D71">
            <v>300</v>
          </cell>
          <cell r="E71">
            <v>5.7939999999999996</v>
          </cell>
        </row>
        <row r="72">
          <cell r="D72">
            <v>305</v>
          </cell>
          <cell r="E72">
            <v>5.8070000000000004</v>
          </cell>
        </row>
        <row r="73">
          <cell r="D73">
            <v>308.96899999999999</v>
          </cell>
          <cell r="E73">
            <v>5.8170000000000002</v>
          </cell>
        </row>
        <row r="74">
          <cell r="D74">
            <v>310</v>
          </cell>
          <cell r="E74">
            <v>5.8179999999999996</v>
          </cell>
        </row>
        <row r="75">
          <cell r="D75">
            <v>315</v>
          </cell>
          <cell r="E75">
            <v>5.827</v>
          </cell>
        </row>
        <row r="76">
          <cell r="D76">
            <v>320</v>
          </cell>
          <cell r="E76">
            <v>5.8360000000000003</v>
          </cell>
        </row>
        <row r="77">
          <cell r="D77">
            <v>325</v>
          </cell>
          <cell r="E77">
            <v>5.8449999999999998</v>
          </cell>
        </row>
        <row r="78">
          <cell r="D78">
            <v>330</v>
          </cell>
          <cell r="E78">
            <v>5.8540000000000001</v>
          </cell>
        </row>
        <row r="79">
          <cell r="D79">
            <v>335</v>
          </cell>
          <cell r="E79">
            <v>5.8620000000000001</v>
          </cell>
        </row>
        <row r="80">
          <cell r="D80">
            <v>340</v>
          </cell>
          <cell r="E80">
            <v>5.8710000000000004</v>
          </cell>
        </row>
        <row r="81">
          <cell r="D81">
            <v>345</v>
          </cell>
          <cell r="E81">
            <v>5.88</v>
          </cell>
        </row>
        <row r="82">
          <cell r="D82">
            <v>350</v>
          </cell>
          <cell r="E82">
            <v>5.8890000000000002</v>
          </cell>
        </row>
        <row r="83">
          <cell r="D83">
            <v>355</v>
          </cell>
          <cell r="E83">
            <v>5.8979999999999997</v>
          </cell>
        </row>
        <row r="84">
          <cell r="D84">
            <v>360</v>
          </cell>
          <cell r="E84">
            <v>5.9059999999999997</v>
          </cell>
        </row>
        <row r="85">
          <cell r="D85">
            <v>365</v>
          </cell>
          <cell r="E85">
            <v>5.915</v>
          </cell>
        </row>
        <row r="86">
          <cell r="D86">
            <v>370</v>
          </cell>
          <cell r="E86">
            <v>5.9240000000000004</v>
          </cell>
        </row>
        <row r="87">
          <cell r="D87">
            <v>375</v>
          </cell>
          <cell r="E87">
            <v>5.9329999999999998</v>
          </cell>
        </row>
        <row r="88">
          <cell r="D88">
            <v>380</v>
          </cell>
          <cell r="E88">
            <v>5.9420000000000002</v>
          </cell>
        </row>
        <row r="89">
          <cell r="D89">
            <v>385</v>
          </cell>
          <cell r="E89">
            <v>5.95</v>
          </cell>
        </row>
        <row r="90">
          <cell r="D90">
            <v>390</v>
          </cell>
          <cell r="E90">
            <v>5.9589999999999996</v>
          </cell>
        </row>
        <row r="91">
          <cell r="D91">
            <v>391.709</v>
          </cell>
          <cell r="E91">
            <v>5.9619999999999997</v>
          </cell>
        </row>
        <row r="92">
          <cell r="D92">
            <v>393.709</v>
          </cell>
          <cell r="E92">
            <v>5.9660000000000002</v>
          </cell>
        </row>
        <row r="93">
          <cell r="D93">
            <v>395</v>
          </cell>
          <cell r="E93">
            <v>5.968</v>
          </cell>
        </row>
        <row r="94">
          <cell r="D94">
            <v>400</v>
          </cell>
          <cell r="E94">
            <v>5.9770000000000003</v>
          </cell>
        </row>
        <row r="95">
          <cell r="D95">
            <v>405</v>
          </cell>
          <cell r="E95">
            <v>5.9859999999999998</v>
          </cell>
        </row>
        <row r="96">
          <cell r="D96">
            <v>410</v>
          </cell>
          <cell r="E96">
            <v>5.9939999999999998</v>
          </cell>
        </row>
        <row r="97">
          <cell r="D97">
            <v>415</v>
          </cell>
          <cell r="E97">
            <v>6.0030000000000001</v>
          </cell>
        </row>
        <row r="98">
          <cell r="D98">
            <v>420</v>
          </cell>
          <cell r="E98">
            <v>6.0119999999999996</v>
          </cell>
        </row>
        <row r="99">
          <cell r="D99">
            <v>425</v>
          </cell>
          <cell r="E99">
            <v>6.0209999999999999</v>
          </cell>
        </row>
        <row r="100">
          <cell r="D100">
            <v>430</v>
          </cell>
          <cell r="E100">
            <v>6.0289999999999999</v>
          </cell>
        </row>
        <row r="101">
          <cell r="D101">
            <v>435</v>
          </cell>
          <cell r="E101">
            <v>6.0380000000000003</v>
          </cell>
        </row>
        <row r="102">
          <cell r="D102">
            <v>440</v>
          </cell>
          <cell r="E102">
            <v>6.0469999999999997</v>
          </cell>
        </row>
        <row r="103">
          <cell r="D103">
            <v>445</v>
          </cell>
          <cell r="E103">
            <v>6.056</v>
          </cell>
        </row>
        <row r="104">
          <cell r="D104">
            <v>450</v>
          </cell>
          <cell r="E104">
            <v>6.0650000000000004</v>
          </cell>
        </row>
        <row r="105">
          <cell r="D105">
            <v>455</v>
          </cell>
          <cell r="E105">
            <v>6.0730000000000004</v>
          </cell>
        </row>
        <row r="106">
          <cell r="D106">
            <v>460</v>
          </cell>
          <cell r="E106">
            <v>6.0819999999999999</v>
          </cell>
        </row>
        <row r="107">
          <cell r="D107">
            <v>465</v>
          </cell>
          <cell r="E107">
            <v>6.0910000000000002</v>
          </cell>
        </row>
        <row r="108">
          <cell r="D108">
            <v>470</v>
          </cell>
          <cell r="E108">
            <v>6.1</v>
          </cell>
        </row>
        <row r="109">
          <cell r="D109">
            <v>475</v>
          </cell>
          <cell r="E109">
            <v>6.109</v>
          </cell>
        </row>
        <row r="110">
          <cell r="D110">
            <v>480</v>
          </cell>
          <cell r="E110">
            <v>6.117</v>
          </cell>
        </row>
        <row r="111">
          <cell r="D111">
            <v>485</v>
          </cell>
          <cell r="E111">
            <v>6.1260000000000003</v>
          </cell>
        </row>
        <row r="112">
          <cell r="D112">
            <v>490</v>
          </cell>
          <cell r="E112">
            <v>6.1349999999999998</v>
          </cell>
        </row>
        <row r="113">
          <cell r="D113">
            <v>495</v>
          </cell>
          <cell r="E113">
            <v>6.1440000000000001</v>
          </cell>
        </row>
        <row r="114">
          <cell r="D114">
            <v>500</v>
          </cell>
          <cell r="E114">
            <v>6.1529999999999996</v>
          </cell>
        </row>
        <row r="115">
          <cell r="D115">
            <v>505</v>
          </cell>
          <cell r="E115">
            <v>6.1609999999999996</v>
          </cell>
        </row>
        <row r="116">
          <cell r="D116">
            <v>510</v>
          </cell>
          <cell r="E116">
            <v>6.17</v>
          </cell>
        </row>
        <row r="117">
          <cell r="D117">
            <v>515</v>
          </cell>
          <cell r="E117">
            <v>6.1790000000000003</v>
          </cell>
        </row>
        <row r="118">
          <cell r="D118">
            <v>520</v>
          </cell>
          <cell r="E118">
            <v>6.1879999999999997</v>
          </cell>
        </row>
        <row r="119">
          <cell r="D119">
            <v>525</v>
          </cell>
          <cell r="E119">
            <v>6.1959999999999997</v>
          </cell>
        </row>
        <row r="120">
          <cell r="D120">
            <v>530</v>
          </cell>
          <cell r="E120">
            <v>6.2050000000000001</v>
          </cell>
        </row>
        <row r="121">
          <cell r="D121">
            <v>535</v>
          </cell>
          <cell r="E121">
            <v>6.2140000000000004</v>
          </cell>
        </row>
        <row r="122">
          <cell r="D122">
            <v>540</v>
          </cell>
          <cell r="E122">
            <v>6.2229999999999999</v>
          </cell>
        </row>
        <row r="123">
          <cell r="D123">
            <v>545</v>
          </cell>
          <cell r="E123">
            <v>6.2320000000000002</v>
          </cell>
        </row>
        <row r="124">
          <cell r="D124">
            <v>550</v>
          </cell>
          <cell r="E124">
            <v>6.24</v>
          </cell>
        </row>
        <row r="125">
          <cell r="D125">
            <v>555</v>
          </cell>
          <cell r="E125">
            <v>6.2489999999999997</v>
          </cell>
        </row>
        <row r="126">
          <cell r="D126">
            <v>560</v>
          </cell>
          <cell r="E126">
            <v>6.258</v>
          </cell>
        </row>
        <row r="127">
          <cell r="D127">
            <v>565</v>
          </cell>
          <cell r="E127">
            <v>6.2670000000000003</v>
          </cell>
        </row>
        <row r="128">
          <cell r="D128">
            <v>570</v>
          </cell>
          <cell r="E128">
            <v>6.2759999999999998</v>
          </cell>
        </row>
        <row r="129">
          <cell r="D129">
            <v>575</v>
          </cell>
          <cell r="E129">
            <v>6.2839999999999998</v>
          </cell>
        </row>
        <row r="130">
          <cell r="D130">
            <v>580</v>
          </cell>
          <cell r="E130">
            <v>6.2930000000000001</v>
          </cell>
        </row>
        <row r="131">
          <cell r="D131">
            <v>585</v>
          </cell>
          <cell r="E131">
            <v>6.3019999999999996</v>
          </cell>
        </row>
        <row r="132">
          <cell r="D132">
            <v>590</v>
          </cell>
          <cell r="E132">
            <v>6.3109999999999999</v>
          </cell>
        </row>
        <row r="133">
          <cell r="D133">
            <v>595</v>
          </cell>
          <cell r="E133">
            <v>6.32</v>
          </cell>
        </row>
        <row r="134">
          <cell r="D134">
            <v>600</v>
          </cell>
          <cell r="E134">
            <v>6.3280000000000003</v>
          </cell>
        </row>
        <row r="135">
          <cell r="D135">
            <v>605</v>
          </cell>
          <cell r="E135">
            <v>6.3369999999999997</v>
          </cell>
        </row>
        <row r="136">
          <cell r="D136">
            <v>610</v>
          </cell>
          <cell r="E136">
            <v>6.3460000000000001</v>
          </cell>
        </row>
        <row r="137">
          <cell r="D137">
            <v>615</v>
          </cell>
          <cell r="E137">
            <v>6.3550000000000004</v>
          </cell>
        </row>
        <row r="138">
          <cell r="D138">
            <v>620</v>
          </cell>
          <cell r="E138">
            <v>6.3630000000000004</v>
          </cell>
        </row>
        <row r="139">
          <cell r="D139">
            <v>625</v>
          </cell>
          <cell r="E139">
            <v>6.3719999999999999</v>
          </cell>
        </row>
        <row r="140">
          <cell r="D140">
            <v>630</v>
          </cell>
          <cell r="E140">
            <v>6.3810000000000002</v>
          </cell>
        </row>
        <row r="141">
          <cell r="D141">
            <v>635</v>
          </cell>
          <cell r="E141">
            <v>6.39</v>
          </cell>
        </row>
        <row r="142">
          <cell r="D142">
            <v>640</v>
          </cell>
          <cell r="E142">
            <v>6.399</v>
          </cell>
        </row>
        <row r="143">
          <cell r="D143">
            <v>645</v>
          </cell>
          <cell r="E143">
            <v>6.407</v>
          </cell>
        </row>
        <row r="144">
          <cell r="D144">
            <v>650</v>
          </cell>
          <cell r="E144">
            <v>6.4160000000000004</v>
          </cell>
        </row>
        <row r="145">
          <cell r="D145">
            <v>655</v>
          </cell>
          <cell r="E145">
            <v>6.4249999999999998</v>
          </cell>
        </row>
        <row r="146">
          <cell r="D146">
            <v>660</v>
          </cell>
          <cell r="E146">
            <v>6.4340000000000002</v>
          </cell>
        </row>
        <row r="147">
          <cell r="D147">
            <v>665</v>
          </cell>
          <cell r="E147">
            <v>6.4429999999999996</v>
          </cell>
        </row>
        <row r="148">
          <cell r="D148">
            <v>670</v>
          </cell>
          <cell r="E148">
            <v>6.4509999999999996</v>
          </cell>
        </row>
        <row r="149">
          <cell r="D149">
            <v>675</v>
          </cell>
          <cell r="E149">
            <v>6.46</v>
          </cell>
        </row>
        <row r="150">
          <cell r="D150">
            <v>680</v>
          </cell>
          <cell r="E150">
            <v>6.4690000000000003</v>
          </cell>
        </row>
        <row r="151">
          <cell r="D151">
            <v>685</v>
          </cell>
          <cell r="E151">
            <v>6.4779999999999998</v>
          </cell>
        </row>
        <row r="152">
          <cell r="D152">
            <v>690</v>
          </cell>
          <cell r="E152">
            <v>6.4870000000000001</v>
          </cell>
        </row>
        <row r="153">
          <cell r="D153">
            <v>695</v>
          </cell>
          <cell r="E153">
            <v>6.4950000000000001</v>
          </cell>
        </row>
        <row r="154">
          <cell r="D154">
            <v>700</v>
          </cell>
          <cell r="E154">
            <v>6.5039999999999996</v>
          </cell>
        </row>
        <row r="155">
          <cell r="D155">
            <v>705</v>
          </cell>
          <cell r="E155">
            <v>6.5129999999999999</v>
          </cell>
        </row>
        <row r="156">
          <cell r="D156">
            <v>710</v>
          </cell>
          <cell r="E156">
            <v>6.5220000000000002</v>
          </cell>
        </row>
        <row r="157">
          <cell r="D157">
            <v>715</v>
          </cell>
          <cell r="E157">
            <v>6.53</v>
          </cell>
        </row>
        <row r="158">
          <cell r="D158">
            <v>720</v>
          </cell>
          <cell r="E158">
            <v>6.5389999999999997</v>
          </cell>
        </row>
        <row r="159">
          <cell r="D159">
            <v>725</v>
          </cell>
          <cell r="E159">
            <v>6.548</v>
          </cell>
        </row>
        <row r="160">
          <cell r="D160">
            <v>730</v>
          </cell>
          <cell r="E160">
            <v>6.5570000000000004</v>
          </cell>
        </row>
        <row r="161">
          <cell r="D161">
            <v>735</v>
          </cell>
          <cell r="E161">
            <v>6.5659999999999998</v>
          </cell>
        </row>
        <row r="162">
          <cell r="D162">
            <v>740</v>
          </cell>
          <cell r="E162">
            <v>6.5739999999999998</v>
          </cell>
        </row>
        <row r="163">
          <cell r="D163">
            <v>745</v>
          </cell>
          <cell r="E163">
            <v>6.5830000000000002</v>
          </cell>
        </row>
        <row r="164">
          <cell r="D164">
            <v>750</v>
          </cell>
          <cell r="E164">
            <v>6.5919999999999996</v>
          </cell>
        </row>
        <row r="165">
          <cell r="D165">
            <v>755</v>
          </cell>
          <cell r="E165">
            <v>6.601</v>
          </cell>
        </row>
        <row r="166">
          <cell r="D166">
            <v>760</v>
          </cell>
          <cell r="E166">
            <v>6.61</v>
          </cell>
        </row>
        <row r="167">
          <cell r="D167">
            <v>765</v>
          </cell>
          <cell r="E167">
            <v>6.6180000000000003</v>
          </cell>
        </row>
        <row r="168">
          <cell r="D168">
            <v>770</v>
          </cell>
          <cell r="E168">
            <v>6.6269999999999998</v>
          </cell>
        </row>
        <row r="169">
          <cell r="D169">
            <v>775</v>
          </cell>
          <cell r="E169">
            <v>6.6360000000000001</v>
          </cell>
        </row>
        <row r="170">
          <cell r="D170">
            <v>780</v>
          </cell>
          <cell r="E170">
            <v>6.6449999999999996</v>
          </cell>
        </row>
        <row r="171">
          <cell r="D171">
            <v>785</v>
          </cell>
          <cell r="E171">
            <v>6.6539999999999999</v>
          </cell>
        </row>
        <row r="172">
          <cell r="D172">
            <v>790</v>
          </cell>
          <cell r="E172">
            <v>6.6619999999999999</v>
          </cell>
        </row>
        <row r="173">
          <cell r="D173">
            <v>795</v>
          </cell>
          <cell r="E173">
            <v>6.6710000000000003</v>
          </cell>
        </row>
        <row r="174">
          <cell r="D174">
            <v>800</v>
          </cell>
          <cell r="E174">
            <v>6.68</v>
          </cell>
        </row>
        <row r="175">
          <cell r="D175">
            <v>805</v>
          </cell>
          <cell r="E175">
            <v>6.6890000000000001</v>
          </cell>
        </row>
        <row r="176">
          <cell r="D176">
            <v>810</v>
          </cell>
          <cell r="E176">
            <v>6.6980000000000004</v>
          </cell>
        </row>
        <row r="177">
          <cell r="D177">
            <v>815</v>
          </cell>
          <cell r="E177">
            <v>6.7060000000000004</v>
          </cell>
        </row>
        <row r="178">
          <cell r="D178">
            <v>820</v>
          </cell>
          <cell r="E178">
            <v>6.7149999999999999</v>
          </cell>
        </row>
        <row r="179">
          <cell r="D179">
            <v>825</v>
          </cell>
          <cell r="E179">
            <v>6.7240000000000002</v>
          </cell>
        </row>
        <row r="180">
          <cell r="D180">
            <v>830</v>
          </cell>
          <cell r="E180">
            <v>6.7329999999999997</v>
          </cell>
        </row>
        <row r="181">
          <cell r="D181">
            <v>835</v>
          </cell>
          <cell r="E181">
            <v>6.7409999999999997</v>
          </cell>
        </row>
        <row r="182">
          <cell r="D182">
            <v>840</v>
          </cell>
          <cell r="E182">
            <v>6.75</v>
          </cell>
        </row>
        <row r="183">
          <cell r="D183">
            <v>845</v>
          </cell>
          <cell r="E183">
            <v>6.7590000000000003</v>
          </cell>
        </row>
        <row r="184">
          <cell r="D184">
            <v>850</v>
          </cell>
          <cell r="E184">
            <v>6.7679999999999998</v>
          </cell>
        </row>
        <row r="185">
          <cell r="D185">
            <v>855</v>
          </cell>
          <cell r="E185">
            <v>6.7770000000000001</v>
          </cell>
        </row>
        <row r="186">
          <cell r="D186">
            <v>860</v>
          </cell>
          <cell r="E186">
            <v>6.7850000000000001</v>
          </cell>
        </row>
        <row r="187">
          <cell r="D187">
            <v>865</v>
          </cell>
          <cell r="E187">
            <v>6.7939999999999996</v>
          </cell>
        </row>
        <row r="188">
          <cell r="D188">
            <v>870</v>
          </cell>
          <cell r="E188">
            <v>6.8029999999999999</v>
          </cell>
        </row>
        <row r="189">
          <cell r="D189">
            <v>875</v>
          </cell>
          <cell r="E189">
            <v>6.8120000000000003</v>
          </cell>
        </row>
        <row r="190">
          <cell r="D190">
            <v>880</v>
          </cell>
          <cell r="E190">
            <v>6.8209999999999997</v>
          </cell>
        </row>
        <row r="191">
          <cell r="D191">
            <v>885</v>
          </cell>
          <cell r="E191">
            <v>6.8289999999999997</v>
          </cell>
        </row>
        <row r="192">
          <cell r="D192">
            <v>890</v>
          </cell>
          <cell r="E192">
            <v>6.8380000000000001</v>
          </cell>
        </row>
        <row r="193">
          <cell r="D193">
            <v>895</v>
          </cell>
          <cell r="E193">
            <v>6.8470000000000004</v>
          </cell>
        </row>
        <row r="194">
          <cell r="D194">
            <v>900</v>
          </cell>
          <cell r="E194">
            <v>6.8559999999999999</v>
          </cell>
        </row>
        <row r="195">
          <cell r="D195">
            <v>905</v>
          </cell>
          <cell r="E195">
            <v>6.8650000000000002</v>
          </cell>
        </row>
        <row r="196">
          <cell r="D196">
            <v>910</v>
          </cell>
          <cell r="E196">
            <v>6.8730000000000002</v>
          </cell>
        </row>
        <row r="197">
          <cell r="D197">
            <v>915</v>
          </cell>
          <cell r="E197">
            <v>6.8819999999999997</v>
          </cell>
        </row>
        <row r="198">
          <cell r="D198">
            <v>920</v>
          </cell>
          <cell r="E198">
            <v>6.891</v>
          </cell>
        </row>
        <row r="199">
          <cell r="D199">
            <v>925</v>
          </cell>
          <cell r="E199">
            <v>6.9</v>
          </cell>
        </row>
        <row r="200">
          <cell r="D200">
            <v>930</v>
          </cell>
          <cell r="E200">
            <v>6.9080000000000004</v>
          </cell>
        </row>
        <row r="201">
          <cell r="D201">
            <v>935</v>
          </cell>
          <cell r="E201">
            <v>6.9169999999999998</v>
          </cell>
        </row>
        <row r="202">
          <cell r="D202">
            <v>940</v>
          </cell>
          <cell r="E202">
            <v>6.9260000000000002</v>
          </cell>
        </row>
        <row r="203">
          <cell r="D203">
            <v>945</v>
          </cell>
          <cell r="E203">
            <v>6.9349999999999996</v>
          </cell>
        </row>
        <row r="204">
          <cell r="D204">
            <v>950</v>
          </cell>
          <cell r="E204">
            <v>6.944</v>
          </cell>
        </row>
        <row r="205">
          <cell r="D205">
            <v>955</v>
          </cell>
          <cell r="E205">
            <v>6.952</v>
          </cell>
        </row>
        <row r="206">
          <cell r="D206">
            <v>960</v>
          </cell>
          <cell r="E206">
            <v>6.9610000000000003</v>
          </cell>
        </row>
        <row r="207">
          <cell r="D207">
            <v>965</v>
          </cell>
          <cell r="E207">
            <v>6.97</v>
          </cell>
        </row>
        <row r="208">
          <cell r="D208">
            <v>970</v>
          </cell>
          <cell r="E208">
            <v>6.9790000000000001</v>
          </cell>
        </row>
        <row r="209">
          <cell r="D209">
            <v>975</v>
          </cell>
          <cell r="E209">
            <v>6.9880000000000004</v>
          </cell>
        </row>
        <row r="210">
          <cell r="D210">
            <v>980</v>
          </cell>
          <cell r="E210">
            <v>6.9960000000000004</v>
          </cell>
        </row>
        <row r="211">
          <cell r="D211">
            <v>985</v>
          </cell>
          <cell r="E211">
            <v>7.0049999999999999</v>
          </cell>
        </row>
        <row r="212">
          <cell r="D212">
            <v>990</v>
          </cell>
          <cell r="E212">
            <v>7.0140000000000002</v>
          </cell>
        </row>
        <row r="213">
          <cell r="D213">
            <v>995</v>
          </cell>
          <cell r="E213">
            <v>7.0229999999999997</v>
          </cell>
        </row>
        <row r="214">
          <cell r="D214">
            <v>1000</v>
          </cell>
          <cell r="E214">
            <v>7.032</v>
          </cell>
        </row>
        <row r="215">
          <cell r="D215">
            <v>1005</v>
          </cell>
          <cell r="E215">
            <v>7.04</v>
          </cell>
        </row>
        <row r="216">
          <cell r="D216">
            <v>1010</v>
          </cell>
          <cell r="E216">
            <v>7.0490000000000004</v>
          </cell>
        </row>
        <row r="217">
          <cell r="D217">
            <v>1015</v>
          </cell>
          <cell r="E217">
            <v>7.0579999999999998</v>
          </cell>
        </row>
        <row r="218">
          <cell r="D218">
            <v>1020</v>
          </cell>
          <cell r="E218">
            <v>7.0670000000000002</v>
          </cell>
        </row>
        <row r="219">
          <cell r="D219">
            <v>1025</v>
          </cell>
          <cell r="E219">
            <v>7.0750000000000002</v>
          </cell>
        </row>
        <row r="220">
          <cell r="D220">
            <v>1030</v>
          </cell>
          <cell r="E220">
            <v>7.0839999999999996</v>
          </cell>
        </row>
        <row r="221">
          <cell r="D221">
            <v>1035</v>
          </cell>
          <cell r="E221">
            <v>7.093</v>
          </cell>
        </row>
        <row r="222">
          <cell r="D222">
            <v>1040</v>
          </cell>
          <cell r="E222">
            <v>7.1020000000000003</v>
          </cell>
        </row>
        <row r="223">
          <cell r="D223">
            <v>1045</v>
          </cell>
          <cell r="E223">
            <v>7.1109999999999998</v>
          </cell>
        </row>
        <row r="224">
          <cell r="D224">
            <v>1050</v>
          </cell>
          <cell r="E224">
            <v>7.1189999999999998</v>
          </cell>
        </row>
        <row r="225">
          <cell r="D225">
            <v>1055</v>
          </cell>
          <cell r="E225">
            <v>7.1280000000000001</v>
          </cell>
        </row>
        <row r="226">
          <cell r="D226">
            <v>1060</v>
          </cell>
          <cell r="E226">
            <v>7.1369999999999996</v>
          </cell>
        </row>
        <row r="227">
          <cell r="D227">
            <v>1065</v>
          </cell>
          <cell r="E227">
            <v>7.1459999999999999</v>
          </cell>
        </row>
        <row r="228">
          <cell r="D228">
            <v>1070</v>
          </cell>
          <cell r="E228">
            <v>7.1550000000000002</v>
          </cell>
        </row>
        <row r="229">
          <cell r="D229">
            <v>1075</v>
          </cell>
          <cell r="E229">
            <v>7.1630000000000003</v>
          </cell>
        </row>
        <row r="230">
          <cell r="D230">
            <v>1080</v>
          </cell>
          <cell r="E230">
            <v>7.1719999999999997</v>
          </cell>
        </row>
        <row r="231">
          <cell r="D231">
            <v>1085</v>
          </cell>
          <cell r="E231">
            <v>7.181</v>
          </cell>
        </row>
        <row r="232">
          <cell r="D232">
            <v>1090</v>
          </cell>
          <cell r="E232">
            <v>7.19</v>
          </cell>
        </row>
        <row r="233">
          <cell r="D233">
            <v>1095</v>
          </cell>
          <cell r="E233">
            <v>7.1989999999999998</v>
          </cell>
        </row>
        <row r="234">
          <cell r="D234">
            <v>1100</v>
          </cell>
          <cell r="E234">
            <v>7.2069999999999999</v>
          </cell>
        </row>
        <row r="235">
          <cell r="D235">
            <v>1105</v>
          </cell>
          <cell r="E235">
            <v>7.2160000000000002</v>
          </cell>
        </row>
        <row r="236">
          <cell r="D236">
            <v>1110</v>
          </cell>
          <cell r="E236">
            <v>7.2249999999999996</v>
          </cell>
        </row>
        <row r="237">
          <cell r="D237">
            <v>1115</v>
          </cell>
          <cell r="E237">
            <v>7.234</v>
          </cell>
        </row>
        <row r="238">
          <cell r="D238">
            <v>1120</v>
          </cell>
          <cell r="E238">
            <v>7.242</v>
          </cell>
        </row>
        <row r="239">
          <cell r="D239">
            <v>1125</v>
          </cell>
          <cell r="E239">
            <v>7.2510000000000003</v>
          </cell>
        </row>
        <row r="240">
          <cell r="D240">
            <v>1130</v>
          </cell>
          <cell r="E240">
            <v>7.26</v>
          </cell>
        </row>
        <row r="241">
          <cell r="D241">
            <v>1135</v>
          </cell>
          <cell r="E241">
            <v>7.2690000000000001</v>
          </cell>
        </row>
        <row r="242">
          <cell r="D242">
            <v>1140</v>
          </cell>
          <cell r="E242">
            <v>7.2779999999999996</v>
          </cell>
        </row>
        <row r="243">
          <cell r="D243">
            <v>1145</v>
          </cell>
          <cell r="E243">
            <v>7.2859999999999996</v>
          </cell>
        </row>
        <row r="244">
          <cell r="D244">
            <v>1150</v>
          </cell>
          <cell r="E244">
            <v>7.2949999999999999</v>
          </cell>
        </row>
        <row r="245">
          <cell r="D245">
            <v>1155</v>
          </cell>
          <cell r="E245">
            <v>7.3040000000000003</v>
          </cell>
        </row>
        <row r="246">
          <cell r="D246">
            <v>1160</v>
          </cell>
          <cell r="E246">
            <v>7.3129999999999997</v>
          </cell>
        </row>
        <row r="247">
          <cell r="D247">
            <v>1165</v>
          </cell>
          <cell r="E247">
            <v>7.3220000000000001</v>
          </cell>
        </row>
        <row r="248">
          <cell r="D248">
            <v>1170</v>
          </cell>
          <cell r="E248">
            <v>7.33</v>
          </cell>
        </row>
        <row r="249">
          <cell r="D249">
            <v>1175</v>
          </cell>
          <cell r="E249">
            <v>7.3390000000000004</v>
          </cell>
        </row>
        <row r="250">
          <cell r="D250">
            <v>1180</v>
          </cell>
          <cell r="E250">
            <v>7.3479999999999999</v>
          </cell>
        </row>
        <row r="251">
          <cell r="D251">
            <v>1185</v>
          </cell>
          <cell r="E251">
            <v>7.3570000000000002</v>
          </cell>
        </row>
        <row r="252">
          <cell r="D252">
            <v>1190</v>
          </cell>
          <cell r="E252">
            <v>7.3659999999999997</v>
          </cell>
        </row>
        <row r="253">
          <cell r="D253">
            <v>1195</v>
          </cell>
          <cell r="E253">
            <v>7.3739999999999997</v>
          </cell>
        </row>
        <row r="254">
          <cell r="D254">
            <v>1200</v>
          </cell>
          <cell r="E254">
            <v>7.383</v>
          </cell>
        </row>
        <row r="255">
          <cell r="D255">
            <v>1205</v>
          </cell>
          <cell r="E255">
            <v>7.3920000000000003</v>
          </cell>
        </row>
        <row r="256">
          <cell r="D256">
            <v>1210</v>
          </cell>
          <cell r="E256">
            <v>7.4009999999999998</v>
          </cell>
        </row>
        <row r="257">
          <cell r="D257">
            <v>1215</v>
          </cell>
          <cell r="E257">
            <v>7.4089999999999998</v>
          </cell>
        </row>
        <row r="258">
          <cell r="D258">
            <v>1220</v>
          </cell>
          <cell r="E258">
            <v>7.4180000000000001</v>
          </cell>
        </row>
        <row r="259">
          <cell r="D259">
            <v>1225</v>
          </cell>
          <cell r="E259">
            <v>7.4269999999999996</v>
          </cell>
        </row>
        <row r="260">
          <cell r="D260">
            <v>1230</v>
          </cell>
          <cell r="E260">
            <v>7.4359999999999999</v>
          </cell>
        </row>
        <row r="261">
          <cell r="D261">
            <v>1235</v>
          </cell>
          <cell r="E261">
            <v>7.4450000000000003</v>
          </cell>
        </row>
        <row r="262">
          <cell r="D262">
            <v>1240</v>
          </cell>
          <cell r="E262">
            <v>7.4530000000000003</v>
          </cell>
        </row>
        <row r="263">
          <cell r="D263">
            <v>1245</v>
          </cell>
          <cell r="E263">
            <v>7.4619999999999997</v>
          </cell>
        </row>
        <row r="264">
          <cell r="D264">
            <v>1250</v>
          </cell>
          <cell r="E264">
            <v>7.4710000000000001</v>
          </cell>
        </row>
        <row r="265">
          <cell r="D265">
            <v>1255</v>
          </cell>
          <cell r="E265">
            <v>7.48</v>
          </cell>
        </row>
        <row r="266">
          <cell r="D266">
            <v>1260</v>
          </cell>
          <cell r="E266">
            <v>7.4889999999999999</v>
          </cell>
        </row>
        <row r="267">
          <cell r="D267">
            <v>1265</v>
          </cell>
          <cell r="E267">
            <v>7.4969999999999999</v>
          </cell>
        </row>
        <row r="268">
          <cell r="D268">
            <v>1270</v>
          </cell>
          <cell r="E268">
            <v>7.5060000000000002</v>
          </cell>
        </row>
        <row r="269">
          <cell r="D269">
            <v>1275</v>
          </cell>
          <cell r="E269">
            <v>7.5149999999999997</v>
          </cell>
        </row>
        <row r="270">
          <cell r="D270">
            <v>1280</v>
          </cell>
          <cell r="E270">
            <v>7.524</v>
          </cell>
        </row>
        <row r="271">
          <cell r="D271">
            <v>1285</v>
          </cell>
          <cell r="E271">
            <v>7.5330000000000004</v>
          </cell>
        </row>
        <row r="272">
          <cell r="D272">
            <v>1290</v>
          </cell>
          <cell r="E272">
            <v>7.5410000000000004</v>
          </cell>
        </row>
        <row r="273">
          <cell r="D273">
            <v>1295</v>
          </cell>
          <cell r="E273">
            <v>7.55</v>
          </cell>
        </row>
        <row r="274">
          <cell r="D274">
            <v>1300</v>
          </cell>
          <cell r="E274">
            <v>7.5590000000000002</v>
          </cell>
        </row>
        <row r="275">
          <cell r="D275">
            <v>1305</v>
          </cell>
          <cell r="E275">
            <v>7.5679999999999996</v>
          </cell>
        </row>
        <row r="276">
          <cell r="D276">
            <v>1310</v>
          </cell>
          <cell r="E276">
            <v>7.577</v>
          </cell>
        </row>
        <row r="277">
          <cell r="D277">
            <v>1315</v>
          </cell>
          <cell r="E277">
            <v>7.585</v>
          </cell>
        </row>
        <row r="278">
          <cell r="D278">
            <v>1320</v>
          </cell>
          <cell r="E278">
            <v>7.5940000000000003</v>
          </cell>
        </row>
        <row r="279">
          <cell r="D279">
            <v>1322.742</v>
          </cell>
          <cell r="E279">
            <v>7.5990000000000002</v>
          </cell>
        </row>
        <row r="280">
          <cell r="D280">
            <v>1325</v>
          </cell>
          <cell r="E280">
            <v>7.6020000000000003</v>
          </cell>
        </row>
        <row r="281">
          <cell r="D281">
            <v>1329.999</v>
          </cell>
          <cell r="E281">
            <v>7.609</v>
          </cell>
        </row>
        <row r="282">
          <cell r="D282">
            <v>1334.999</v>
          </cell>
          <cell r="E282">
            <v>7.6159999999999997</v>
          </cell>
        </row>
        <row r="283">
          <cell r="D283">
            <v>1339.999</v>
          </cell>
          <cell r="E283">
            <v>7.6239999999999997</v>
          </cell>
        </row>
        <row r="284">
          <cell r="D284">
            <v>1344.999</v>
          </cell>
          <cell r="E284">
            <v>7.6310000000000002</v>
          </cell>
        </row>
        <row r="285">
          <cell r="D285">
            <v>1349.999</v>
          </cell>
          <cell r="E285">
            <v>7.6379999999999999</v>
          </cell>
        </row>
        <row r="286">
          <cell r="D286">
            <v>1354.999</v>
          </cell>
          <cell r="E286">
            <v>7.6449999999999996</v>
          </cell>
        </row>
        <row r="287">
          <cell r="D287">
            <v>1359.999</v>
          </cell>
          <cell r="E287">
            <v>7.6520000000000001</v>
          </cell>
        </row>
        <row r="288">
          <cell r="D288">
            <v>1364.999</v>
          </cell>
          <cell r="E288">
            <v>7.6589999999999998</v>
          </cell>
        </row>
        <row r="289">
          <cell r="D289">
            <v>1369.999</v>
          </cell>
          <cell r="E289">
            <v>7.6660000000000004</v>
          </cell>
        </row>
        <row r="290">
          <cell r="D290">
            <v>1374.999</v>
          </cell>
          <cell r="E290">
            <v>7.6740000000000004</v>
          </cell>
        </row>
        <row r="291">
          <cell r="D291">
            <v>1379.999</v>
          </cell>
          <cell r="E291">
            <v>7.681</v>
          </cell>
        </row>
        <row r="292">
          <cell r="D292">
            <v>1384.999</v>
          </cell>
          <cell r="E292">
            <v>7.6879999999999997</v>
          </cell>
        </row>
        <row r="293">
          <cell r="D293">
            <v>1389.999</v>
          </cell>
          <cell r="E293">
            <v>7.6950000000000003</v>
          </cell>
        </row>
        <row r="294">
          <cell r="D294">
            <v>1394.999</v>
          </cell>
          <cell r="E294">
            <v>7.702</v>
          </cell>
        </row>
        <row r="295">
          <cell r="D295">
            <v>1399.999</v>
          </cell>
          <cell r="E295">
            <v>7.7089999999999996</v>
          </cell>
        </row>
        <row r="296">
          <cell r="D296">
            <v>1404.999</v>
          </cell>
          <cell r="E296">
            <v>7.7160000000000002</v>
          </cell>
        </row>
        <row r="297">
          <cell r="D297">
            <v>1409.999</v>
          </cell>
          <cell r="E297">
            <v>7.7240000000000002</v>
          </cell>
        </row>
        <row r="298">
          <cell r="D298">
            <v>1414.999</v>
          </cell>
          <cell r="E298">
            <v>7.7309999999999999</v>
          </cell>
        </row>
        <row r="299">
          <cell r="D299">
            <v>1419.999</v>
          </cell>
          <cell r="E299">
            <v>7.7380000000000004</v>
          </cell>
        </row>
        <row r="300">
          <cell r="D300">
            <v>1424.999</v>
          </cell>
          <cell r="E300">
            <v>7.7450000000000001</v>
          </cell>
        </row>
        <row r="301">
          <cell r="D301">
            <v>1427.606</v>
          </cell>
          <cell r="E301">
            <v>7.7489999999999997</v>
          </cell>
        </row>
        <row r="302">
          <cell r="D302">
            <v>1430</v>
          </cell>
          <cell r="E302">
            <v>7.7519999999999998</v>
          </cell>
        </row>
        <row r="303">
          <cell r="D303">
            <v>1435</v>
          </cell>
          <cell r="E303">
            <v>7.7590000000000003</v>
          </cell>
        </row>
        <row r="304">
          <cell r="D304">
            <v>1439.925</v>
          </cell>
          <cell r="E304">
            <v>7.766</v>
          </cell>
        </row>
        <row r="305">
          <cell r="D305">
            <v>1440</v>
          </cell>
          <cell r="E305">
            <v>7.766</v>
          </cell>
        </row>
        <row r="306">
          <cell r="D306">
            <v>1444.999</v>
          </cell>
          <cell r="E306">
            <v>7.774</v>
          </cell>
        </row>
        <row r="307">
          <cell r="D307">
            <v>1446.7329999999999</v>
          </cell>
          <cell r="E307">
            <v>7.7759999999999998</v>
          </cell>
        </row>
        <row r="308">
          <cell r="D308">
            <v>1450</v>
          </cell>
          <cell r="E308">
            <v>7.7809999999999997</v>
          </cell>
        </row>
        <row r="309">
          <cell r="D309">
            <v>1455</v>
          </cell>
          <cell r="E309">
            <v>7.7880000000000003</v>
          </cell>
        </row>
        <row r="310">
          <cell r="D310">
            <v>1460</v>
          </cell>
          <cell r="E310">
            <v>7.7949999999999999</v>
          </cell>
        </row>
        <row r="311">
          <cell r="D311">
            <v>1465</v>
          </cell>
          <cell r="E311">
            <v>7.8019999999999996</v>
          </cell>
        </row>
        <row r="312">
          <cell r="D312">
            <v>1470</v>
          </cell>
          <cell r="E312">
            <v>7.8090000000000002</v>
          </cell>
        </row>
        <row r="313">
          <cell r="D313">
            <v>1475</v>
          </cell>
          <cell r="E313">
            <v>7.8159999999999998</v>
          </cell>
        </row>
        <row r="314">
          <cell r="D314">
            <v>1480</v>
          </cell>
          <cell r="E314">
            <v>7.8239999999999998</v>
          </cell>
        </row>
        <row r="315">
          <cell r="D315">
            <v>1485</v>
          </cell>
          <cell r="E315">
            <v>7.8310000000000004</v>
          </cell>
        </row>
        <row r="316">
          <cell r="D316">
            <v>1490</v>
          </cell>
          <cell r="E316">
            <v>7.8380000000000001</v>
          </cell>
        </row>
        <row r="317">
          <cell r="D317">
            <v>1495</v>
          </cell>
          <cell r="E317">
            <v>7.8449999999999998</v>
          </cell>
        </row>
        <row r="318">
          <cell r="D318">
            <v>1500</v>
          </cell>
          <cell r="E318">
            <v>7.8520000000000003</v>
          </cell>
        </row>
        <row r="319">
          <cell r="D319">
            <v>1505</v>
          </cell>
          <cell r="E319">
            <v>7.859</v>
          </cell>
        </row>
        <row r="320">
          <cell r="D320">
            <v>1510</v>
          </cell>
          <cell r="E320">
            <v>7.8659999999999997</v>
          </cell>
        </row>
        <row r="321">
          <cell r="D321">
            <v>1515</v>
          </cell>
          <cell r="E321">
            <v>7.8739999999999997</v>
          </cell>
        </row>
        <row r="322">
          <cell r="D322">
            <v>1520</v>
          </cell>
          <cell r="E322">
            <v>7.8810000000000002</v>
          </cell>
        </row>
        <row r="323">
          <cell r="D323">
            <v>1525</v>
          </cell>
          <cell r="E323">
            <v>7.8879999999999999</v>
          </cell>
        </row>
        <row r="324">
          <cell r="D324">
            <v>1530</v>
          </cell>
          <cell r="E324">
            <v>7.8949999999999996</v>
          </cell>
        </row>
        <row r="325">
          <cell r="D325">
            <v>1535</v>
          </cell>
          <cell r="E325">
            <v>7.9020000000000001</v>
          </cell>
        </row>
        <row r="326">
          <cell r="D326">
            <v>1540</v>
          </cell>
          <cell r="E326">
            <v>7.9089999999999998</v>
          </cell>
        </row>
        <row r="327">
          <cell r="D327">
            <v>1545</v>
          </cell>
          <cell r="E327">
            <v>7.9160000000000004</v>
          </cell>
        </row>
        <row r="328">
          <cell r="D328">
            <v>1550</v>
          </cell>
          <cell r="E328">
            <v>7.923</v>
          </cell>
        </row>
        <row r="329">
          <cell r="D329">
            <v>1555</v>
          </cell>
          <cell r="E329">
            <v>7.931</v>
          </cell>
        </row>
        <row r="330">
          <cell r="D330">
            <v>1560</v>
          </cell>
          <cell r="E330">
            <v>7.9379999999999997</v>
          </cell>
        </row>
        <row r="331">
          <cell r="D331">
            <v>1565</v>
          </cell>
          <cell r="E331">
            <v>7.9450000000000003</v>
          </cell>
        </row>
        <row r="332">
          <cell r="D332">
            <v>1570</v>
          </cell>
          <cell r="E332">
            <v>7.952</v>
          </cell>
        </row>
        <row r="333">
          <cell r="D333">
            <v>1575</v>
          </cell>
          <cell r="E333">
            <v>7.9589999999999996</v>
          </cell>
        </row>
        <row r="334">
          <cell r="D334">
            <v>1580</v>
          </cell>
          <cell r="E334">
            <v>7.9660000000000002</v>
          </cell>
        </row>
        <row r="335">
          <cell r="D335">
            <v>1580.894</v>
          </cell>
          <cell r="E335">
            <v>7.968</v>
          </cell>
        </row>
        <row r="336">
          <cell r="D336">
            <v>1583.2639999999999</v>
          </cell>
          <cell r="E336">
            <v>7.9710000000000001</v>
          </cell>
        </row>
        <row r="337">
          <cell r="D337">
            <v>1585</v>
          </cell>
          <cell r="E337">
            <v>7.9749999999999996</v>
          </cell>
        </row>
        <row r="338">
          <cell r="D338">
            <v>1590</v>
          </cell>
          <cell r="E338">
            <v>7.9880000000000004</v>
          </cell>
        </row>
        <row r="339">
          <cell r="D339">
            <v>1595</v>
          </cell>
          <cell r="E339">
            <v>8</v>
          </cell>
        </row>
        <row r="340">
          <cell r="D340">
            <v>1600</v>
          </cell>
          <cell r="E340">
            <v>8.0129999999999999</v>
          </cell>
        </row>
        <row r="341">
          <cell r="D341">
            <v>1605</v>
          </cell>
          <cell r="E341">
            <v>8.0259999999999998</v>
          </cell>
        </row>
        <row r="342">
          <cell r="D342">
            <v>1610</v>
          </cell>
          <cell r="E342">
            <v>8.0380000000000003</v>
          </cell>
        </row>
        <row r="343">
          <cell r="D343">
            <v>1615</v>
          </cell>
          <cell r="E343">
            <v>8.0510000000000002</v>
          </cell>
        </row>
        <row r="344">
          <cell r="D344">
            <v>1620</v>
          </cell>
          <cell r="E344">
            <v>8.0630000000000006</v>
          </cell>
        </row>
        <row r="345">
          <cell r="D345">
            <v>1625</v>
          </cell>
          <cell r="E345">
            <v>8.0760000000000005</v>
          </cell>
        </row>
        <row r="346">
          <cell r="D346">
            <v>1630</v>
          </cell>
          <cell r="E346">
            <v>8.0879999999999992</v>
          </cell>
        </row>
        <row r="347">
          <cell r="D347">
            <v>1635</v>
          </cell>
          <cell r="E347">
            <v>8.1010000000000009</v>
          </cell>
        </row>
        <row r="348">
          <cell r="D348">
            <v>1640</v>
          </cell>
          <cell r="E348">
            <v>8.1129999999999995</v>
          </cell>
        </row>
        <row r="349">
          <cell r="D349">
            <v>1645</v>
          </cell>
          <cell r="E349">
            <v>8.1259999999999994</v>
          </cell>
        </row>
        <row r="350">
          <cell r="D350">
            <v>1650</v>
          </cell>
          <cell r="E350">
            <v>8.1379999999999999</v>
          </cell>
        </row>
        <row r="351">
          <cell r="D351">
            <v>1655</v>
          </cell>
          <cell r="E351">
            <v>8.1509999999999998</v>
          </cell>
        </row>
        <row r="352">
          <cell r="D352">
            <v>1660</v>
          </cell>
          <cell r="E352">
            <v>8.1639999999999997</v>
          </cell>
        </row>
        <row r="353">
          <cell r="D353">
            <v>1665</v>
          </cell>
          <cell r="E353">
            <v>8.1760000000000002</v>
          </cell>
        </row>
        <row r="354">
          <cell r="D354">
            <v>1670</v>
          </cell>
          <cell r="E354">
            <v>8.1890000000000001</v>
          </cell>
        </row>
        <row r="355">
          <cell r="D355">
            <v>1675</v>
          </cell>
          <cell r="E355">
            <v>8.2010000000000005</v>
          </cell>
        </row>
        <row r="356">
          <cell r="D356">
            <v>1680</v>
          </cell>
          <cell r="E356">
            <v>8.2140000000000004</v>
          </cell>
        </row>
        <row r="357">
          <cell r="D357">
            <v>1685</v>
          </cell>
          <cell r="E357">
            <v>8.2260000000000009</v>
          </cell>
        </row>
        <row r="358">
          <cell r="D358">
            <v>1690</v>
          </cell>
          <cell r="E358">
            <v>8.2390000000000008</v>
          </cell>
        </row>
        <row r="359">
          <cell r="D359">
            <v>1695</v>
          </cell>
          <cell r="E359">
            <v>8.2509999999999994</v>
          </cell>
        </row>
        <row r="360">
          <cell r="D360">
            <v>1700</v>
          </cell>
          <cell r="E360">
            <v>8.2639999999999993</v>
          </cell>
        </row>
        <row r="361">
          <cell r="D361">
            <v>1705</v>
          </cell>
          <cell r="E361">
            <v>8.2759999999999998</v>
          </cell>
        </row>
        <row r="362">
          <cell r="D362">
            <v>1710</v>
          </cell>
          <cell r="E362">
            <v>8.2889999999999997</v>
          </cell>
        </row>
        <row r="363">
          <cell r="D363">
            <v>1715</v>
          </cell>
          <cell r="E363">
            <v>8.3019999999999996</v>
          </cell>
        </row>
        <row r="364">
          <cell r="D364">
            <v>1720</v>
          </cell>
          <cell r="E364">
            <v>8.3140000000000001</v>
          </cell>
        </row>
        <row r="365">
          <cell r="D365">
            <v>1725</v>
          </cell>
          <cell r="E365">
            <v>8.327</v>
          </cell>
        </row>
        <row r="366">
          <cell r="D366">
            <v>1730</v>
          </cell>
          <cell r="E366">
            <v>8.3390000000000004</v>
          </cell>
        </row>
        <row r="367">
          <cell r="D367">
            <v>1735</v>
          </cell>
          <cell r="E367">
            <v>8.3520000000000003</v>
          </cell>
        </row>
        <row r="368">
          <cell r="D368">
            <v>1740</v>
          </cell>
          <cell r="E368">
            <v>8.3640000000000008</v>
          </cell>
        </row>
        <row r="369">
          <cell r="D369">
            <v>1745</v>
          </cell>
          <cell r="E369">
            <v>8.3770000000000007</v>
          </cell>
        </row>
        <row r="370">
          <cell r="D370">
            <v>1750</v>
          </cell>
          <cell r="E370">
            <v>8.3889999999999993</v>
          </cell>
        </row>
        <row r="371">
          <cell r="D371">
            <v>1755</v>
          </cell>
          <cell r="E371">
            <v>8.4019999999999992</v>
          </cell>
        </row>
        <row r="372">
          <cell r="D372">
            <v>1760</v>
          </cell>
          <cell r="E372">
            <v>8.4149999999999991</v>
          </cell>
        </row>
        <row r="373">
          <cell r="D373">
            <v>1765</v>
          </cell>
          <cell r="E373">
            <v>8.4269999999999996</v>
          </cell>
        </row>
        <row r="374">
          <cell r="D374">
            <v>1770</v>
          </cell>
          <cell r="E374">
            <v>8.44</v>
          </cell>
        </row>
        <row r="375">
          <cell r="D375">
            <v>1775</v>
          </cell>
          <cell r="E375">
            <v>8.452</v>
          </cell>
        </row>
        <row r="376">
          <cell r="D376">
            <v>1780</v>
          </cell>
          <cell r="E376">
            <v>8.4649999999999999</v>
          </cell>
        </row>
        <row r="377">
          <cell r="D377">
            <v>1785</v>
          </cell>
          <cell r="E377">
            <v>8.4770000000000003</v>
          </cell>
        </row>
        <row r="378">
          <cell r="D378">
            <v>1790</v>
          </cell>
          <cell r="E378">
            <v>8.49</v>
          </cell>
        </row>
        <row r="379">
          <cell r="D379">
            <v>1795</v>
          </cell>
          <cell r="E379">
            <v>8.5020000000000007</v>
          </cell>
        </row>
        <row r="380">
          <cell r="D380">
            <v>1800</v>
          </cell>
          <cell r="E380">
            <v>8.5150000000000006</v>
          </cell>
        </row>
        <row r="381">
          <cell r="D381">
            <v>1801.7090000000001</v>
          </cell>
          <cell r="E381">
            <v>8.5190000000000001</v>
          </cell>
        </row>
        <row r="382">
          <cell r="D382">
            <v>1803.7090000000001</v>
          </cell>
          <cell r="E382">
            <v>8.5239999999999991</v>
          </cell>
        </row>
        <row r="383">
          <cell r="D383">
            <v>1805</v>
          </cell>
          <cell r="E383">
            <v>8.5269999999999992</v>
          </cell>
        </row>
        <row r="384">
          <cell r="D384">
            <v>1810</v>
          </cell>
          <cell r="E384">
            <v>8.5399999999999991</v>
          </cell>
        </row>
        <row r="385">
          <cell r="D385">
            <v>1815</v>
          </cell>
          <cell r="E385">
            <v>8.5530000000000008</v>
          </cell>
        </row>
        <row r="386">
          <cell r="D386">
            <v>1820</v>
          </cell>
          <cell r="E386">
            <v>8.5649999999999995</v>
          </cell>
        </row>
        <row r="387">
          <cell r="D387">
            <v>1825</v>
          </cell>
          <cell r="E387">
            <v>8.5779999999999994</v>
          </cell>
        </row>
        <row r="388">
          <cell r="D388">
            <v>1830</v>
          </cell>
          <cell r="E388">
            <v>8.59</v>
          </cell>
        </row>
        <row r="389">
          <cell r="D389">
            <v>1835</v>
          </cell>
          <cell r="E389">
            <v>8.6029999999999998</v>
          </cell>
        </row>
        <row r="390">
          <cell r="D390">
            <v>1840</v>
          </cell>
          <cell r="E390">
            <v>8.6150000000000002</v>
          </cell>
        </row>
        <row r="391">
          <cell r="D391">
            <v>1845</v>
          </cell>
          <cell r="E391">
            <v>8.6280000000000001</v>
          </cell>
        </row>
        <row r="392">
          <cell r="D392">
            <v>1850</v>
          </cell>
          <cell r="E392">
            <v>8.64</v>
          </cell>
        </row>
        <row r="393">
          <cell r="D393">
            <v>1855</v>
          </cell>
          <cell r="E393">
            <v>8.6530000000000005</v>
          </cell>
        </row>
        <row r="394">
          <cell r="D394">
            <v>1860</v>
          </cell>
          <cell r="E394">
            <v>8.6649999999999991</v>
          </cell>
        </row>
        <row r="395">
          <cell r="D395">
            <v>1865</v>
          </cell>
          <cell r="E395">
            <v>8.6780000000000008</v>
          </cell>
        </row>
        <row r="396">
          <cell r="D396">
            <v>1870</v>
          </cell>
          <cell r="E396">
            <v>8.6910000000000007</v>
          </cell>
        </row>
        <row r="397">
          <cell r="D397">
            <v>1875</v>
          </cell>
          <cell r="E397">
            <v>8.7029999999999994</v>
          </cell>
        </row>
        <row r="398">
          <cell r="D398">
            <v>1880</v>
          </cell>
          <cell r="E398">
            <v>8.7159999999999993</v>
          </cell>
        </row>
        <row r="399">
          <cell r="D399">
            <v>1885</v>
          </cell>
          <cell r="E399">
            <v>8.7279999999999998</v>
          </cell>
        </row>
        <row r="400">
          <cell r="D400">
            <v>1890</v>
          </cell>
          <cell r="E400">
            <v>8.7409999999999997</v>
          </cell>
        </row>
        <row r="401">
          <cell r="D401">
            <v>1895</v>
          </cell>
          <cell r="E401">
            <v>8.7530000000000001</v>
          </cell>
        </row>
        <row r="402">
          <cell r="D402">
            <v>1900</v>
          </cell>
          <cell r="E402">
            <v>8.766</v>
          </cell>
        </row>
        <row r="403">
          <cell r="D403">
            <v>1905</v>
          </cell>
          <cell r="E403">
            <v>8.7780000000000005</v>
          </cell>
        </row>
        <row r="404">
          <cell r="D404">
            <v>1910</v>
          </cell>
          <cell r="E404">
            <v>8.7910000000000004</v>
          </cell>
        </row>
        <row r="405">
          <cell r="D405">
            <v>1915</v>
          </cell>
          <cell r="E405">
            <v>8.8030000000000008</v>
          </cell>
        </row>
        <row r="406">
          <cell r="D406">
            <v>1920</v>
          </cell>
          <cell r="E406">
            <v>8.8160000000000007</v>
          </cell>
        </row>
        <row r="407">
          <cell r="D407">
            <v>1925</v>
          </cell>
          <cell r="E407">
            <v>8.8290000000000006</v>
          </cell>
        </row>
        <row r="408">
          <cell r="D408">
            <v>1930</v>
          </cell>
          <cell r="E408">
            <v>8.8409999999999993</v>
          </cell>
        </row>
        <row r="409">
          <cell r="D409">
            <v>1935</v>
          </cell>
          <cell r="E409">
            <v>8.8539999999999992</v>
          </cell>
        </row>
        <row r="410">
          <cell r="D410">
            <v>1940</v>
          </cell>
          <cell r="E410">
            <v>8.8659999999999997</v>
          </cell>
        </row>
        <row r="411">
          <cell r="D411">
            <v>1945</v>
          </cell>
          <cell r="E411">
            <v>8.8789999999999996</v>
          </cell>
        </row>
        <row r="412">
          <cell r="D412">
            <v>1950</v>
          </cell>
          <cell r="E412">
            <v>8.891</v>
          </cell>
        </row>
        <row r="413">
          <cell r="D413">
            <v>1955</v>
          </cell>
          <cell r="E413">
            <v>8.9039999999999999</v>
          </cell>
        </row>
        <row r="414">
          <cell r="D414">
            <v>1960</v>
          </cell>
          <cell r="E414">
            <v>8.9160000000000004</v>
          </cell>
        </row>
        <row r="415">
          <cell r="D415">
            <v>1965</v>
          </cell>
          <cell r="E415">
            <v>8.9290000000000003</v>
          </cell>
        </row>
        <row r="416">
          <cell r="D416">
            <v>1970</v>
          </cell>
          <cell r="E416">
            <v>8.9420000000000002</v>
          </cell>
        </row>
        <row r="417">
          <cell r="D417">
            <v>1975</v>
          </cell>
          <cell r="E417">
            <v>8.9540000000000006</v>
          </cell>
        </row>
        <row r="418">
          <cell r="D418">
            <v>1980</v>
          </cell>
          <cell r="E418">
            <v>8.9670000000000005</v>
          </cell>
        </row>
        <row r="419">
          <cell r="D419">
            <v>1985</v>
          </cell>
          <cell r="E419">
            <v>8.9789999999999992</v>
          </cell>
        </row>
        <row r="420">
          <cell r="D420">
            <v>1990</v>
          </cell>
          <cell r="E420">
            <v>8.9920000000000009</v>
          </cell>
        </row>
        <row r="421">
          <cell r="D421">
            <v>1995</v>
          </cell>
          <cell r="E421">
            <v>9.0039999999999996</v>
          </cell>
        </row>
        <row r="422">
          <cell r="D422">
            <v>2000</v>
          </cell>
          <cell r="E422">
            <v>9.0169999999999995</v>
          </cell>
        </row>
        <row r="423">
          <cell r="D423">
            <v>2001.7090000000001</v>
          </cell>
          <cell r="E423">
            <v>9.0210000000000008</v>
          </cell>
        </row>
        <row r="424">
          <cell r="D424">
            <v>2003.7090000000001</v>
          </cell>
          <cell r="E424">
            <v>9.0259999999999998</v>
          </cell>
        </row>
        <row r="425">
          <cell r="D425">
            <v>2005</v>
          </cell>
          <cell r="E425">
            <v>9.0289999999999999</v>
          </cell>
        </row>
        <row r="426">
          <cell r="D426">
            <v>2010</v>
          </cell>
          <cell r="E426">
            <v>9.0419999999999998</v>
          </cell>
        </row>
        <row r="427">
          <cell r="D427">
            <v>2015</v>
          </cell>
          <cell r="E427">
            <v>9.0540000000000003</v>
          </cell>
        </row>
        <row r="428">
          <cell r="D428">
            <v>2020</v>
          </cell>
          <cell r="E428">
            <v>9.0670000000000002</v>
          </cell>
        </row>
        <row r="429">
          <cell r="D429">
            <v>2025</v>
          </cell>
          <cell r="E429">
            <v>9.08</v>
          </cell>
        </row>
        <row r="430">
          <cell r="D430">
            <v>2030</v>
          </cell>
          <cell r="E430">
            <v>9.0920000000000005</v>
          </cell>
        </row>
        <row r="431">
          <cell r="D431">
            <v>2035</v>
          </cell>
          <cell r="E431">
            <v>9.1050000000000004</v>
          </cell>
        </row>
        <row r="432">
          <cell r="D432">
            <v>2040</v>
          </cell>
          <cell r="E432">
            <v>9.1170000000000009</v>
          </cell>
        </row>
        <row r="433">
          <cell r="D433">
            <v>2040.652</v>
          </cell>
          <cell r="E433">
            <v>9.1189999999999998</v>
          </cell>
        </row>
        <row r="434">
          <cell r="D434">
            <v>2045</v>
          </cell>
          <cell r="E434">
            <v>9.125</v>
          </cell>
        </row>
        <row r="435">
          <cell r="D435">
            <v>2049.9989999999998</v>
          </cell>
          <cell r="E435">
            <v>9.1319999999999997</v>
          </cell>
        </row>
        <row r="436">
          <cell r="D436">
            <v>2054.9989999999998</v>
          </cell>
          <cell r="E436">
            <v>9.1389999999999993</v>
          </cell>
        </row>
        <row r="437">
          <cell r="D437">
            <v>2059.1370000000002</v>
          </cell>
          <cell r="E437">
            <v>9.1449999999999996</v>
          </cell>
        </row>
        <row r="438">
          <cell r="D438">
            <v>2060</v>
          </cell>
          <cell r="E438">
            <v>9.1470000000000002</v>
          </cell>
        </row>
        <row r="439">
          <cell r="D439">
            <v>2065</v>
          </cell>
          <cell r="E439">
            <v>9.157</v>
          </cell>
        </row>
        <row r="440">
          <cell r="D440">
            <v>2070</v>
          </cell>
          <cell r="E440">
            <v>9.1679999999999993</v>
          </cell>
        </row>
        <row r="441">
          <cell r="D441">
            <v>2075</v>
          </cell>
          <cell r="E441">
            <v>9.1780000000000008</v>
          </cell>
        </row>
        <row r="442">
          <cell r="D442">
            <v>2080</v>
          </cell>
          <cell r="E442">
            <v>9.1880000000000006</v>
          </cell>
        </row>
        <row r="443">
          <cell r="D443">
            <v>2085</v>
          </cell>
          <cell r="E443">
            <v>9.1989999999999998</v>
          </cell>
        </row>
        <row r="444">
          <cell r="D444">
            <v>2090</v>
          </cell>
          <cell r="E444">
            <v>9.2089999999999996</v>
          </cell>
        </row>
        <row r="445">
          <cell r="D445">
            <v>2095</v>
          </cell>
          <cell r="E445">
            <v>9.2189999999999994</v>
          </cell>
        </row>
        <row r="446">
          <cell r="D446">
            <v>2100</v>
          </cell>
          <cell r="E446">
            <v>9.2289999999999992</v>
          </cell>
        </row>
        <row r="447">
          <cell r="D447">
            <v>2105</v>
          </cell>
          <cell r="E447">
            <v>9.24</v>
          </cell>
        </row>
        <row r="448">
          <cell r="D448">
            <v>2110</v>
          </cell>
          <cell r="E448">
            <v>9.25</v>
          </cell>
        </row>
        <row r="449">
          <cell r="D449">
            <v>2115</v>
          </cell>
          <cell r="E449">
            <v>9.26</v>
          </cell>
        </row>
        <row r="450">
          <cell r="D450">
            <v>2120</v>
          </cell>
          <cell r="E450">
            <v>9.2710000000000008</v>
          </cell>
        </row>
        <row r="451">
          <cell r="D451">
            <v>2125</v>
          </cell>
          <cell r="E451">
            <v>9.2810000000000006</v>
          </cell>
        </row>
        <row r="452">
          <cell r="D452">
            <v>2130</v>
          </cell>
          <cell r="E452">
            <v>9.2910000000000004</v>
          </cell>
        </row>
        <row r="453">
          <cell r="D453">
            <v>2135</v>
          </cell>
          <cell r="E453">
            <v>9.3019999999999996</v>
          </cell>
        </row>
        <row r="454">
          <cell r="D454">
            <v>2140</v>
          </cell>
          <cell r="E454">
            <v>9.3119999999999994</v>
          </cell>
        </row>
        <row r="455">
          <cell r="D455">
            <v>2145</v>
          </cell>
          <cell r="E455">
            <v>9.3219999999999992</v>
          </cell>
        </row>
        <row r="456">
          <cell r="D456">
            <v>2150</v>
          </cell>
          <cell r="E456">
            <v>9.3330000000000002</v>
          </cell>
        </row>
        <row r="457">
          <cell r="D457">
            <v>2155</v>
          </cell>
          <cell r="E457">
            <v>9.343</v>
          </cell>
        </row>
        <row r="458">
          <cell r="D458">
            <v>2160</v>
          </cell>
          <cell r="E458">
            <v>9.3529999999999998</v>
          </cell>
        </row>
        <row r="459">
          <cell r="D459">
            <v>2165</v>
          </cell>
          <cell r="E459">
            <v>9.3629999999999995</v>
          </cell>
        </row>
        <row r="460">
          <cell r="D460">
            <v>2170</v>
          </cell>
          <cell r="E460">
            <v>9.3740000000000006</v>
          </cell>
        </row>
        <row r="461">
          <cell r="D461">
            <v>2175</v>
          </cell>
          <cell r="E461">
            <v>9.3840000000000003</v>
          </cell>
        </row>
        <row r="462">
          <cell r="D462">
            <v>2180</v>
          </cell>
          <cell r="E462">
            <v>9.3940000000000001</v>
          </cell>
        </row>
        <row r="463">
          <cell r="D463">
            <v>2185</v>
          </cell>
          <cell r="E463">
            <v>9.4049999999999994</v>
          </cell>
        </row>
        <row r="464">
          <cell r="D464">
            <v>2190</v>
          </cell>
          <cell r="E464">
            <v>9.4149999999999991</v>
          </cell>
        </row>
        <row r="465">
          <cell r="D465">
            <v>2195</v>
          </cell>
          <cell r="E465">
            <v>9.4250000000000007</v>
          </cell>
        </row>
        <row r="466">
          <cell r="D466">
            <v>2200</v>
          </cell>
          <cell r="E466">
            <v>9.4359999999999999</v>
          </cell>
        </row>
        <row r="467">
          <cell r="D467">
            <v>2201.7089999999998</v>
          </cell>
          <cell r="E467">
            <v>9.4390000000000001</v>
          </cell>
        </row>
        <row r="468">
          <cell r="D468">
            <v>2203.7089999999998</v>
          </cell>
          <cell r="E468">
            <v>9.4429999999999996</v>
          </cell>
        </row>
        <row r="469">
          <cell r="D469">
            <v>2205</v>
          </cell>
          <cell r="E469">
            <v>9.4459999999999997</v>
          </cell>
        </row>
        <row r="470">
          <cell r="D470">
            <v>2210</v>
          </cell>
          <cell r="E470">
            <v>9.4559999999999995</v>
          </cell>
        </row>
        <row r="471">
          <cell r="D471">
            <v>2215</v>
          </cell>
          <cell r="E471">
            <v>9.4670000000000005</v>
          </cell>
        </row>
        <row r="472">
          <cell r="D472">
            <v>2220</v>
          </cell>
          <cell r="E472">
            <v>9.4770000000000003</v>
          </cell>
        </row>
        <row r="473">
          <cell r="D473">
            <v>2225</v>
          </cell>
          <cell r="E473">
            <v>9.4870000000000001</v>
          </cell>
        </row>
        <row r="474">
          <cell r="D474">
            <v>2230</v>
          </cell>
          <cell r="E474">
            <v>9.4969999999999999</v>
          </cell>
        </row>
        <row r="475">
          <cell r="D475">
            <v>2235</v>
          </cell>
          <cell r="E475">
            <v>9.5079999999999991</v>
          </cell>
        </row>
        <row r="476">
          <cell r="D476">
            <v>2240</v>
          </cell>
          <cell r="E476">
            <v>9.5180000000000007</v>
          </cell>
        </row>
        <row r="477">
          <cell r="D477">
            <v>2245</v>
          </cell>
          <cell r="E477">
            <v>9.5280000000000005</v>
          </cell>
        </row>
        <row r="478">
          <cell r="D478">
            <v>2250</v>
          </cell>
          <cell r="E478">
            <v>9.5389999999999997</v>
          </cell>
        </row>
        <row r="479">
          <cell r="D479">
            <v>2255</v>
          </cell>
          <cell r="E479">
            <v>9.5489999999999995</v>
          </cell>
        </row>
        <row r="480">
          <cell r="D480">
            <v>2260</v>
          </cell>
          <cell r="E480">
            <v>9.5589999999999993</v>
          </cell>
        </row>
        <row r="481">
          <cell r="D481">
            <v>2265</v>
          </cell>
          <cell r="E481">
            <v>9.57</v>
          </cell>
        </row>
        <row r="482">
          <cell r="D482">
            <v>2270</v>
          </cell>
          <cell r="E482">
            <v>9.58</v>
          </cell>
        </row>
        <row r="483">
          <cell r="D483">
            <v>2275</v>
          </cell>
          <cell r="E483">
            <v>9.59</v>
          </cell>
        </row>
        <row r="484">
          <cell r="D484">
            <v>2280</v>
          </cell>
          <cell r="E484">
            <v>9.6010000000000009</v>
          </cell>
        </row>
        <row r="485">
          <cell r="D485">
            <v>2285</v>
          </cell>
          <cell r="E485">
            <v>9.6110000000000007</v>
          </cell>
        </row>
        <row r="486">
          <cell r="D486">
            <v>2290</v>
          </cell>
          <cell r="E486">
            <v>9.6210000000000004</v>
          </cell>
        </row>
        <row r="487">
          <cell r="D487">
            <v>2295</v>
          </cell>
          <cell r="E487">
            <v>9.6310000000000002</v>
          </cell>
        </row>
        <row r="488">
          <cell r="D488">
            <v>2300</v>
          </cell>
          <cell r="E488">
            <v>9.6419999999999995</v>
          </cell>
        </row>
        <row r="489">
          <cell r="D489">
            <v>2305</v>
          </cell>
          <cell r="E489">
            <v>9.6519999999999992</v>
          </cell>
        </row>
        <row r="490">
          <cell r="D490">
            <v>2310</v>
          </cell>
          <cell r="E490">
            <v>9.6620000000000008</v>
          </cell>
        </row>
        <row r="491">
          <cell r="D491">
            <v>2315</v>
          </cell>
          <cell r="E491">
            <v>9.673</v>
          </cell>
        </row>
        <row r="492">
          <cell r="D492">
            <v>2320</v>
          </cell>
          <cell r="E492">
            <v>9.6829999999999998</v>
          </cell>
        </row>
        <row r="493">
          <cell r="D493">
            <v>2325</v>
          </cell>
          <cell r="E493">
            <v>9.6929999999999996</v>
          </cell>
        </row>
        <row r="494">
          <cell r="D494">
            <v>2330</v>
          </cell>
          <cell r="E494">
            <v>9.7040000000000006</v>
          </cell>
        </row>
        <row r="495">
          <cell r="D495">
            <v>2335</v>
          </cell>
          <cell r="E495">
            <v>9.7140000000000004</v>
          </cell>
        </row>
        <row r="496">
          <cell r="D496">
            <v>2340</v>
          </cell>
          <cell r="E496">
            <v>9.7240000000000002</v>
          </cell>
        </row>
        <row r="497">
          <cell r="D497">
            <v>2345</v>
          </cell>
          <cell r="E497">
            <v>9.7349999999999994</v>
          </cell>
        </row>
        <row r="498">
          <cell r="D498">
            <v>2350</v>
          </cell>
          <cell r="E498">
            <v>9.7449999999999992</v>
          </cell>
        </row>
        <row r="499">
          <cell r="D499">
            <v>2355</v>
          </cell>
          <cell r="E499">
            <v>9.7550000000000008</v>
          </cell>
        </row>
        <row r="500">
          <cell r="D500">
            <v>2360</v>
          </cell>
          <cell r="E500">
            <v>9.766</v>
          </cell>
        </row>
        <row r="501">
          <cell r="D501">
            <v>2365</v>
          </cell>
          <cell r="E501">
            <v>9.7759999999999998</v>
          </cell>
        </row>
        <row r="502">
          <cell r="D502">
            <v>2370</v>
          </cell>
          <cell r="E502">
            <v>9.7859999999999996</v>
          </cell>
        </row>
        <row r="503">
          <cell r="D503">
            <v>2375</v>
          </cell>
          <cell r="E503">
            <v>9.7959999999999994</v>
          </cell>
        </row>
        <row r="504">
          <cell r="D504">
            <v>2380</v>
          </cell>
          <cell r="E504">
            <v>9.8070000000000004</v>
          </cell>
        </row>
        <row r="505">
          <cell r="D505">
            <v>2385</v>
          </cell>
          <cell r="E505">
            <v>9.8170000000000002</v>
          </cell>
        </row>
        <row r="506">
          <cell r="D506">
            <v>2390</v>
          </cell>
          <cell r="E506">
            <v>9.827</v>
          </cell>
        </row>
        <row r="507">
          <cell r="D507">
            <v>2395</v>
          </cell>
          <cell r="E507">
            <v>9.8379999999999992</v>
          </cell>
        </row>
        <row r="508">
          <cell r="D508">
            <v>2400</v>
          </cell>
          <cell r="E508">
            <v>9.8480000000000008</v>
          </cell>
        </row>
        <row r="509">
          <cell r="D509">
            <v>2405</v>
          </cell>
          <cell r="E509">
            <v>9.8580000000000005</v>
          </cell>
        </row>
        <row r="510">
          <cell r="D510">
            <v>2410</v>
          </cell>
          <cell r="E510">
            <v>9.8689999999999998</v>
          </cell>
        </row>
        <row r="511">
          <cell r="D511">
            <v>2414.136</v>
          </cell>
          <cell r="E511">
            <v>9.8770000000000007</v>
          </cell>
        </row>
        <row r="512">
          <cell r="D512">
            <v>2415</v>
          </cell>
          <cell r="E512">
            <v>9.8780000000000001</v>
          </cell>
        </row>
        <row r="513">
          <cell r="D513">
            <v>2419.9989999999998</v>
          </cell>
          <cell r="E513">
            <v>9.8849999999999998</v>
          </cell>
        </row>
        <row r="514">
          <cell r="D514">
            <v>2424.9989999999998</v>
          </cell>
          <cell r="E514">
            <v>9.891</v>
          </cell>
        </row>
        <row r="515">
          <cell r="D515">
            <v>2429.9989999999998</v>
          </cell>
          <cell r="E515">
            <v>9.8979999999999997</v>
          </cell>
        </row>
        <row r="516">
          <cell r="D516">
            <v>2434.9989999999998</v>
          </cell>
          <cell r="E516">
            <v>9.9049999999999994</v>
          </cell>
        </row>
        <row r="517">
          <cell r="D517">
            <v>2439.9989999999998</v>
          </cell>
          <cell r="E517">
            <v>9.9109999999999996</v>
          </cell>
        </row>
        <row r="518">
          <cell r="D518">
            <v>2444.9989999999998</v>
          </cell>
          <cell r="E518">
            <v>9.9179999999999993</v>
          </cell>
        </row>
        <row r="519">
          <cell r="D519">
            <v>2447.2420000000002</v>
          </cell>
          <cell r="E519">
            <v>9.9209999999999994</v>
          </cell>
        </row>
        <row r="520">
          <cell r="D520">
            <v>2450</v>
          </cell>
          <cell r="E520">
            <v>9.9209999999999994</v>
          </cell>
        </row>
        <row r="521">
          <cell r="D521">
            <v>2455</v>
          </cell>
          <cell r="E521">
            <v>9.9209999999999994</v>
          </cell>
        </row>
        <row r="522">
          <cell r="D522">
            <v>2460</v>
          </cell>
          <cell r="E522">
            <v>9.9209999999999994</v>
          </cell>
        </row>
        <row r="523">
          <cell r="D523">
            <v>2465</v>
          </cell>
          <cell r="E523">
            <v>9.9209999999999994</v>
          </cell>
        </row>
        <row r="524">
          <cell r="D524">
            <v>2470</v>
          </cell>
          <cell r="E524">
            <v>9.9209999999999994</v>
          </cell>
        </row>
        <row r="525">
          <cell r="D525">
            <v>2475</v>
          </cell>
          <cell r="E525">
            <v>9.9209999999999994</v>
          </cell>
        </row>
        <row r="526">
          <cell r="D526">
            <v>2480</v>
          </cell>
          <cell r="E526">
            <v>9.9209999999999994</v>
          </cell>
        </row>
        <row r="527">
          <cell r="D527">
            <v>2485</v>
          </cell>
          <cell r="E527">
            <v>9.9209999999999994</v>
          </cell>
        </row>
        <row r="528">
          <cell r="D528">
            <v>2490</v>
          </cell>
          <cell r="E528">
            <v>9.9209999999999994</v>
          </cell>
        </row>
        <row r="529">
          <cell r="D529">
            <v>2495</v>
          </cell>
          <cell r="E529">
            <v>9.9209999999999994</v>
          </cell>
        </row>
        <row r="530">
          <cell r="D530">
            <v>2500</v>
          </cell>
          <cell r="E530">
            <v>9.9209999999999994</v>
          </cell>
        </row>
        <row r="531">
          <cell r="D531">
            <v>2505</v>
          </cell>
          <cell r="E531">
            <v>9.9209999999999994</v>
          </cell>
        </row>
        <row r="532">
          <cell r="D532">
            <v>2510</v>
          </cell>
          <cell r="E532">
            <v>9.9209999999999994</v>
          </cell>
        </row>
        <row r="533">
          <cell r="D533">
            <v>2515</v>
          </cell>
          <cell r="E533">
            <v>9.9209999999999994</v>
          </cell>
        </row>
        <row r="534">
          <cell r="D534">
            <v>2520</v>
          </cell>
          <cell r="E534">
            <v>9.9209999999999994</v>
          </cell>
        </row>
        <row r="535">
          <cell r="D535">
            <v>2525</v>
          </cell>
          <cell r="E535">
            <v>9.9209999999999994</v>
          </cell>
        </row>
        <row r="536">
          <cell r="D536">
            <v>2530</v>
          </cell>
          <cell r="E536">
            <v>9.9209999999999994</v>
          </cell>
        </row>
        <row r="537">
          <cell r="D537">
            <v>2535</v>
          </cell>
          <cell r="E537">
            <v>9.9209999999999994</v>
          </cell>
        </row>
        <row r="538">
          <cell r="D538">
            <v>2540</v>
          </cell>
          <cell r="E538">
            <v>9.9209999999999994</v>
          </cell>
        </row>
        <row r="539">
          <cell r="D539">
            <v>2545</v>
          </cell>
          <cell r="E539">
            <v>9.9209999999999994</v>
          </cell>
        </row>
        <row r="540">
          <cell r="D540">
            <v>2550</v>
          </cell>
          <cell r="E540">
            <v>9.9209999999999994</v>
          </cell>
        </row>
        <row r="541">
          <cell r="D541">
            <v>2555</v>
          </cell>
          <cell r="E541">
            <v>9.9209999999999994</v>
          </cell>
        </row>
        <row r="542">
          <cell r="D542">
            <v>2560</v>
          </cell>
          <cell r="E542">
            <v>9.9209999999999994</v>
          </cell>
        </row>
        <row r="543">
          <cell r="D543">
            <v>2563.1080000000002</v>
          </cell>
          <cell r="E543">
            <v>9.9209999999999994</v>
          </cell>
        </row>
        <row r="544">
          <cell r="D544">
            <v>0</v>
          </cell>
          <cell r="E544">
            <v>12.619</v>
          </cell>
        </row>
        <row r="545">
          <cell r="D545">
            <v>5</v>
          </cell>
          <cell r="E545">
            <v>12.619</v>
          </cell>
        </row>
        <row r="546">
          <cell r="D546">
            <v>10</v>
          </cell>
          <cell r="E546">
            <v>12.619</v>
          </cell>
        </row>
        <row r="547">
          <cell r="D547">
            <v>15</v>
          </cell>
          <cell r="E547">
            <v>12.619</v>
          </cell>
        </row>
        <row r="548">
          <cell r="D548">
            <v>20</v>
          </cell>
          <cell r="E548">
            <v>12.619</v>
          </cell>
        </row>
        <row r="549">
          <cell r="D549">
            <v>25</v>
          </cell>
          <cell r="E549">
            <v>12.619</v>
          </cell>
        </row>
        <row r="550">
          <cell r="D550">
            <v>30</v>
          </cell>
          <cell r="E550">
            <v>12.619</v>
          </cell>
        </row>
        <row r="551">
          <cell r="D551">
            <v>35</v>
          </cell>
          <cell r="E551">
            <v>12.619</v>
          </cell>
        </row>
        <row r="552">
          <cell r="D552">
            <v>40</v>
          </cell>
          <cell r="E552">
            <v>12.619</v>
          </cell>
        </row>
        <row r="553">
          <cell r="D553">
            <v>45</v>
          </cell>
          <cell r="E553">
            <v>12.619</v>
          </cell>
        </row>
        <row r="554">
          <cell r="D554">
            <v>50</v>
          </cell>
          <cell r="E554">
            <v>12.619</v>
          </cell>
        </row>
        <row r="555">
          <cell r="D555">
            <v>55</v>
          </cell>
          <cell r="E555">
            <v>12.619</v>
          </cell>
        </row>
        <row r="556">
          <cell r="D556">
            <v>60</v>
          </cell>
          <cell r="E556">
            <v>12.619</v>
          </cell>
        </row>
        <row r="557">
          <cell r="D557">
            <v>65</v>
          </cell>
          <cell r="E557">
            <v>12.619</v>
          </cell>
        </row>
        <row r="558">
          <cell r="D558">
            <v>70</v>
          </cell>
          <cell r="E558">
            <v>12.619</v>
          </cell>
        </row>
        <row r="559">
          <cell r="D559">
            <v>75</v>
          </cell>
          <cell r="E559">
            <v>12.619</v>
          </cell>
        </row>
        <row r="560">
          <cell r="D560">
            <v>80</v>
          </cell>
          <cell r="E560">
            <v>12.619</v>
          </cell>
        </row>
        <row r="561">
          <cell r="D561">
            <v>85</v>
          </cell>
          <cell r="E561">
            <v>12.619</v>
          </cell>
        </row>
        <row r="562">
          <cell r="D562">
            <v>90</v>
          </cell>
          <cell r="E562">
            <v>12.619</v>
          </cell>
        </row>
        <row r="563">
          <cell r="D563">
            <v>95</v>
          </cell>
          <cell r="E563">
            <v>12.619</v>
          </cell>
        </row>
        <row r="564">
          <cell r="D564">
            <v>100</v>
          </cell>
          <cell r="E564">
            <v>12.619</v>
          </cell>
        </row>
        <row r="565">
          <cell r="D565">
            <v>105</v>
          </cell>
          <cell r="E565">
            <v>12.619</v>
          </cell>
        </row>
        <row r="566">
          <cell r="D566">
            <v>110</v>
          </cell>
          <cell r="E566">
            <v>12.619</v>
          </cell>
        </row>
        <row r="567">
          <cell r="D567">
            <v>115</v>
          </cell>
          <cell r="E567">
            <v>12.619</v>
          </cell>
        </row>
        <row r="568">
          <cell r="D568">
            <v>120</v>
          </cell>
          <cell r="E568">
            <v>12.619</v>
          </cell>
        </row>
        <row r="569">
          <cell r="D569">
            <v>125</v>
          </cell>
          <cell r="E569">
            <v>12.619</v>
          </cell>
        </row>
        <row r="570">
          <cell r="D570">
            <v>130</v>
          </cell>
          <cell r="E570">
            <v>12.619</v>
          </cell>
        </row>
        <row r="571">
          <cell r="D571">
            <v>135</v>
          </cell>
          <cell r="E571">
            <v>12.619</v>
          </cell>
        </row>
        <row r="572">
          <cell r="D572">
            <v>140</v>
          </cell>
          <cell r="E572">
            <v>12.619</v>
          </cell>
        </row>
        <row r="573">
          <cell r="D573">
            <v>145</v>
          </cell>
          <cell r="E573">
            <v>12.619</v>
          </cell>
        </row>
        <row r="574">
          <cell r="D574">
            <v>150</v>
          </cell>
          <cell r="E574">
            <v>12.619</v>
          </cell>
        </row>
        <row r="575">
          <cell r="D575">
            <v>155</v>
          </cell>
          <cell r="E575">
            <v>12.619</v>
          </cell>
        </row>
        <row r="576">
          <cell r="D576">
            <v>160</v>
          </cell>
          <cell r="E576">
            <v>12.619</v>
          </cell>
        </row>
        <row r="577">
          <cell r="D577">
            <v>165</v>
          </cell>
          <cell r="E577">
            <v>12.619</v>
          </cell>
        </row>
        <row r="578">
          <cell r="D578">
            <v>170</v>
          </cell>
          <cell r="E578">
            <v>12.619</v>
          </cell>
        </row>
        <row r="579">
          <cell r="D579">
            <v>175</v>
          </cell>
          <cell r="E579">
            <v>12.619</v>
          </cell>
        </row>
        <row r="580">
          <cell r="D580">
            <v>180</v>
          </cell>
          <cell r="E580">
            <v>12.619</v>
          </cell>
        </row>
        <row r="581">
          <cell r="D581">
            <v>185</v>
          </cell>
          <cell r="E581">
            <v>12.619</v>
          </cell>
        </row>
        <row r="582">
          <cell r="D582">
            <v>190</v>
          </cell>
          <cell r="E582">
            <v>12.619</v>
          </cell>
        </row>
        <row r="583">
          <cell r="D583">
            <v>195</v>
          </cell>
          <cell r="E583">
            <v>12.619</v>
          </cell>
        </row>
        <row r="584">
          <cell r="D584">
            <v>200</v>
          </cell>
          <cell r="E584">
            <v>12.619</v>
          </cell>
        </row>
        <row r="585">
          <cell r="D585">
            <v>205</v>
          </cell>
          <cell r="E585">
            <v>12.619</v>
          </cell>
        </row>
        <row r="586">
          <cell r="D586">
            <v>210</v>
          </cell>
          <cell r="E586">
            <v>12.619</v>
          </cell>
        </row>
        <row r="587">
          <cell r="D587">
            <v>215</v>
          </cell>
          <cell r="E587">
            <v>12.619</v>
          </cell>
        </row>
        <row r="588">
          <cell r="D588">
            <v>220</v>
          </cell>
          <cell r="E588">
            <v>12.619</v>
          </cell>
        </row>
        <row r="589">
          <cell r="D589">
            <v>225</v>
          </cell>
          <cell r="E589">
            <v>12.619</v>
          </cell>
        </row>
        <row r="590">
          <cell r="D590">
            <v>230</v>
          </cell>
          <cell r="E590">
            <v>12.619</v>
          </cell>
        </row>
        <row r="591">
          <cell r="D591">
            <v>235</v>
          </cell>
          <cell r="E591">
            <v>12.619</v>
          </cell>
        </row>
        <row r="592">
          <cell r="D592">
            <v>240</v>
          </cell>
          <cell r="E592">
            <v>12.619</v>
          </cell>
        </row>
        <row r="593">
          <cell r="D593">
            <v>245</v>
          </cell>
          <cell r="E593">
            <v>12.619</v>
          </cell>
        </row>
        <row r="594">
          <cell r="D594">
            <v>250</v>
          </cell>
          <cell r="E594">
            <v>12.619</v>
          </cell>
        </row>
        <row r="595">
          <cell r="D595">
            <v>255</v>
          </cell>
          <cell r="E595">
            <v>12.619</v>
          </cell>
        </row>
        <row r="596">
          <cell r="D596">
            <v>260</v>
          </cell>
          <cell r="E596">
            <v>12.619</v>
          </cell>
        </row>
        <row r="597">
          <cell r="D597">
            <v>265</v>
          </cell>
          <cell r="E597">
            <v>12.619</v>
          </cell>
        </row>
        <row r="598">
          <cell r="D598">
            <v>270</v>
          </cell>
          <cell r="E598">
            <v>12.619</v>
          </cell>
        </row>
        <row r="599">
          <cell r="D599">
            <v>275</v>
          </cell>
          <cell r="E599">
            <v>12.619</v>
          </cell>
        </row>
        <row r="600">
          <cell r="D600">
            <v>280</v>
          </cell>
          <cell r="E600">
            <v>12.619</v>
          </cell>
        </row>
        <row r="601">
          <cell r="D601">
            <v>285</v>
          </cell>
          <cell r="E601">
            <v>12.619</v>
          </cell>
        </row>
        <row r="602">
          <cell r="D602">
            <v>290</v>
          </cell>
          <cell r="E602">
            <v>12.619</v>
          </cell>
        </row>
        <row r="603">
          <cell r="D603">
            <v>295</v>
          </cell>
          <cell r="E603">
            <v>12.619</v>
          </cell>
        </row>
        <row r="604">
          <cell r="D604">
            <v>300</v>
          </cell>
          <cell r="E604">
            <v>12.619</v>
          </cell>
        </row>
        <row r="605">
          <cell r="D605">
            <v>305</v>
          </cell>
          <cell r="E605">
            <v>12.619</v>
          </cell>
        </row>
        <row r="606">
          <cell r="D606">
            <v>310</v>
          </cell>
          <cell r="E606">
            <v>12.619</v>
          </cell>
        </row>
        <row r="607">
          <cell r="D607">
            <v>315</v>
          </cell>
          <cell r="E607">
            <v>12.619</v>
          </cell>
        </row>
        <row r="608">
          <cell r="D608">
            <v>320</v>
          </cell>
          <cell r="E608">
            <v>12.619</v>
          </cell>
        </row>
        <row r="609">
          <cell r="D609">
            <v>325</v>
          </cell>
          <cell r="E609">
            <v>12.619</v>
          </cell>
        </row>
        <row r="610">
          <cell r="D610">
            <v>330</v>
          </cell>
          <cell r="E610">
            <v>12.619</v>
          </cell>
        </row>
        <row r="611">
          <cell r="D611">
            <v>335</v>
          </cell>
          <cell r="E611">
            <v>12.619</v>
          </cell>
        </row>
        <row r="612">
          <cell r="D612">
            <v>340</v>
          </cell>
          <cell r="E612">
            <v>12.619</v>
          </cell>
        </row>
        <row r="613">
          <cell r="D613">
            <v>345</v>
          </cell>
          <cell r="E613">
            <v>12.619</v>
          </cell>
        </row>
        <row r="614">
          <cell r="D614">
            <v>350</v>
          </cell>
          <cell r="E614">
            <v>12.619</v>
          </cell>
        </row>
        <row r="615">
          <cell r="D615">
            <v>355</v>
          </cell>
          <cell r="E615">
            <v>12.619</v>
          </cell>
        </row>
        <row r="616">
          <cell r="D616">
            <v>360</v>
          </cell>
          <cell r="E616">
            <v>12.619</v>
          </cell>
        </row>
        <row r="617">
          <cell r="D617">
            <v>365</v>
          </cell>
          <cell r="E617">
            <v>12.619</v>
          </cell>
        </row>
        <row r="618">
          <cell r="D618">
            <v>370</v>
          </cell>
          <cell r="E618">
            <v>12.619</v>
          </cell>
        </row>
        <row r="619">
          <cell r="D619">
            <v>375</v>
          </cell>
          <cell r="E619">
            <v>12.619</v>
          </cell>
        </row>
        <row r="620">
          <cell r="D620">
            <v>380</v>
          </cell>
          <cell r="E620">
            <v>12.619</v>
          </cell>
        </row>
        <row r="621">
          <cell r="D621">
            <v>385</v>
          </cell>
          <cell r="E621">
            <v>12.619</v>
          </cell>
        </row>
        <row r="622">
          <cell r="D622">
            <v>390</v>
          </cell>
          <cell r="E622">
            <v>12.619</v>
          </cell>
        </row>
        <row r="623">
          <cell r="D623">
            <v>395</v>
          </cell>
          <cell r="E623">
            <v>12.619</v>
          </cell>
        </row>
        <row r="624">
          <cell r="D624">
            <v>400</v>
          </cell>
          <cell r="E624">
            <v>12.619</v>
          </cell>
        </row>
        <row r="625">
          <cell r="D625">
            <v>405</v>
          </cell>
          <cell r="E625">
            <v>12.619</v>
          </cell>
        </row>
        <row r="626">
          <cell r="D626">
            <v>410</v>
          </cell>
          <cell r="E626">
            <v>12.619</v>
          </cell>
        </row>
        <row r="627">
          <cell r="D627">
            <v>415</v>
          </cell>
          <cell r="E627">
            <v>12.619</v>
          </cell>
        </row>
        <row r="628">
          <cell r="D628">
            <v>420</v>
          </cell>
          <cell r="E628">
            <v>12.619</v>
          </cell>
        </row>
        <row r="629">
          <cell r="D629">
            <v>425</v>
          </cell>
          <cell r="E629">
            <v>12.619</v>
          </cell>
        </row>
        <row r="630">
          <cell r="D630">
            <v>430</v>
          </cell>
          <cell r="E630">
            <v>12.619</v>
          </cell>
        </row>
        <row r="631">
          <cell r="D631">
            <v>435</v>
          </cell>
          <cell r="E631">
            <v>12.619</v>
          </cell>
        </row>
        <row r="632">
          <cell r="D632">
            <v>440</v>
          </cell>
          <cell r="E632">
            <v>12.619</v>
          </cell>
        </row>
        <row r="633">
          <cell r="D633">
            <v>445</v>
          </cell>
          <cell r="E633">
            <v>12.619</v>
          </cell>
        </row>
        <row r="634">
          <cell r="D634">
            <v>450</v>
          </cell>
          <cell r="E634">
            <v>12.619</v>
          </cell>
        </row>
        <row r="635">
          <cell r="D635">
            <v>455</v>
          </cell>
          <cell r="E635">
            <v>12.619</v>
          </cell>
        </row>
        <row r="636">
          <cell r="D636">
            <v>460</v>
          </cell>
          <cell r="E636">
            <v>12.619</v>
          </cell>
        </row>
        <row r="637">
          <cell r="D637">
            <v>465</v>
          </cell>
          <cell r="E637">
            <v>12.619</v>
          </cell>
        </row>
        <row r="638">
          <cell r="D638">
            <v>470</v>
          </cell>
          <cell r="E638">
            <v>12.619</v>
          </cell>
        </row>
        <row r="639">
          <cell r="D639">
            <v>475</v>
          </cell>
          <cell r="E639">
            <v>12.619</v>
          </cell>
        </row>
        <row r="640">
          <cell r="D640">
            <v>480</v>
          </cell>
          <cell r="E640">
            <v>12.619</v>
          </cell>
        </row>
        <row r="641">
          <cell r="D641">
            <v>485</v>
          </cell>
          <cell r="E641">
            <v>12.619</v>
          </cell>
        </row>
        <row r="642">
          <cell r="D642">
            <v>490</v>
          </cell>
          <cell r="E642">
            <v>12.619</v>
          </cell>
        </row>
        <row r="643">
          <cell r="D643">
            <v>495</v>
          </cell>
          <cell r="E643">
            <v>12.619</v>
          </cell>
        </row>
        <row r="644">
          <cell r="D644">
            <v>500</v>
          </cell>
          <cell r="E644">
            <v>12.619</v>
          </cell>
        </row>
        <row r="645">
          <cell r="D645">
            <v>505</v>
          </cell>
          <cell r="E645">
            <v>12.619</v>
          </cell>
        </row>
        <row r="646">
          <cell r="D646">
            <v>510</v>
          </cell>
          <cell r="E646">
            <v>12.619</v>
          </cell>
        </row>
        <row r="647">
          <cell r="D647">
            <v>515</v>
          </cell>
          <cell r="E647">
            <v>12.619</v>
          </cell>
        </row>
        <row r="648">
          <cell r="D648">
            <v>520</v>
          </cell>
          <cell r="E648">
            <v>12.619</v>
          </cell>
        </row>
        <row r="649">
          <cell r="D649">
            <v>525</v>
          </cell>
          <cell r="E649">
            <v>12.619</v>
          </cell>
        </row>
        <row r="650">
          <cell r="D650">
            <v>530</v>
          </cell>
          <cell r="E650">
            <v>12.619</v>
          </cell>
        </row>
        <row r="651">
          <cell r="D651">
            <v>535</v>
          </cell>
          <cell r="E651">
            <v>12.619</v>
          </cell>
        </row>
        <row r="652">
          <cell r="D652">
            <v>540</v>
          </cell>
          <cell r="E652">
            <v>12.619</v>
          </cell>
        </row>
        <row r="653">
          <cell r="D653">
            <v>540.07799999999997</v>
          </cell>
          <cell r="E653">
            <v>12.619</v>
          </cell>
        </row>
        <row r="654">
          <cell r="D654">
            <v>544.07799999999997</v>
          </cell>
          <cell r="E654">
            <v>12.619</v>
          </cell>
        </row>
        <row r="655">
          <cell r="D655">
            <v>545</v>
          </cell>
          <cell r="E655">
            <v>12.619</v>
          </cell>
        </row>
        <row r="656">
          <cell r="D656">
            <v>550</v>
          </cell>
          <cell r="E656">
            <v>12.619</v>
          </cell>
        </row>
        <row r="657">
          <cell r="D657">
            <v>555</v>
          </cell>
          <cell r="E657">
            <v>12.619</v>
          </cell>
        </row>
        <row r="658">
          <cell r="D658">
            <v>560</v>
          </cell>
          <cell r="E658">
            <v>12.619</v>
          </cell>
        </row>
        <row r="659">
          <cell r="D659">
            <v>565</v>
          </cell>
          <cell r="E659">
            <v>12.619</v>
          </cell>
        </row>
        <row r="660">
          <cell r="D660">
            <v>570</v>
          </cell>
          <cell r="E660">
            <v>12.619</v>
          </cell>
        </row>
        <row r="661">
          <cell r="D661">
            <v>575</v>
          </cell>
          <cell r="E661">
            <v>12.619</v>
          </cell>
        </row>
        <row r="662">
          <cell r="D662">
            <v>580</v>
          </cell>
          <cell r="E662">
            <v>12.619</v>
          </cell>
        </row>
        <row r="663">
          <cell r="D663">
            <v>585</v>
          </cell>
          <cell r="E663">
            <v>12.619</v>
          </cell>
        </row>
        <row r="664">
          <cell r="D664">
            <v>590</v>
          </cell>
          <cell r="E664">
            <v>12.619</v>
          </cell>
        </row>
        <row r="665">
          <cell r="D665">
            <v>595</v>
          </cell>
          <cell r="E665">
            <v>12.619</v>
          </cell>
        </row>
        <row r="666">
          <cell r="D666">
            <v>600</v>
          </cell>
          <cell r="E666">
            <v>12.619</v>
          </cell>
        </row>
        <row r="667">
          <cell r="D667">
            <v>605</v>
          </cell>
          <cell r="E667">
            <v>12.619</v>
          </cell>
        </row>
        <row r="668">
          <cell r="D668">
            <v>610</v>
          </cell>
          <cell r="E668">
            <v>12.619</v>
          </cell>
        </row>
        <row r="669">
          <cell r="D669">
            <v>615</v>
          </cell>
          <cell r="E669">
            <v>12.619</v>
          </cell>
        </row>
        <row r="670">
          <cell r="D670">
            <v>620</v>
          </cell>
          <cell r="E670">
            <v>12.619</v>
          </cell>
        </row>
        <row r="671">
          <cell r="D671">
            <v>625</v>
          </cell>
          <cell r="E671">
            <v>12.619</v>
          </cell>
        </row>
        <row r="672">
          <cell r="D672">
            <v>630</v>
          </cell>
          <cell r="E672">
            <v>12.619</v>
          </cell>
        </row>
        <row r="673">
          <cell r="D673">
            <v>635</v>
          </cell>
          <cell r="E673">
            <v>12.619</v>
          </cell>
        </row>
        <row r="674">
          <cell r="D674">
            <v>640</v>
          </cell>
          <cell r="E674">
            <v>12.619</v>
          </cell>
        </row>
        <row r="675">
          <cell r="D675">
            <v>645</v>
          </cell>
          <cell r="E675">
            <v>12.619</v>
          </cell>
        </row>
        <row r="676">
          <cell r="D676">
            <v>650</v>
          </cell>
          <cell r="E676">
            <v>12.619</v>
          </cell>
        </row>
        <row r="677">
          <cell r="D677">
            <v>655</v>
          </cell>
          <cell r="E677">
            <v>12.619</v>
          </cell>
        </row>
        <row r="678">
          <cell r="D678">
            <v>660</v>
          </cell>
          <cell r="E678">
            <v>12.619</v>
          </cell>
        </row>
        <row r="679">
          <cell r="D679">
            <v>665</v>
          </cell>
          <cell r="E679">
            <v>12.619</v>
          </cell>
        </row>
        <row r="680">
          <cell r="D680">
            <v>670</v>
          </cell>
          <cell r="E680">
            <v>12.619</v>
          </cell>
        </row>
        <row r="681">
          <cell r="D681">
            <v>675</v>
          </cell>
          <cell r="E681">
            <v>12.619</v>
          </cell>
        </row>
        <row r="682">
          <cell r="D682">
            <v>680</v>
          </cell>
          <cell r="E682">
            <v>12.619</v>
          </cell>
        </row>
        <row r="683">
          <cell r="D683">
            <v>685</v>
          </cell>
          <cell r="E683">
            <v>12.619</v>
          </cell>
        </row>
        <row r="684">
          <cell r="D684">
            <v>690</v>
          </cell>
          <cell r="E684">
            <v>12.619</v>
          </cell>
        </row>
        <row r="685">
          <cell r="D685">
            <v>695</v>
          </cell>
          <cell r="E685">
            <v>12.619</v>
          </cell>
        </row>
        <row r="686">
          <cell r="D686">
            <v>700</v>
          </cell>
          <cell r="E686">
            <v>12.619</v>
          </cell>
        </row>
        <row r="687">
          <cell r="D687">
            <v>705</v>
          </cell>
          <cell r="E687">
            <v>12.619</v>
          </cell>
        </row>
        <row r="688">
          <cell r="D688">
            <v>710</v>
          </cell>
          <cell r="E688">
            <v>12.619</v>
          </cell>
        </row>
        <row r="689">
          <cell r="D689">
            <v>715</v>
          </cell>
          <cell r="E689">
            <v>12.619</v>
          </cell>
        </row>
        <row r="690">
          <cell r="D690">
            <v>720</v>
          </cell>
          <cell r="E690">
            <v>12.619</v>
          </cell>
        </row>
        <row r="691">
          <cell r="D691">
            <v>725</v>
          </cell>
          <cell r="E691">
            <v>12.619</v>
          </cell>
        </row>
        <row r="692">
          <cell r="D692">
            <v>730</v>
          </cell>
          <cell r="E692">
            <v>12.619</v>
          </cell>
        </row>
        <row r="693">
          <cell r="D693">
            <v>735</v>
          </cell>
          <cell r="E693">
            <v>12.619</v>
          </cell>
        </row>
        <row r="694">
          <cell r="D694">
            <v>740</v>
          </cell>
          <cell r="E694">
            <v>12.619</v>
          </cell>
        </row>
        <row r="695">
          <cell r="D695">
            <v>745</v>
          </cell>
          <cell r="E695">
            <v>12.619</v>
          </cell>
        </row>
        <row r="696">
          <cell r="D696">
            <v>750</v>
          </cell>
          <cell r="E696">
            <v>12.619</v>
          </cell>
        </row>
        <row r="697">
          <cell r="D697">
            <v>755</v>
          </cell>
          <cell r="E697">
            <v>12.619</v>
          </cell>
        </row>
        <row r="698">
          <cell r="D698">
            <v>760</v>
          </cell>
          <cell r="E698">
            <v>12.619</v>
          </cell>
        </row>
        <row r="699">
          <cell r="D699">
            <v>765</v>
          </cell>
          <cell r="E699">
            <v>12.619</v>
          </cell>
        </row>
        <row r="700">
          <cell r="D700">
            <v>770</v>
          </cell>
          <cell r="E700">
            <v>12.619</v>
          </cell>
        </row>
        <row r="701">
          <cell r="D701">
            <v>775</v>
          </cell>
          <cell r="E701">
            <v>12.619</v>
          </cell>
        </row>
        <row r="702">
          <cell r="D702">
            <v>780</v>
          </cell>
          <cell r="E702">
            <v>12.619</v>
          </cell>
        </row>
        <row r="703">
          <cell r="D703">
            <v>785</v>
          </cell>
          <cell r="E703">
            <v>12.619</v>
          </cell>
        </row>
        <row r="704">
          <cell r="D704">
            <v>790</v>
          </cell>
          <cell r="E704">
            <v>12.619</v>
          </cell>
        </row>
        <row r="705">
          <cell r="D705">
            <v>795</v>
          </cell>
          <cell r="E705">
            <v>12.619</v>
          </cell>
        </row>
        <row r="706">
          <cell r="D706">
            <v>800</v>
          </cell>
          <cell r="E706">
            <v>12.619</v>
          </cell>
        </row>
        <row r="707">
          <cell r="D707">
            <v>805</v>
          </cell>
          <cell r="E707">
            <v>12.619</v>
          </cell>
        </row>
        <row r="708">
          <cell r="D708">
            <v>810</v>
          </cell>
          <cell r="E708">
            <v>12.619</v>
          </cell>
        </row>
        <row r="709">
          <cell r="D709">
            <v>815</v>
          </cell>
          <cell r="E709">
            <v>12.619</v>
          </cell>
        </row>
        <row r="710">
          <cell r="D710">
            <v>820</v>
          </cell>
          <cell r="E710">
            <v>12.619</v>
          </cell>
        </row>
        <row r="711">
          <cell r="D711">
            <v>825</v>
          </cell>
          <cell r="E711">
            <v>12.619</v>
          </cell>
        </row>
        <row r="712">
          <cell r="D712">
            <v>830</v>
          </cell>
          <cell r="E712">
            <v>12.619</v>
          </cell>
        </row>
        <row r="713">
          <cell r="D713">
            <v>835</v>
          </cell>
          <cell r="E713">
            <v>12.619</v>
          </cell>
        </row>
        <row r="714">
          <cell r="D714">
            <v>840</v>
          </cell>
          <cell r="E714">
            <v>12.619</v>
          </cell>
        </row>
        <row r="715">
          <cell r="D715">
            <v>845</v>
          </cell>
          <cell r="E715">
            <v>12.619</v>
          </cell>
        </row>
        <row r="716">
          <cell r="D716">
            <v>850</v>
          </cell>
          <cell r="E716">
            <v>12.619</v>
          </cell>
        </row>
        <row r="717">
          <cell r="D717">
            <v>855</v>
          </cell>
          <cell r="E717">
            <v>12.619</v>
          </cell>
        </row>
        <row r="718">
          <cell r="D718">
            <v>860</v>
          </cell>
          <cell r="E718">
            <v>12.619</v>
          </cell>
        </row>
        <row r="719">
          <cell r="D719">
            <v>865</v>
          </cell>
          <cell r="E719">
            <v>12.619</v>
          </cell>
        </row>
        <row r="720">
          <cell r="D720">
            <v>870</v>
          </cell>
          <cell r="E720">
            <v>12.619</v>
          </cell>
        </row>
        <row r="721">
          <cell r="D721">
            <v>875</v>
          </cell>
          <cell r="E721">
            <v>12.619</v>
          </cell>
        </row>
        <row r="722">
          <cell r="D722">
            <v>880</v>
          </cell>
          <cell r="E722">
            <v>12.619</v>
          </cell>
        </row>
        <row r="723">
          <cell r="D723">
            <v>885</v>
          </cell>
          <cell r="E723">
            <v>12.619</v>
          </cell>
        </row>
        <row r="724">
          <cell r="D724">
            <v>890</v>
          </cell>
          <cell r="E724">
            <v>12.619</v>
          </cell>
        </row>
        <row r="725">
          <cell r="D725">
            <v>895</v>
          </cell>
          <cell r="E725">
            <v>12.619</v>
          </cell>
        </row>
        <row r="726">
          <cell r="D726">
            <v>900</v>
          </cell>
          <cell r="E726">
            <v>12.619</v>
          </cell>
        </row>
        <row r="727">
          <cell r="D727">
            <v>905</v>
          </cell>
          <cell r="E727">
            <v>12.619</v>
          </cell>
        </row>
        <row r="728">
          <cell r="D728">
            <v>910</v>
          </cell>
          <cell r="E728">
            <v>12.619</v>
          </cell>
        </row>
        <row r="729">
          <cell r="D729">
            <v>915</v>
          </cell>
          <cell r="E729">
            <v>12.619</v>
          </cell>
        </row>
        <row r="730">
          <cell r="D730">
            <v>920</v>
          </cell>
          <cell r="E730">
            <v>12.619</v>
          </cell>
        </row>
        <row r="731">
          <cell r="D731">
            <v>925</v>
          </cell>
          <cell r="E731">
            <v>12.619</v>
          </cell>
        </row>
        <row r="732">
          <cell r="D732">
            <v>930</v>
          </cell>
          <cell r="E732">
            <v>12.619</v>
          </cell>
        </row>
        <row r="733">
          <cell r="D733">
            <v>935</v>
          </cell>
          <cell r="E733">
            <v>12.619</v>
          </cell>
        </row>
        <row r="734">
          <cell r="D734">
            <v>940</v>
          </cell>
          <cell r="E734">
            <v>12.619</v>
          </cell>
        </row>
        <row r="735">
          <cell r="D735">
            <v>945</v>
          </cell>
          <cell r="E735">
            <v>12.619</v>
          </cell>
        </row>
        <row r="736">
          <cell r="D736">
            <v>950</v>
          </cell>
          <cell r="E736">
            <v>12.619</v>
          </cell>
        </row>
        <row r="737">
          <cell r="D737">
            <v>955</v>
          </cell>
          <cell r="E737">
            <v>12.619</v>
          </cell>
        </row>
        <row r="738">
          <cell r="D738">
            <v>960</v>
          </cell>
          <cell r="E738">
            <v>12.619</v>
          </cell>
        </row>
        <row r="739">
          <cell r="D739">
            <v>965</v>
          </cell>
          <cell r="E739">
            <v>12.619</v>
          </cell>
        </row>
        <row r="740">
          <cell r="D740">
            <v>970</v>
          </cell>
          <cell r="E740">
            <v>12.619</v>
          </cell>
        </row>
        <row r="741">
          <cell r="D741">
            <v>975</v>
          </cell>
          <cell r="E741">
            <v>12.619</v>
          </cell>
        </row>
        <row r="742">
          <cell r="D742">
            <v>980</v>
          </cell>
          <cell r="E742">
            <v>12.619</v>
          </cell>
        </row>
        <row r="743">
          <cell r="D743">
            <v>985</v>
          </cell>
          <cell r="E743">
            <v>12.619</v>
          </cell>
        </row>
        <row r="744">
          <cell r="D744">
            <v>990</v>
          </cell>
          <cell r="E744">
            <v>12.619</v>
          </cell>
        </row>
        <row r="745">
          <cell r="D745">
            <v>995</v>
          </cell>
          <cell r="E745">
            <v>12.619</v>
          </cell>
        </row>
        <row r="746">
          <cell r="D746">
            <v>1000</v>
          </cell>
          <cell r="E746">
            <v>12.619</v>
          </cell>
        </row>
        <row r="747">
          <cell r="D747">
            <v>1005</v>
          </cell>
          <cell r="E747">
            <v>12.619</v>
          </cell>
        </row>
        <row r="748">
          <cell r="D748">
            <v>1010</v>
          </cell>
          <cell r="E748">
            <v>12.619</v>
          </cell>
        </row>
        <row r="749">
          <cell r="D749">
            <v>1015</v>
          </cell>
          <cell r="E749">
            <v>12.619</v>
          </cell>
        </row>
        <row r="750">
          <cell r="D750">
            <v>1020</v>
          </cell>
          <cell r="E750">
            <v>12.619</v>
          </cell>
        </row>
        <row r="751">
          <cell r="D751">
            <v>1025</v>
          </cell>
          <cell r="E751">
            <v>12.619</v>
          </cell>
        </row>
        <row r="752">
          <cell r="D752">
            <v>1030</v>
          </cell>
          <cell r="E752">
            <v>12.619</v>
          </cell>
        </row>
        <row r="753">
          <cell r="D753">
            <v>1035</v>
          </cell>
          <cell r="E753">
            <v>12.619</v>
          </cell>
        </row>
        <row r="754">
          <cell r="D754">
            <v>1040</v>
          </cell>
          <cell r="E754">
            <v>12.619</v>
          </cell>
        </row>
        <row r="755">
          <cell r="D755">
            <v>1045</v>
          </cell>
          <cell r="E755">
            <v>12.619</v>
          </cell>
        </row>
        <row r="756">
          <cell r="D756">
            <v>1050</v>
          </cell>
          <cell r="E756">
            <v>12.619</v>
          </cell>
        </row>
        <row r="757">
          <cell r="D757">
            <v>1055</v>
          </cell>
          <cell r="E757">
            <v>12.619</v>
          </cell>
        </row>
        <row r="758">
          <cell r="D758">
            <v>1060</v>
          </cell>
          <cell r="E758">
            <v>12.619</v>
          </cell>
        </row>
        <row r="759">
          <cell r="D759">
            <v>1065</v>
          </cell>
          <cell r="E759">
            <v>12.619</v>
          </cell>
        </row>
        <row r="760">
          <cell r="D760">
            <v>1070</v>
          </cell>
          <cell r="E760">
            <v>12.619</v>
          </cell>
        </row>
        <row r="761">
          <cell r="D761">
            <v>1075</v>
          </cell>
          <cell r="E761">
            <v>12.619</v>
          </cell>
        </row>
        <row r="762">
          <cell r="D762">
            <v>1080</v>
          </cell>
          <cell r="E762">
            <v>12.619</v>
          </cell>
        </row>
        <row r="763">
          <cell r="D763">
            <v>1085</v>
          </cell>
          <cell r="E763">
            <v>12.619</v>
          </cell>
        </row>
        <row r="764">
          <cell r="D764">
            <v>1090</v>
          </cell>
          <cell r="E764">
            <v>12.619</v>
          </cell>
        </row>
        <row r="765">
          <cell r="D765">
            <v>1095</v>
          </cell>
          <cell r="E765">
            <v>12.619</v>
          </cell>
        </row>
        <row r="766">
          <cell r="D766">
            <v>1100</v>
          </cell>
          <cell r="E766">
            <v>12.619</v>
          </cell>
        </row>
        <row r="767">
          <cell r="D767">
            <v>1105</v>
          </cell>
          <cell r="E767">
            <v>12.619</v>
          </cell>
        </row>
        <row r="768">
          <cell r="D768">
            <v>1110</v>
          </cell>
          <cell r="E768">
            <v>12.619</v>
          </cell>
        </row>
        <row r="769">
          <cell r="D769">
            <v>1115</v>
          </cell>
          <cell r="E769">
            <v>12.619</v>
          </cell>
        </row>
        <row r="770">
          <cell r="D770">
            <v>1120</v>
          </cell>
          <cell r="E770">
            <v>12.619</v>
          </cell>
        </row>
        <row r="771">
          <cell r="D771">
            <v>1125</v>
          </cell>
          <cell r="E771">
            <v>12.619</v>
          </cell>
        </row>
        <row r="772">
          <cell r="D772">
            <v>1130</v>
          </cell>
          <cell r="E772">
            <v>12.619</v>
          </cell>
        </row>
        <row r="773">
          <cell r="D773">
            <v>1135</v>
          </cell>
          <cell r="E773">
            <v>12.619</v>
          </cell>
        </row>
        <row r="774">
          <cell r="D774">
            <v>1140</v>
          </cell>
          <cell r="E774">
            <v>12.619</v>
          </cell>
        </row>
        <row r="775">
          <cell r="D775">
            <v>1145</v>
          </cell>
          <cell r="E775">
            <v>12.619</v>
          </cell>
        </row>
        <row r="776">
          <cell r="D776">
            <v>1150</v>
          </cell>
          <cell r="E776">
            <v>12.619</v>
          </cell>
        </row>
        <row r="777">
          <cell r="D777">
            <v>1155</v>
          </cell>
          <cell r="E777">
            <v>12.619</v>
          </cell>
        </row>
        <row r="778">
          <cell r="D778">
            <v>1160</v>
          </cell>
          <cell r="E778">
            <v>12.619</v>
          </cell>
        </row>
        <row r="779">
          <cell r="D779">
            <v>1165</v>
          </cell>
          <cell r="E779">
            <v>12.619</v>
          </cell>
        </row>
        <row r="780">
          <cell r="D780">
            <v>1170</v>
          </cell>
          <cell r="E780">
            <v>12.619</v>
          </cell>
        </row>
        <row r="781">
          <cell r="D781">
            <v>1175</v>
          </cell>
          <cell r="E781">
            <v>12.619</v>
          </cell>
        </row>
        <row r="782">
          <cell r="D782">
            <v>1180</v>
          </cell>
          <cell r="E782">
            <v>12.619</v>
          </cell>
        </row>
        <row r="783">
          <cell r="D783">
            <v>1185</v>
          </cell>
          <cell r="E783">
            <v>12.619</v>
          </cell>
        </row>
        <row r="784">
          <cell r="D784">
            <v>1190</v>
          </cell>
          <cell r="E784">
            <v>12.619</v>
          </cell>
        </row>
        <row r="785">
          <cell r="D785">
            <v>1195</v>
          </cell>
          <cell r="E785">
            <v>12.619</v>
          </cell>
        </row>
        <row r="786">
          <cell r="D786">
            <v>1200</v>
          </cell>
          <cell r="E786">
            <v>12.619</v>
          </cell>
        </row>
        <row r="787">
          <cell r="D787">
            <v>1205</v>
          </cell>
          <cell r="E787">
            <v>12.619</v>
          </cell>
        </row>
        <row r="788">
          <cell r="D788">
            <v>1210</v>
          </cell>
          <cell r="E788">
            <v>12.619</v>
          </cell>
        </row>
        <row r="789">
          <cell r="D789">
            <v>1215</v>
          </cell>
          <cell r="E789">
            <v>12.619</v>
          </cell>
        </row>
        <row r="790">
          <cell r="D790">
            <v>1220</v>
          </cell>
          <cell r="E790">
            <v>12.619</v>
          </cell>
        </row>
        <row r="791">
          <cell r="D791">
            <v>1225</v>
          </cell>
          <cell r="E791">
            <v>12.619</v>
          </cell>
        </row>
        <row r="792">
          <cell r="D792">
            <v>1230</v>
          </cell>
          <cell r="E792">
            <v>12.619</v>
          </cell>
        </row>
        <row r="793">
          <cell r="D793">
            <v>1231.107</v>
          </cell>
          <cell r="E793">
            <v>12.619</v>
          </cell>
        </row>
        <row r="794">
          <cell r="D794">
            <v>1235</v>
          </cell>
          <cell r="E794">
            <v>12.625999999999999</v>
          </cell>
        </row>
        <row r="795">
          <cell r="D795">
            <v>1239.999</v>
          </cell>
          <cell r="E795">
            <v>12.634</v>
          </cell>
        </row>
        <row r="796">
          <cell r="D796">
            <v>1244.999</v>
          </cell>
          <cell r="E796">
            <v>12.641999999999999</v>
          </cell>
        </row>
        <row r="797">
          <cell r="D797">
            <v>1249.999</v>
          </cell>
          <cell r="E797">
            <v>12.651</v>
          </cell>
        </row>
        <row r="798">
          <cell r="D798">
            <v>1254.999</v>
          </cell>
          <cell r="E798">
            <v>12.659000000000001</v>
          </cell>
        </row>
        <row r="799">
          <cell r="D799">
            <v>1259.999</v>
          </cell>
          <cell r="E799">
            <v>12.667</v>
          </cell>
        </row>
        <row r="800">
          <cell r="D800">
            <v>1264.999</v>
          </cell>
          <cell r="E800">
            <v>12.676</v>
          </cell>
        </row>
        <row r="801">
          <cell r="D801">
            <v>1269.999</v>
          </cell>
          <cell r="E801">
            <v>12.683999999999999</v>
          </cell>
        </row>
        <row r="802">
          <cell r="D802">
            <v>1274.999</v>
          </cell>
          <cell r="E802">
            <v>12.692</v>
          </cell>
        </row>
        <row r="803">
          <cell r="D803">
            <v>1275.971</v>
          </cell>
          <cell r="E803">
            <v>12.694000000000001</v>
          </cell>
        </row>
        <row r="804">
          <cell r="D804">
            <v>1280</v>
          </cell>
          <cell r="E804">
            <v>12.704000000000001</v>
          </cell>
        </row>
        <row r="805">
          <cell r="D805">
            <v>1285</v>
          </cell>
          <cell r="E805">
            <v>12.715999999999999</v>
          </cell>
        </row>
        <row r="806">
          <cell r="D806">
            <v>1290</v>
          </cell>
          <cell r="E806">
            <v>12.728</v>
          </cell>
        </row>
        <row r="807">
          <cell r="D807">
            <v>1295</v>
          </cell>
          <cell r="E807">
            <v>12.741</v>
          </cell>
        </row>
        <row r="808">
          <cell r="D808">
            <v>1300</v>
          </cell>
          <cell r="E808">
            <v>12.753</v>
          </cell>
        </row>
        <row r="809">
          <cell r="D809">
            <v>1305</v>
          </cell>
          <cell r="E809">
            <v>12.766</v>
          </cell>
        </row>
        <row r="810">
          <cell r="D810">
            <v>1310</v>
          </cell>
          <cell r="E810">
            <v>12.778</v>
          </cell>
        </row>
        <row r="811">
          <cell r="D811">
            <v>1315</v>
          </cell>
          <cell r="E811">
            <v>12.79</v>
          </cell>
        </row>
        <row r="812">
          <cell r="D812">
            <v>1320</v>
          </cell>
          <cell r="E812">
            <v>12.803000000000001</v>
          </cell>
        </row>
        <row r="813">
          <cell r="D813">
            <v>1325</v>
          </cell>
          <cell r="E813">
            <v>12.815</v>
          </cell>
        </row>
        <row r="814">
          <cell r="D814">
            <v>1330</v>
          </cell>
          <cell r="E814">
            <v>12.827</v>
          </cell>
        </row>
        <row r="815">
          <cell r="D815">
            <v>1335</v>
          </cell>
          <cell r="E815">
            <v>12.84</v>
          </cell>
        </row>
        <row r="816">
          <cell r="D816">
            <v>1340</v>
          </cell>
          <cell r="E816">
            <v>12.852</v>
          </cell>
        </row>
        <row r="817">
          <cell r="D817">
            <v>1345</v>
          </cell>
          <cell r="E817">
            <v>12.864000000000001</v>
          </cell>
        </row>
        <row r="818">
          <cell r="D818">
            <v>1350</v>
          </cell>
          <cell r="E818">
            <v>12.877000000000001</v>
          </cell>
        </row>
        <row r="819">
          <cell r="D819">
            <v>1355</v>
          </cell>
          <cell r="E819">
            <v>12.888999999999999</v>
          </cell>
        </row>
        <row r="820">
          <cell r="D820">
            <v>1360</v>
          </cell>
          <cell r="E820">
            <v>12.901</v>
          </cell>
        </row>
        <row r="821">
          <cell r="D821">
            <v>1365</v>
          </cell>
          <cell r="E821">
            <v>12.914</v>
          </cell>
        </row>
        <row r="822">
          <cell r="D822">
            <v>1370</v>
          </cell>
          <cell r="E822">
            <v>12.926</v>
          </cell>
        </row>
        <row r="823">
          <cell r="D823">
            <v>1375</v>
          </cell>
          <cell r="E823">
            <v>12.938000000000001</v>
          </cell>
        </row>
        <row r="824">
          <cell r="D824">
            <v>1380</v>
          </cell>
          <cell r="E824">
            <v>12.951000000000001</v>
          </cell>
        </row>
        <row r="825">
          <cell r="D825">
            <v>1385</v>
          </cell>
          <cell r="E825">
            <v>12.962999999999999</v>
          </cell>
        </row>
        <row r="826">
          <cell r="D826">
            <v>1390</v>
          </cell>
          <cell r="E826">
            <v>12.975</v>
          </cell>
        </row>
        <row r="827">
          <cell r="D827">
            <v>1395</v>
          </cell>
          <cell r="E827">
            <v>12.988</v>
          </cell>
        </row>
        <row r="828">
          <cell r="D828">
            <v>1400</v>
          </cell>
          <cell r="E828">
            <v>13</v>
          </cell>
        </row>
        <row r="829">
          <cell r="D829">
            <v>1405</v>
          </cell>
          <cell r="E829">
            <v>13.012</v>
          </cell>
        </row>
        <row r="830">
          <cell r="D830">
            <v>1410</v>
          </cell>
          <cell r="E830">
            <v>13.025</v>
          </cell>
        </row>
        <row r="831">
          <cell r="D831">
            <v>1415</v>
          </cell>
          <cell r="E831">
            <v>13.037000000000001</v>
          </cell>
        </row>
        <row r="832">
          <cell r="D832">
            <v>1420</v>
          </cell>
          <cell r="E832">
            <v>13.05</v>
          </cell>
        </row>
        <row r="833">
          <cell r="D833">
            <v>1425</v>
          </cell>
          <cell r="E833">
            <v>13.061999999999999</v>
          </cell>
        </row>
        <row r="834">
          <cell r="D834">
            <v>1430</v>
          </cell>
          <cell r="E834">
            <v>13.074</v>
          </cell>
        </row>
        <row r="835">
          <cell r="D835">
            <v>1435</v>
          </cell>
          <cell r="E835">
            <v>13.087</v>
          </cell>
        </row>
        <row r="836">
          <cell r="D836">
            <v>1440</v>
          </cell>
          <cell r="E836">
            <v>13.099</v>
          </cell>
        </row>
        <row r="837">
          <cell r="D837">
            <v>1445</v>
          </cell>
          <cell r="E837">
            <v>13.111000000000001</v>
          </cell>
        </row>
        <row r="838">
          <cell r="D838">
            <v>1450</v>
          </cell>
          <cell r="E838">
            <v>13.124000000000001</v>
          </cell>
        </row>
        <row r="839">
          <cell r="D839">
            <v>1455</v>
          </cell>
          <cell r="E839">
            <v>13.135999999999999</v>
          </cell>
        </row>
        <row r="840">
          <cell r="D840">
            <v>1460</v>
          </cell>
          <cell r="E840">
            <v>13.148</v>
          </cell>
        </row>
        <row r="841">
          <cell r="D841">
            <v>1465</v>
          </cell>
          <cell r="E841">
            <v>13.161</v>
          </cell>
        </row>
        <row r="842">
          <cell r="D842">
            <v>1470</v>
          </cell>
          <cell r="E842">
            <v>13.173</v>
          </cell>
        </row>
        <row r="843">
          <cell r="D843">
            <v>1475</v>
          </cell>
          <cell r="E843">
            <v>13.185</v>
          </cell>
        </row>
        <row r="844">
          <cell r="D844">
            <v>1480</v>
          </cell>
          <cell r="E844">
            <v>13.198</v>
          </cell>
        </row>
        <row r="845">
          <cell r="D845">
            <v>1485</v>
          </cell>
          <cell r="E845">
            <v>13.21</v>
          </cell>
        </row>
        <row r="846">
          <cell r="D846">
            <v>1490</v>
          </cell>
          <cell r="E846">
            <v>13.222</v>
          </cell>
        </row>
        <row r="847">
          <cell r="D847">
            <v>1495</v>
          </cell>
          <cell r="E847">
            <v>13.234999999999999</v>
          </cell>
        </row>
        <row r="848">
          <cell r="D848">
            <v>1500</v>
          </cell>
          <cell r="E848">
            <v>13.247</v>
          </cell>
        </row>
        <row r="849">
          <cell r="D849">
            <v>1505</v>
          </cell>
          <cell r="E849">
            <v>13.259</v>
          </cell>
        </row>
        <row r="850">
          <cell r="D850">
            <v>1510</v>
          </cell>
          <cell r="E850">
            <v>13.272</v>
          </cell>
        </row>
        <row r="851">
          <cell r="D851">
            <v>1515</v>
          </cell>
          <cell r="E851">
            <v>13.284000000000001</v>
          </cell>
        </row>
        <row r="852">
          <cell r="D852">
            <v>1520</v>
          </cell>
          <cell r="E852">
            <v>13.297000000000001</v>
          </cell>
        </row>
        <row r="853">
          <cell r="D853">
            <v>1525</v>
          </cell>
          <cell r="E853">
            <v>13.308999999999999</v>
          </cell>
        </row>
        <row r="854">
          <cell r="D854">
            <v>1530</v>
          </cell>
          <cell r="E854">
            <v>13.321</v>
          </cell>
        </row>
        <row r="855">
          <cell r="D855">
            <v>1535</v>
          </cell>
          <cell r="E855">
            <v>13.334</v>
          </cell>
        </row>
        <row r="856">
          <cell r="D856">
            <v>1540</v>
          </cell>
          <cell r="E856">
            <v>13.346</v>
          </cell>
        </row>
        <row r="857">
          <cell r="D857">
            <v>1545</v>
          </cell>
          <cell r="E857">
            <v>13.358000000000001</v>
          </cell>
        </row>
        <row r="858">
          <cell r="D858">
            <v>1550</v>
          </cell>
          <cell r="E858">
            <v>13.371</v>
          </cell>
        </row>
        <row r="859">
          <cell r="D859">
            <v>1555</v>
          </cell>
          <cell r="E859">
            <v>13.382999999999999</v>
          </cell>
        </row>
        <row r="860">
          <cell r="D860">
            <v>1560</v>
          </cell>
          <cell r="E860">
            <v>13.395</v>
          </cell>
        </row>
        <row r="861">
          <cell r="D861">
            <v>1565</v>
          </cell>
          <cell r="E861">
            <v>13.407999999999999</v>
          </cell>
        </row>
        <row r="862">
          <cell r="D862">
            <v>1570</v>
          </cell>
          <cell r="E862">
            <v>13.42</v>
          </cell>
        </row>
        <row r="863">
          <cell r="D863">
            <v>1575</v>
          </cell>
          <cell r="E863">
            <v>13.432</v>
          </cell>
        </row>
        <row r="864">
          <cell r="D864">
            <v>1580</v>
          </cell>
          <cell r="E864">
            <v>13.445</v>
          </cell>
        </row>
        <row r="865">
          <cell r="D865">
            <v>1585</v>
          </cell>
          <cell r="E865">
            <v>13.457000000000001</v>
          </cell>
        </row>
        <row r="866">
          <cell r="D866">
            <v>1590</v>
          </cell>
          <cell r="E866">
            <v>13.468999999999999</v>
          </cell>
        </row>
        <row r="867">
          <cell r="D867">
            <v>1595</v>
          </cell>
          <cell r="E867">
            <v>13.481999999999999</v>
          </cell>
        </row>
        <row r="868">
          <cell r="D868">
            <v>1600</v>
          </cell>
          <cell r="E868">
            <v>13.494</v>
          </cell>
        </row>
        <row r="869">
          <cell r="D869">
            <v>1605</v>
          </cell>
          <cell r="E869">
            <v>13.506</v>
          </cell>
        </row>
        <row r="870">
          <cell r="D870">
            <v>1610</v>
          </cell>
          <cell r="E870">
            <v>13.519</v>
          </cell>
        </row>
        <row r="871">
          <cell r="D871">
            <v>1615</v>
          </cell>
          <cell r="E871">
            <v>13.531000000000001</v>
          </cell>
        </row>
        <row r="872">
          <cell r="D872">
            <v>1620</v>
          </cell>
          <cell r="E872">
            <v>13.544</v>
          </cell>
        </row>
        <row r="873">
          <cell r="D873">
            <v>1625</v>
          </cell>
          <cell r="E873">
            <v>13.555999999999999</v>
          </cell>
        </row>
        <row r="874">
          <cell r="D874">
            <v>1630</v>
          </cell>
          <cell r="E874">
            <v>13.568</v>
          </cell>
        </row>
        <row r="875">
          <cell r="D875">
            <v>1635</v>
          </cell>
          <cell r="E875">
            <v>13.581</v>
          </cell>
        </row>
        <row r="876">
          <cell r="D876">
            <v>1640</v>
          </cell>
          <cell r="E876">
            <v>13.593</v>
          </cell>
        </row>
        <row r="877">
          <cell r="D877">
            <v>1645</v>
          </cell>
          <cell r="E877">
            <v>13.605</v>
          </cell>
        </row>
        <row r="878">
          <cell r="D878">
            <v>1650</v>
          </cell>
          <cell r="E878">
            <v>13.618</v>
          </cell>
        </row>
        <row r="879">
          <cell r="D879">
            <v>1655</v>
          </cell>
          <cell r="E879">
            <v>13.63</v>
          </cell>
        </row>
        <row r="880">
          <cell r="D880">
            <v>1660</v>
          </cell>
          <cell r="E880">
            <v>13.641999999999999</v>
          </cell>
        </row>
        <row r="881">
          <cell r="D881">
            <v>1665</v>
          </cell>
          <cell r="E881">
            <v>13.654999999999999</v>
          </cell>
        </row>
        <row r="882">
          <cell r="D882">
            <v>1670</v>
          </cell>
          <cell r="E882">
            <v>13.667</v>
          </cell>
        </row>
        <row r="883">
          <cell r="D883">
            <v>1675</v>
          </cell>
          <cell r="E883">
            <v>13.679</v>
          </cell>
        </row>
        <row r="884">
          <cell r="D884">
            <v>1680</v>
          </cell>
          <cell r="E884">
            <v>13.692</v>
          </cell>
        </row>
        <row r="885">
          <cell r="D885">
            <v>1685</v>
          </cell>
          <cell r="E885">
            <v>13.704000000000001</v>
          </cell>
        </row>
        <row r="886">
          <cell r="D886">
            <v>1690</v>
          </cell>
          <cell r="E886">
            <v>13.715999999999999</v>
          </cell>
        </row>
        <row r="887">
          <cell r="D887">
            <v>1695</v>
          </cell>
          <cell r="E887">
            <v>13.728999999999999</v>
          </cell>
        </row>
        <row r="888">
          <cell r="D888">
            <v>1700</v>
          </cell>
          <cell r="E888">
            <v>13.741</v>
          </cell>
        </row>
        <row r="889">
          <cell r="D889">
            <v>1705</v>
          </cell>
          <cell r="E889">
            <v>13.753</v>
          </cell>
        </row>
        <row r="890">
          <cell r="D890">
            <v>1710</v>
          </cell>
          <cell r="E890">
            <v>13.766</v>
          </cell>
        </row>
        <row r="891">
          <cell r="D891">
            <v>1715</v>
          </cell>
          <cell r="E891">
            <v>13.778</v>
          </cell>
        </row>
        <row r="892">
          <cell r="D892">
            <v>1720</v>
          </cell>
          <cell r="E892">
            <v>13.79</v>
          </cell>
        </row>
        <row r="893">
          <cell r="D893">
            <v>1725</v>
          </cell>
          <cell r="E893">
            <v>13.803000000000001</v>
          </cell>
        </row>
        <row r="894">
          <cell r="D894">
            <v>1730</v>
          </cell>
          <cell r="E894">
            <v>13.815</v>
          </cell>
        </row>
        <row r="895">
          <cell r="D895">
            <v>1735</v>
          </cell>
          <cell r="E895">
            <v>13.827999999999999</v>
          </cell>
        </row>
        <row r="896">
          <cell r="D896">
            <v>1740</v>
          </cell>
          <cell r="E896">
            <v>13.84</v>
          </cell>
        </row>
        <row r="897">
          <cell r="D897">
            <v>1745</v>
          </cell>
          <cell r="E897">
            <v>13.852</v>
          </cell>
        </row>
        <row r="898">
          <cell r="D898">
            <v>1750</v>
          </cell>
          <cell r="E898">
            <v>13.865</v>
          </cell>
        </row>
        <row r="899">
          <cell r="D899">
            <v>1750.078</v>
          </cell>
          <cell r="E899">
            <v>13.865</v>
          </cell>
        </row>
        <row r="900">
          <cell r="D900">
            <v>1754.078</v>
          </cell>
          <cell r="E900">
            <v>13.875</v>
          </cell>
        </row>
        <row r="901">
          <cell r="D901">
            <v>1755</v>
          </cell>
          <cell r="E901">
            <v>13.877000000000001</v>
          </cell>
        </row>
        <row r="902">
          <cell r="D902">
            <v>1760</v>
          </cell>
          <cell r="E902">
            <v>13.888999999999999</v>
          </cell>
        </row>
        <row r="903">
          <cell r="D903">
            <v>1765</v>
          </cell>
          <cell r="E903">
            <v>13.901999999999999</v>
          </cell>
        </row>
        <row r="904">
          <cell r="D904">
            <v>1770</v>
          </cell>
          <cell r="E904">
            <v>13.914</v>
          </cell>
        </row>
        <row r="905">
          <cell r="D905">
            <v>1775</v>
          </cell>
          <cell r="E905">
            <v>13.926</v>
          </cell>
        </row>
        <row r="906">
          <cell r="D906">
            <v>1780</v>
          </cell>
          <cell r="E906">
            <v>13.939</v>
          </cell>
        </row>
        <row r="907">
          <cell r="D907">
            <v>1785</v>
          </cell>
          <cell r="E907">
            <v>13.951000000000001</v>
          </cell>
        </row>
        <row r="908">
          <cell r="D908">
            <v>1790</v>
          </cell>
          <cell r="E908">
            <v>13.962999999999999</v>
          </cell>
        </row>
        <row r="909">
          <cell r="D909">
            <v>1795</v>
          </cell>
          <cell r="E909">
            <v>13.976000000000001</v>
          </cell>
        </row>
        <row r="910">
          <cell r="D910">
            <v>1800</v>
          </cell>
          <cell r="E910">
            <v>13.988</v>
          </cell>
        </row>
        <row r="911">
          <cell r="D911">
            <v>1805</v>
          </cell>
          <cell r="E911">
            <v>14</v>
          </cell>
        </row>
        <row r="912">
          <cell r="D912">
            <v>1810</v>
          </cell>
          <cell r="E912">
            <v>14.013</v>
          </cell>
        </row>
        <row r="913">
          <cell r="D913">
            <v>1815</v>
          </cell>
          <cell r="E913">
            <v>14.025</v>
          </cell>
        </row>
        <row r="914">
          <cell r="D914">
            <v>1820</v>
          </cell>
          <cell r="E914">
            <v>14.037000000000001</v>
          </cell>
        </row>
        <row r="915">
          <cell r="D915">
            <v>1825</v>
          </cell>
          <cell r="E915">
            <v>14.05</v>
          </cell>
        </row>
        <row r="916">
          <cell r="D916">
            <v>1830</v>
          </cell>
          <cell r="E916">
            <v>14.061999999999999</v>
          </cell>
        </row>
        <row r="917">
          <cell r="D917">
            <v>1835</v>
          </cell>
          <cell r="E917">
            <v>14.074999999999999</v>
          </cell>
        </row>
        <row r="918">
          <cell r="D918">
            <v>1840</v>
          </cell>
          <cell r="E918">
            <v>14.087</v>
          </cell>
        </row>
        <row r="919">
          <cell r="D919">
            <v>1845</v>
          </cell>
          <cell r="E919">
            <v>14.099</v>
          </cell>
        </row>
        <row r="920">
          <cell r="D920">
            <v>1850</v>
          </cell>
          <cell r="E920">
            <v>14.112</v>
          </cell>
        </row>
        <row r="921">
          <cell r="D921">
            <v>1855</v>
          </cell>
          <cell r="E921">
            <v>14.124000000000001</v>
          </cell>
        </row>
        <row r="922">
          <cell r="D922">
            <v>1860</v>
          </cell>
          <cell r="E922">
            <v>14.135999999999999</v>
          </cell>
        </row>
        <row r="923">
          <cell r="D923">
            <v>1865</v>
          </cell>
          <cell r="E923">
            <v>14.148999999999999</v>
          </cell>
        </row>
        <row r="924">
          <cell r="D924">
            <v>1870</v>
          </cell>
          <cell r="E924">
            <v>14.161</v>
          </cell>
        </row>
        <row r="925">
          <cell r="D925">
            <v>1875</v>
          </cell>
          <cell r="E925">
            <v>14.173</v>
          </cell>
        </row>
        <row r="926">
          <cell r="D926">
            <v>1880</v>
          </cell>
          <cell r="E926">
            <v>14.186</v>
          </cell>
        </row>
        <row r="927">
          <cell r="D927">
            <v>1885</v>
          </cell>
          <cell r="E927">
            <v>14.198</v>
          </cell>
        </row>
        <row r="928">
          <cell r="D928">
            <v>1890</v>
          </cell>
          <cell r="E928">
            <v>14.21</v>
          </cell>
        </row>
        <row r="929">
          <cell r="D929">
            <v>1890.232</v>
          </cell>
          <cell r="E929">
            <v>14.211</v>
          </cell>
        </row>
        <row r="930">
          <cell r="D930">
            <v>1893.297</v>
          </cell>
          <cell r="E930">
            <v>14.215999999999999</v>
          </cell>
        </row>
        <row r="931">
          <cell r="D931">
            <v>1895</v>
          </cell>
          <cell r="E931">
            <v>14.221</v>
          </cell>
        </row>
        <row r="932">
          <cell r="D932">
            <v>1900</v>
          </cell>
          <cell r="E932">
            <v>14.234999999999999</v>
          </cell>
        </row>
        <row r="933">
          <cell r="D933">
            <v>1905</v>
          </cell>
          <cell r="E933">
            <v>14.25</v>
          </cell>
        </row>
        <row r="934">
          <cell r="D934">
            <v>1910</v>
          </cell>
          <cell r="E934">
            <v>14.263999999999999</v>
          </cell>
        </row>
        <row r="935">
          <cell r="D935">
            <v>1915</v>
          </cell>
          <cell r="E935">
            <v>14.279</v>
          </cell>
        </row>
        <row r="936">
          <cell r="D936">
            <v>1920</v>
          </cell>
          <cell r="E936">
            <v>14.292999999999999</v>
          </cell>
        </row>
        <row r="937">
          <cell r="D937">
            <v>1925</v>
          </cell>
          <cell r="E937">
            <v>14.308</v>
          </cell>
        </row>
        <row r="938">
          <cell r="D938">
            <v>1930</v>
          </cell>
          <cell r="E938">
            <v>14.321999999999999</v>
          </cell>
        </row>
        <row r="939">
          <cell r="D939">
            <v>1935</v>
          </cell>
          <cell r="E939">
            <v>14.337</v>
          </cell>
        </row>
        <row r="940">
          <cell r="D940">
            <v>1940</v>
          </cell>
          <cell r="E940">
            <v>14.351000000000001</v>
          </cell>
        </row>
        <row r="941">
          <cell r="D941">
            <v>1945</v>
          </cell>
          <cell r="E941">
            <v>14.366</v>
          </cell>
        </row>
        <row r="942">
          <cell r="D942">
            <v>1950</v>
          </cell>
          <cell r="E942">
            <v>14.38</v>
          </cell>
        </row>
        <row r="943">
          <cell r="D943">
            <v>1955</v>
          </cell>
          <cell r="E943">
            <v>14.395</v>
          </cell>
        </row>
        <row r="944">
          <cell r="D944">
            <v>1960</v>
          </cell>
          <cell r="E944">
            <v>14.409000000000001</v>
          </cell>
        </row>
        <row r="945">
          <cell r="D945">
            <v>1965</v>
          </cell>
          <cell r="E945">
            <v>14.423999999999999</v>
          </cell>
        </row>
        <row r="946">
          <cell r="D946">
            <v>1970</v>
          </cell>
          <cell r="E946">
            <v>14.438000000000001</v>
          </cell>
        </row>
        <row r="947">
          <cell r="D947">
            <v>1975</v>
          </cell>
          <cell r="E947">
            <v>14.452999999999999</v>
          </cell>
        </row>
        <row r="948">
          <cell r="D948">
            <v>1980</v>
          </cell>
          <cell r="E948">
            <v>14.467000000000001</v>
          </cell>
        </row>
        <row r="949">
          <cell r="D949">
            <v>1985</v>
          </cell>
          <cell r="E949">
            <v>14.481999999999999</v>
          </cell>
        </row>
        <row r="950">
          <cell r="D950">
            <v>1990</v>
          </cell>
          <cell r="E950">
            <v>14.496</v>
          </cell>
        </row>
        <row r="951">
          <cell r="D951">
            <v>1995</v>
          </cell>
          <cell r="E951">
            <v>14.510999999999999</v>
          </cell>
        </row>
        <row r="952">
          <cell r="D952">
            <v>2000</v>
          </cell>
          <cell r="E952">
            <v>14.525</v>
          </cell>
        </row>
        <row r="953">
          <cell r="D953">
            <v>2005</v>
          </cell>
          <cell r="E953">
            <v>14.539</v>
          </cell>
        </row>
        <row r="954">
          <cell r="D954">
            <v>2010</v>
          </cell>
          <cell r="E954">
            <v>14.554</v>
          </cell>
        </row>
        <row r="955">
          <cell r="D955">
            <v>2015</v>
          </cell>
          <cell r="E955">
            <v>14.568</v>
          </cell>
        </row>
        <row r="956">
          <cell r="D956">
            <v>2020</v>
          </cell>
          <cell r="E956">
            <v>14.583</v>
          </cell>
        </row>
        <row r="957">
          <cell r="D957">
            <v>2025</v>
          </cell>
          <cell r="E957">
            <v>14.597</v>
          </cell>
        </row>
        <row r="958">
          <cell r="D958">
            <v>2030</v>
          </cell>
          <cell r="E958">
            <v>14.612</v>
          </cell>
        </row>
        <row r="959">
          <cell r="D959">
            <v>2035</v>
          </cell>
          <cell r="E959">
            <v>14.625999999999999</v>
          </cell>
        </row>
        <row r="960">
          <cell r="D960">
            <v>2040</v>
          </cell>
          <cell r="E960">
            <v>14.641</v>
          </cell>
        </row>
        <row r="961">
          <cell r="D961">
            <v>2045</v>
          </cell>
          <cell r="E961">
            <v>14.654999999999999</v>
          </cell>
        </row>
        <row r="962">
          <cell r="D962">
            <v>2050</v>
          </cell>
          <cell r="E962">
            <v>14.67</v>
          </cell>
        </row>
        <row r="963">
          <cell r="D963">
            <v>2055</v>
          </cell>
          <cell r="E963">
            <v>14.683999999999999</v>
          </cell>
        </row>
        <row r="964">
          <cell r="D964">
            <v>2060</v>
          </cell>
          <cell r="E964">
            <v>14.699</v>
          </cell>
        </row>
        <row r="965">
          <cell r="D965">
            <v>2065</v>
          </cell>
          <cell r="E965">
            <v>14.712999999999999</v>
          </cell>
        </row>
        <row r="966">
          <cell r="D966">
            <v>2070</v>
          </cell>
          <cell r="E966">
            <v>14.728</v>
          </cell>
        </row>
        <row r="967">
          <cell r="D967">
            <v>2075</v>
          </cell>
          <cell r="E967">
            <v>14.742000000000001</v>
          </cell>
        </row>
        <row r="968">
          <cell r="D968">
            <v>2080</v>
          </cell>
          <cell r="E968">
            <v>14.757</v>
          </cell>
        </row>
        <row r="969">
          <cell r="D969">
            <v>2085</v>
          </cell>
          <cell r="E969">
            <v>14.771000000000001</v>
          </cell>
        </row>
        <row r="970">
          <cell r="D970">
            <v>2090</v>
          </cell>
          <cell r="E970">
            <v>14.786</v>
          </cell>
        </row>
        <row r="971">
          <cell r="D971">
            <v>2095</v>
          </cell>
          <cell r="E971">
            <v>14.8</v>
          </cell>
        </row>
        <row r="972">
          <cell r="D972">
            <v>2100</v>
          </cell>
          <cell r="E972">
            <v>14.815</v>
          </cell>
        </row>
        <row r="973">
          <cell r="D973">
            <v>2105</v>
          </cell>
          <cell r="E973">
            <v>14.829000000000001</v>
          </cell>
        </row>
        <row r="974">
          <cell r="D974">
            <v>2110</v>
          </cell>
          <cell r="E974">
            <v>14.843</v>
          </cell>
        </row>
        <row r="975">
          <cell r="D975">
            <v>2115</v>
          </cell>
          <cell r="E975">
            <v>14.858000000000001</v>
          </cell>
        </row>
        <row r="976">
          <cell r="D976">
            <v>2120</v>
          </cell>
          <cell r="E976">
            <v>14.872</v>
          </cell>
        </row>
        <row r="977">
          <cell r="D977">
            <v>2125</v>
          </cell>
          <cell r="E977">
            <v>14.887</v>
          </cell>
        </row>
        <row r="978">
          <cell r="D978">
            <v>2130</v>
          </cell>
          <cell r="E978">
            <v>14.901</v>
          </cell>
        </row>
        <row r="979">
          <cell r="D979">
            <v>2135</v>
          </cell>
          <cell r="E979">
            <v>14.916</v>
          </cell>
        </row>
        <row r="980">
          <cell r="D980">
            <v>2140</v>
          </cell>
          <cell r="E980">
            <v>14.93</v>
          </cell>
        </row>
        <row r="981">
          <cell r="D981">
            <v>2145</v>
          </cell>
          <cell r="E981">
            <v>14.945</v>
          </cell>
        </row>
        <row r="982">
          <cell r="D982">
            <v>2150</v>
          </cell>
          <cell r="E982">
            <v>14.959</v>
          </cell>
        </row>
        <row r="983">
          <cell r="D983">
            <v>2155</v>
          </cell>
          <cell r="E983">
            <v>14.974</v>
          </cell>
        </row>
        <row r="984">
          <cell r="D984">
            <v>2160</v>
          </cell>
          <cell r="E984">
            <v>14.988</v>
          </cell>
        </row>
        <row r="985">
          <cell r="D985">
            <v>2165</v>
          </cell>
          <cell r="E985">
            <v>15.003</v>
          </cell>
        </row>
        <row r="986">
          <cell r="D986">
            <v>2170</v>
          </cell>
          <cell r="E986">
            <v>15.016999999999999</v>
          </cell>
        </row>
        <row r="987">
          <cell r="D987">
            <v>2175</v>
          </cell>
          <cell r="E987">
            <v>15.032</v>
          </cell>
        </row>
        <row r="988">
          <cell r="D988">
            <v>2180</v>
          </cell>
          <cell r="E988">
            <v>15.045999999999999</v>
          </cell>
        </row>
        <row r="989">
          <cell r="D989">
            <v>2185</v>
          </cell>
          <cell r="E989">
            <v>15.061</v>
          </cell>
        </row>
        <row r="990">
          <cell r="D990">
            <v>2190</v>
          </cell>
          <cell r="E990">
            <v>15.074999999999999</v>
          </cell>
        </row>
        <row r="991">
          <cell r="D991">
            <v>2195</v>
          </cell>
          <cell r="E991">
            <v>15.09</v>
          </cell>
        </row>
        <row r="992">
          <cell r="D992">
            <v>2200</v>
          </cell>
          <cell r="E992">
            <v>15.103999999999999</v>
          </cell>
        </row>
        <row r="993">
          <cell r="D993">
            <v>2205</v>
          </cell>
          <cell r="E993">
            <v>15.119</v>
          </cell>
        </row>
        <row r="994">
          <cell r="D994">
            <v>2210</v>
          </cell>
          <cell r="E994">
            <v>15.132999999999999</v>
          </cell>
        </row>
        <row r="995">
          <cell r="D995">
            <v>2215</v>
          </cell>
          <cell r="E995">
            <v>15.147</v>
          </cell>
        </row>
        <row r="996">
          <cell r="D996">
            <v>2220</v>
          </cell>
          <cell r="E996">
            <v>15.162000000000001</v>
          </cell>
        </row>
        <row r="997">
          <cell r="D997">
            <v>2225</v>
          </cell>
          <cell r="E997">
            <v>15.176</v>
          </cell>
        </row>
        <row r="998">
          <cell r="D998">
            <v>2230</v>
          </cell>
          <cell r="E998">
            <v>15.191000000000001</v>
          </cell>
        </row>
        <row r="999">
          <cell r="D999">
            <v>2235</v>
          </cell>
          <cell r="E999">
            <v>15.205</v>
          </cell>
        </row>
        <row r="1000">
          <cell r="D1000">
            <v>2240</v>
          </cell>
          <cell r="E1000">
            <v>15.22</v>
          </cell>
        </row>
        <row r="1001">
          <cell r="D1001">
            <v>2240.078</v>
          </cell>
          <cell r="E1001">
            <v>15.22</v>
          </cell>
        </row>
        <row r="1002">
          <cell r="D1002">
            <v>2244.078</v>
          </cell>
          <cell r="E1002">
            <v>15.231999999999999</v>
          </cell>
        </row>
        <row r="1003">
          <cell r="D1003">
            <v>2245</v>
          </cell>
          <cell r="E1003">
            <v>15.234</v>
          </cell>
        </row>
        <row r="1004">
          <cell r="D1004">
            <v>2250</v>
          </cell>
          <cell r="E1004">
            <v>15.249000000000001</v>
          </cell>
        </row>
        <row r="1005">
          <cell r="D1005">
            <v>2255</v>
          </cell>
          <cell r="E1005">
            <v>15.263</v>
          </cell>
        </row>
        <row r="1006">
          <cell r="D1006">
            <v>2260</v>
          </cell>
          <cell r="E1006">
            <v>15.278</v>
          </cell>
        </row>
        <row r="1007">
          <cell r="D1007">
            <v>2265</v>
          </cell>
          <cell r="E1007">
            <v>15.292</v>
          </cell>
        </row>
        <row r="1008">
          <cell r="D1008">
            <v>2270</v>
          </cell>
          <cell r="E1008">
            <v>15.307</v>
          </cell>
        </row>
        <row r="1009">
          <cell r="D1009">
            <v>2275</v>
          </cell>
          <cell r="E1009">
            <v>15.321</v>
          </cell>
        </row>
        <row r="1010">
          <cell r="D1010">
            <v>2280</v>
          </cell>
          <cell r="E1010">
            <v>15.336</v>
          </cell>
        </row>
        <row r="1011">
          <cell r="D1011">
            <v>2285</v>
          </cell>
          <cell r="E1011">
            <v>15.35</v>
          </cell>
        </row>
        <row r="1012">
          <cell r="D1012">
            <v>2290</v>
          </cell>
          <cell r="E1012">
            <v>15.365</v>
          </cell>
        </row>
        <row r="1013">
          <cell r="D1013">
            <v>2295</v>
          </cell>
          <cell r="E1013">
            <v>15.379</v>
          </cell>
        </row>
        <row r="1014">
          <cell r="D1014">
            <v>2300</v>
          </cell>
          <cell r="E1014">
            <v>15.394</v>
          </cell>
        </row>
        <row r="1015">
          <cell r="D1015">
            <v>2305</v>
          </cell>
          <cell r="E1015">
            <v>15.407999999999999</v>
          </cell>
        </row>
        <row r="1016">
          <cell r="D1016">
            <v>2310</v>
          </cell>
          <cell r="E1016">
            <v>15.423</v>
          </cell>
        </row>
        <row r="1017">
          <cell r="D1017">
            <v>2315</v>
          </cell>
          <cell r="E1017">
            <v>15.436999999999999</v>
          </cell>
        </row>
        <row r="1018">
          <cell r="D1018">
            <v>2320</v>
          </cell>
          <cell r="E1018">
            <v>15.451000000000001</v>
          </cell>
        </row>
        <row r="1019">
          <cell r="D1019">
            <v>2325</v>
          </cell>
          <cell r="E1019">
            <v>15.465999999999999</v>
          </cell>
        </row>
        <row r="1020">
          <cell r="D1020">
            <v>2330</v>
          </cell>
          <cell r="E1020">
            <v>15.48</v>
          </cell>
        </row>
        <row r="1021">
          <cell r="D1021">
            <v>2335</v>
          </cell>
          <cell r="E1021">
            <v>15.494999999999999</v>
          </cell>
        </row>
        <row r="1022">
          <cell r="D1022">
            <v>2340</v>
          </cell>
          <cell r="E1022">
            <v>15.509</v>
          </cell>
        </row>
        <row r="1023">
          <cell r="D1023">
            <v>2345</v>
          </cell>
          <cell r="E1023">
            <v>15.523999999999999</v>
          </cell>
        </row>
        <row r="1024">
          <cell r="D1024">
            <v>2350</v>
          </cell>
          <cell r="E1024">
            <v>15.538</v>
          </cell>
        </row>
        <row r="1025">
          <cell r="D1025">
            <v>2355</v>
          </cell>
          <cell r="E1025">
            <v>15.553000000000001</v>
          </cell>
        </row>
        <row r="1026">
          <cell r="D1026">
            <v>2360</v>
          </cell>
          <cell r="E1026">
            <v>15.567</v>
          </cell>
        </row>
        <row r="1027">
          <cell r="D1027">
            <v>2365</v>
          </cell>
          <cell r="E1027">
            <v>15.582000000000001</v>
          </cell>
        </row>
        <row r="1028">
          <cell r="D1028">
            <v>2370</v>
          </cell>
          <cell r="E1028">
            <v>15.596</v>
          </cell>
        </row>
        <row r="1029">
          <cell r="D1029">
            <v>2375</v>
          </cell>
          <cell r="E1029">
            <v>15.611000000000001</v>
          </cell>
        </row>
        <row r="1030">
          <cell r="D1030">
            <v>2380</v>
          </cell>
          <cell r="E1030">
            <v>15.625</v>
          </cell>
        </row>
        <row r="1031">
          <cell r="D1031">
            <v>2385</v>
          </cell>
          <cell r="E1031">
            <v>15.64</v>
          </cell>
        </row>
        <row r="1032">
          <cell r="D1032">
            <v>2390</v>
          </cell>
          <cell r="E1032">
            <v>15.654</v>
          </cell>
        </row>
        <row r="1033">
          <cell r="D1033">
            <v>2395</v>
          </cell>
          <cell r="E1033">
            <v>15.669</v>
          </cell>
        </row>
        <row r="1034">
          <cell r="D1034">
            <v>2400</v>
          </cell>
          <cell r="E1034">
            <v>15.683</v>
          </cell>
        </row>
        <row r="1035">
          <cell r="D1035">
            <v>2405</v>
          </cell>
          <cell r="E1035">
            <v>15.698</v>
          </cell>
        </row>
        <row r="1036">
          <cell r="D1036">
            <v>2410</v>
          </cell>
          <cell r="E1036">
            <v>15.712</v>
          </cell>
        </row>
        <row r="1037">
          <cell r="D1037">
            <v>2415</v>
          </cell>
          <cell r="E1037">
            <v>15.727</v>
          </cell>
        </row>
        <row r="1038">
          <cell r="D1038">
            <v>2420</v>
          </cell>
          <cell r="E1038">
            <v>15.741</v>
          </cell>
        </row>
        <row r="1039">
          <cell r="D1039">
            <v>2425</v>
          </cell>
          <cell r="E1039">
            <v>15.756</v>
          </cell>
        </row>
        <row r="1040">
          <cell r="D1040">
            <v>2430</v>
          </cell>
          <cell r="E1040">
            <v>15.77</v>
          </cell>
        </row>
        <row r="1041">
          <cell r="D1041">
            <v>2435</v>
          </cell>
          <cell r="E1041">
            <v>15.784000000000001</v>
          </cell>
        </row>
        <row r="1042">
          <cell r="D1042">
            <v>2440</v>
          </cell>
          <cell r="E1042">
            <v>15.798999999999999</v>
          </cell>
        </row>
        <row r="1043">
          <cell r="D1043">
            <v>2445</v>
          </cell>
          <cell r="E1043">
            <v>15.813000000000001</v>
          </cell>
        </row>
        <row r="1044">
          <cell r="D1044">
            <v>2450</v>
          </cell>
          <cell r="E1044">
            <v>15.827999999999999</v>
          </cell>
        </row>
        <row r="1045">
          <cell r="D1045">
            <v>2455</v>
          </cell>
          <cell r="E1045">
            <v>15.842000000000001</v>
          </cell>
        </row>
        <row r="1046">
          <cell r="D1046">
            <v>2460</v>
          </cell>
          <cell r="E1046">
            <v>15.856999999999999</v>
          </cell>
        </row>
        <row r="1047">
          <cell r="D1047">
            <v>2465</v>
          </cell>
          <cell r="E1047">
            <v>15.871</v>
          </cell>
        </row>
        <row r="1048">
          <cell r="D1048">
            <v>2470</v>
          </cell>
          <cell r="E1048">
            <v>15.885999999999999</v>
          </cell>
        </row>
        <row r="1049">
          <cell r="D1049">
            <v>2475</v>
          </cell>
          <cell r="E1049">
            <v>15.9</v>
          </cell>
        </row>
        <row r="1050">
          <cell r="D1050">
            <v>2480</v>
          </cell>
          <cell r="E1050">
            <v>15.914999999999999</v>
          </cell>
        </row>
        <row r="1051">
          <cell r="D1051">
            <v>2485</v>
          </cell>
          <cell r="E1051">
            <v>15.929</v>
          </cell>
        </row>
        <row r="1052">
          <cell r="D1052">
            <v>2490</v>
          </cell>
          <cell r="E1052">
            <v>15.944000000000001</v>
          </cell>
        </row>
        <row r="1053">
          <cell r="D1053">
            <v>2495</v>
          </cell>
          <cell r="E1053">
            <v>15.958</v>
          </cell>
        </row>
        <row r="1054">
          <cell r="D1054">
            <v>2500</v>
          </cell>
          <cell r="E1054">
            <v>15.973000000000001</v>
          </cell>
        </row>
        <row r="1055">
          <cell r="D1055">
            <v>2505</v>
          </cell>
          <cell r="E1055">
            <v>15.987</v>
          </cell>
        </row>
        <row r="1056">
          <cell r="D1056">
            <v>2510</v>
          </cell>
          <cell r="E1056">
            <v>16.001999999999999</v>
          </cell>
        </row>
        <row r="1057">
          <cell r="D1057">
            <v>2515</v>
          </cell>
          <cell r="E1057">
            <v>16.015999999999998</v>
          </cell>
        </row>
        <row r="1058">
          <cell r="D1058">
            <v>2520</v>
          </cell>
          <cell r="E1058">
            <v>16.030999999999999</v>
          </cell>
        </row>
        <row r="1059">
          <cell r="D1059">
            <v>2525</v>
          </cell>
          <cell r="E1059">
            <v>16.045000000000002</v>
          </cell>
        </row>
        <row r="1060">
          <cell r="D1060">
            <v>2530</v>
          </cell>
          <cell r="E1060">
            <v>16.059999999999999</v>
          </cell>
        </row>
        <row r="1061">
          <cell r="D1061">
            <v>2530.078</v>
          </cell>
          <cell r="E1061">
            <v>16.059999999999999</v>
          </cell>
        </row>
        <row r="1062">
          <cell r="D1062">
            <v>2534.078</v>
          </cell>
          <cell r="E1062">
            <v>16.071000000000002</v>
          </cell>
        </row>
        <row r="1063">
          <cell r="D1063">
            <v>2535</v>
          </cell>
          <cell r="E1063">
            <v>16.074000000000002</v>
          </cell>
        </row>
        <row r="1064">
          <cell r="D1064">
            <v>2540</v>
          </cell>
          <cell r="E1064">
            <v>16.088000000000001</v>
          </cell>
        </row>
        <row r="1065">
          <cell r="D1065">
            <v>2545</v>
          </cell>
          <cell r="E1065">
            <v>16.103000000000002</v>
          </cell>
        </row>
        <row r="1066">
          <cell r="D1066">
            <v>2550</v>
          </cell>
          <cell r="E1066">
            <v>16.117000000000001</v>
          </cell>
        </row>
        <row r="1067">
          <cell r="D1067">
            <v>2555</v>
          </cell>
          <cell r="E1067">
            <v>16.132000000000001</v>
          </cell>
        </row>
        <row r="1068">
          <cell r="D1068">
            <v>2560</v>
          </cell>
          <cell r="E1068">
            <v>16.146000000000001</v>
          </cell>
        </row>
        <row r="1069">
          <cell r="D1069">
            <v>2565</v>
          </cell>
          <cell r="E1069">
            <v>16.161000000000001</v>
          </cell>
        </row>
        <row r="1070">
          <cell r="D1070">
            <v>2570</v>
          </cell>
          <cell r="E1070">
            <v>16.175000000000001</v>
          </cell>
        </row>
        <row r="1071">
          <cell r="D1071">
            <v>2575</v>
          </cell>
          <cell r="E1071">
            <v>16.190000000000001</v>
          </cell>
        </row>
        <row r="1072">
          <cell r="D1072">
            <v>2580</v>
          </cell>
          <cell r="E1072">
            <v>16.204000000000001</v>
          </cell>
        </row>
        <row r="1073">
          <cell r="D1073">
            <v>2585</v>
          </cell>
          <cell r="E1073">
            <v>16.219000000000001</v>
          </cell>
        </row>
        <row r="1074">
          <cell r="D1074">
            <v>2590</v>
          </cell>
          <cell r="E1074">
            <v>16.233000000000001</v>
          </cell>
        </row>
        <row r="1075">
          <cell r="D1075">
            <v>2595</v>
          </cell>
          <cell r="E1075">
            <v>16.248000000000001</v>
          </cell>
        </row>
        <row r="1076">
          <cell r="D1076">
            <v>2600</v>
          </cell>
          <cell r="E1076">
            <v>16.262</v>
          </cell>
        </row>
        <row r="1077">
          <cell r="D1077">
            <v>2605</v>
          </cell>
          <cell r="E1077">
            <v>16.277000000000001</v>
          </cell>
        </row>
        <row r="1078">
          <cell r="D1078">
            <v>2610</v>
          </cell>
          <cell r="E1078">
            <v>16.291</v>
          </cell>
        </row>
        <row r="1079">
          <cell r="D1079">
            <v>2615</v>
          </cell>
          <cell r="E1079">
            <v>16.306000000000001</v>
          </cell>
        </row>
        <row r="1080">
          <cell r="D1080">
            <v>2620</v>
          </cell>
          <cell r="E1080">
            <v>16.32</v>
          </cell>
        </row>
        <row r="1081">
          <cell r="D1081">
            <v>2625</v>
          </cell>
          <cell r="E1081">
            <v>16.335000000000001</v>
          </cell>
        </row>
        <row r="1082">
          <cell r="D1082">
            <v>2630</v>
          </cell>
          <cell r="E1082">
            <v>16.349</v>
          </cell>
        </row>
        <row r="1083">
          <cell r="D1083">
            <v>2635</v>
          </cell>
          <cell r="E1083">
            <v>16.364000000000001</v>
          </cell>
        </row>
        <row r="1084">
          <cell r="D1084">
            <v>2640</v>
          </cell>
          <cell r="E1084">
            <v>16.378</v>
          </cell>
        </row>
        <row r="1085">
          <cell r="D1085">
            <v>2645</v>
          </cell>
          <cell r="E1085">
            <v>16.391999999999999</v>
          </cell>
        </row>
        <row r="1086">
          <cell r="D1086">
            <v>2650</v>
          </cell>
          <cell r="E1086">
            <v>16.407</v>
          </cell>
        </row>
        <row r="1087">
          <cell r="D1087">
            <v>2655</v>
          </cell>
          <cell r="E1087">
            <v>16.420999999999999</v>
          </cell>
        </row>
        <row r="1088">
          <cell r="D1088">
            <v>2660</v>
          </cell>
          <cell r="E1088">
            <v>16.436</v>
          </cell>
        </row>
        <row r="1089">
          <cell r="D1089">
            <v>2665</v>
          </cell>
          <cell r="E1089">
            <v>16.45</v>
          </cell>
        </row>
        <row r="1090">
          <cell r="D1090">
            <v>2670</v>
          </cell>
          <cell r="E1090">
            <v>16.465</v>
          </cell>
        </row>
        <row r="1091">
          <cell r="D1091">
            <v>2675</v>
          </cell>
          <cell r="E1091">
            <v>16.478999999999999</v>
          </cell>
        </row>
        <row r="1092">
          <cell r="D1092">
            <v>2680</v>
          </cell>
          <cell r="E1092">
            <v>16.494</v>
          </cell>
        </row>
        <row r="1093">
          <cell r="D1093">
            <v>2685</v>
          </cell>
          <cell r="E1093">
            <v>16.507999999999999</v>
          </cell>
        </row>
        <row r="1094">
          <cell r="D1094">
            <v>2690</v>
          </cell>
          <cell r="E1094">
            <v>16.523</v>
          </cell>
        </row>
        <row r="1095">
          <cell r="D1095">
            <v>2695</v>
          </cell>
          <cell r="E1095">
            <v>16.536999999999999</v>
          </cell>
        </row>
        <row r="1096">
          <cell r="D1096">
            <v>2695.99</v>
          </cell>
          <cell r="E1096">
            <v>16.54</v>
          </cell>
        </row>
        <row r="1097">
          <cell r="D1097">
            <v>2700</v>
          </cell>
          <cell r="E1097">
            <v>16.547000000000001</v>
          </cell>
        </row>
        <row r="1098">
          <cell r="D1098">
            <v>2705</v>
          </cell>
          <cell r="E1098">
            <v>16.555</v>
          </cell>
        </row>
        <row r="1099">
          <cell r="D1099">
            <v>2710</v>
          </cell>
          <cell r="E1099">
            <v>16.564</v>
          </cell>
        </row>
        <row r="1100">
          <cell r="D1100">
            <v>2715</v>
          </cell>
          <cell r="E1100">
            <v>16.571999999999999</v>
          </cell>
        </row>
        <row r="1101">
          <cell r="D1101">
            <v>2720</v>
          </cell>
          <cell r="E1101">
            <v>16.579999999999998</v>
          </cell>
        </row>
        <row r="1102">
          <cell r="D1102">
            <v>2725</v>
          </cell>
          <cell r="E1102">
            <v>16.588999999999999</v>
          </cell>
        </row>
        <row r="1103">
          <cell r="D1103">
            <v>2727.7820000000002</v>
          </cell>
          <cell r="E1103">
            <v>16.593</v>
          </cell>
        </row>
        <row r="1104">
          <cell r="D1104">
            <v>2730</v>
          </cell>
          <cell r="E1104">
            <v>16.599</v>
          </cell>
        </row>
        <row r="1105">
          <cell r="D1105">
            <v>2735</v>
          </cell>
          <cell r="E1105">
            <v>16.613</v>
          </cell>
        </row>
        <row r="1106">
          <cell r="D1106">
            <v>2740</v>
          </cell>
          <cell r="E1106">
            <v>16.626000000000001</v>
          </cell>
        </row>
        <row r="1107">
          <cell r="D1107">
            <v>2745</v>
          </cell>
          <cell r="E1107">
            <v>16.638999999999999</v>
          </cell>
        </row>
        <row r="1108">
          <cell r="D1108">
            <v>2750</v>
          </cell>
          <cell r="E1108">
            <v>16.652999999999999</v>
          </cell>
        </row>
        <row r="1109">
          <cell r="D1109">
            <v>2755</v>
          </cell>
          <cell r="E1109">
            <v>16.666</v>
          </cell>
        </row>
        <row r="1110">
          <cell r="D1110">
            <v>2760</v>
          </cell>
          <cell r="E1110">
            <v>16.68</v>
          </cell>
        </row>
        <row r="1111">
          <cell r="D1111">
            <v>2765</v>
          </cell>
          <cell r="E1111">
            <v>16.693000000000001</v>
          </cell>
        </row>
        <row r="1112">
          <cell r="D1112">
            <v>2770</v>
          </cell>
          <cell r="E1112">
            <v>16.707000000000001</v>
          </cell>
        </row>
        <row r="1113">
          <cell r="D1113">
            <v>2775</v>
          </cell>
          <cell r="E1113">
            <v>16.72</v>
          </cell>
        </row>
        <row r="1114">
          <cell r="D1114">
            <v>2780</v>
          </cell>
          <cell r="E1114">
            <v>16.734000000000002</v>
          </cell>
        </row>
        <row r="1115">
          <cell r="D1115">
            <v>2785</v>
          </cell>
          <cell r="E1115">
            <v>16.747</v>
          </cell>
        </row>
        <row r="1116">
          <cell r="D1116">
            <v>2790</v>
          </cell>
          <cell r="E1116">
            <v>16.760000000000002</v>
          </cell>
        </row>
        <row r="1117">
          <cell r="D1117">
            <v>2795</v>
          </cell>
          <cell r="E1117">
            <v>16.774000000000001</v>
          </cell>
        </row>
        <row r="1118">
          <cell r="D1118">
            <v>2800</v>
          </cell>
          <cell r="E1118">
            <v>16.786999999999999</v>
          </cell>
        </row>
        <row r="1119">
          <cell r="D1119">
            <v>2805</v>
          </cell>
          <cell r="E1119">
            <v>16.800999999999998</v>
          </cell>
        </row>
        <row r="1120">
          <cell r="D1120">
            <v>2810</v>
          </cell>
          <cell r="E1120">
            <v>16.814</v>
          </cell>
        </row>
        <row r="1121">
          <cell r="D1121">
            <v>2815</v>
          </cell>
          <cell r="E1121">
            <v>16.827999999999999</v>
          </cell>
        </row>
        <row r="1122">
          <cell r="D1122">
            <v>2820</v>
          </cell>
          <cell r="E1122">
            <v>16.841000000000001</v>
          </cell>
        </row>
        <row r="1123">
          <cell r="D1123">
            <v>2825</v>
          </cell>
          <cell r="E1123">
            <v>16.853999999999999</v>
          </cell>
        </row>
        <row r="1124">
          <cell r="D1124">
            <v>2830</v>
          </cell>
          <cell r="E1124">
            <v>16.867999999999999</v>
          </cell>
        </row>
        <row r="1125">
          <cell r="D1125">
            <v>2835</v>
          </cell>
          <cell r="E1125">
            <v>16.881</v>
          </cell>
        </row>
        <row r="1126">
          <cell r="D1126">
            <v>2840</v>
          </cell>
          <cell r="E1126">
            <v>16.895</v>
          </cell>
        </row>
        <row r="1127">
          <cell r="D1127">
            <v>2845</v>
          </cell>
          <cell r="E1127">
            <v>16.908000000000001</v>
          </cell>
        </row>
        <row r="1128">
          <cell r="D1128">
            <v>2850</v>
          </cell>
          <cell r="E1128">
            <v>16.922000000000001</v>
          </cell>
        </row>
        <row r="1129">
          <cell r="D1129">
            <v>2855</v>
          </cell>
          <cell r="E1129">
            <v>16.934999999999999</v>
          </cell>
        </row>
        <row r="1130">
          <cell r="D1130">
            <v>2860</v>
          </cell>
          <cell r="E1130">
            <v>16.949000000000002</v>
          </cell>
        </row>
        <row r="1131">
          <cell r="D1131">
            <v>2865</v>
          </cell>
          <cell r="E1131">
            <v>16.962</v>
          </cell>
        </row>
        <row r="1132">
          <cell r="D1132">
            <v>2870</v>
          </cell>
          <cell r="E1132">
            <v>16.975000000000001</v>
          </cell>
        </row>
        <row r="1133">
          <cell r="D1133">
            <v>2875</v>
          </cell>
          <cell r="E1133">
            <v>16.989000000000001</v>
          </cell>
        </row>
        <row r="1134">
          <cell r="D1134">
            <v>2880</v>
          </cell>
          <cell r="E1134">
            <v>17.001999999999999</v>
          </cell>
        </row>
        <row r="1135">
          <cell r="D1135">
            <v>2885</v>
          </cell>
          <cell r="E1135">
            <v>17.015999999999998</v>
          </cell>
        </row>
        <row r="1136">
          <cell r="D1136">
            <v>2890</v>
          </cell>
          <cell r="E1136">
            <v>17.029</v>
          </cell>
        </row>
        <row r="1137">
          <cell r="D1137">
            <v>2895</v>
          </cell>
          <cell r="E1137">
            <v>17.042999999999999</v>
          </cell>
        </row>
        <row r="1138">
          <cell r="D1138">
            <v>2900</v>
          </cell>
          <cell r="E1138">
            <v>17.056000000000001</v>
          </cell>
        </row>
        <row r="1139">
          <cell r="D1139">
            <v>2905</v>
          </cell>
          <cell r="E1139">
            <v>17.068999999999999</v>
          </cell>
        </row>
        <row r="1140">
          <cell r="D1140">
            <v>2910</v>
          </cell>
          <cell r="E1140">
            <v>17.082999999999998</v>
          </cell>
        </row>
        <row r="1141">
          <cell r="D1141">
            <v>2915</v>
          </cell>
          <cell r="E1141">
            <v>17.096</v>
          </cell>
        </row>
        <row r="1142">
          <cell r="D1142">
            <v>2920</v>
          </cell>
          <cell r="E1142">
            <v>17.11</v>
          </cell>
        </row>
        <row r="1143">
          <cell r="D1143">
            <v>2920.078</v>
          </cell>
          <cell r="E1143">
            <v>17.11</v>
          </cell>
        </row>
        <row r="1144">
          <cell r="D1144">
            <v>2922.078</v>
          </cell>
          <cell r="E1144">
            <v>17.114999999999998</v>
          </cell>
        </row>
        <row r="1145">
          <cell r="D1145">
            <v>2925</v>
          </cell>
          <cell r="E1145">
            <v>17.123000000000001</v>
          </cell>
        </row>
        <row r="1146">
          <cell r="D1146">
            <v>2930</v>
          </cell>
          <cell r="E1146">
            <v>17.137</v>
          </cell>
        </row>
        <row r="1147">
          <cell r="D1147">
            <v>2935</v>
          </cell>
          <cell r="E1147">
            <v>17.149999999999999</v>
          </cell>
        </row>
        <row r="1148">
          <cell r="D1148">
            <v>2940</v>
          </cell>
          <cell r="E1148">
            <v>17.164000000000001</v>
          </cell>
        </row>
        <row r="1149">
          <cell r="D1149">
            <v>2945</v>
          </cell>
          <cell r="E1149">
            <v>17.177</v>
          </cell>
        </row>
        <row r="1150">
          <cell r="D1150">
            <v>2950</v>
          </cell>
          <cell r="E1150">
            <v>17.190000000000001</v>
          </cell>
        </row>
        <row r="1151">
          <cell r="D1151">
            <v>2955</v>
          </cell>
          <cell r="E1151">
            <v>17.204000000000001</v>
          </cell>
        </row>
        <row r="1152">
          <cell r="D1152">
            <v>2960</v>
          </cell>
          <cell r="E1152">
            <v>17.216999999999999</v>
          </cell>
        </row>
        <row r="1153">
          <cell r="D1153">
            <v>2965</v>
          </cell>
          <cell r="E1153">
            <v>17.231000000000002</v>
          </cell>
        </row>
        <row r="1154">
          <cell r="D1154">
            <v>2969.7</v>
          </cell>
          <cell r="E1154">
            <v>17.242999999999999</v>
          </cell>
        </row>
        <row r="1155">
          <cell r="D1155">
            <v>2970</v>
          </cell>
          <cell r="E1155">
            <v>17.244</v>
          </cell>
        </row>
        <row r="1156">
          <cell r="D1156">
            <v>2975</v>
          </cell>
          <cell r="E1156">
            <v>17.251999999999999</v>
          </cell>
        </row>
        <row r="1157">
          <cell r="D1157">
            <v>2980</v>
          </cell>
          <cell r="E1157">
            <v>17.260999999999999</v>
          </cell>
        </row>
        <row r="1158">
          <cell r="D1158">
            <v>2985</v>
          </cell>
          <cell r="E1158">
            <v>17.268999999999998</v>
          </cell>
        </row>
        <row r="1159">
          <cell r="D1159">
            <v>2990</v>
          </cell>
          <cell r="E1159">
            <v>17.277000000000001</v>
          </cell>
        </row>
        <row r="1160">
          <cell r="D1160">
            <v>2995</v>
          </cell>
          <cell r="E1160">
            <v>17.286000000000001</v>
          </cell>
        </row>
        <row r="1161">
          <cell r="D1161">
            <v>3000</v>
          </cell>
          <cell r="E1161">
            <v>17.294</v>
          </cell>
        </row>
        <row r="1162">
          <cell r="D1162">
            <v>3005</v>
          </cell>
          <cell r="E1162">
            <v>17.302</v>
          </cell>
        </row>
        <row r="1163">
          <cell r="D1163">
            <v>3010</v>
          </cell>
          <cell r="E1163">
            <v>17.311</v>
          </cell>
        </row>
        <row r="1164">
          <cell r="D1164">
            <v>3015</v>
          </cell>
          <cell r="E1164">
            <v>17.318999999999999</v>
          </cell>
        </row>
        <row r="1165">
          <cell r="D1165">
            <v>3020</v>
          </cell>
          <cell r="E1165">
            <v>17.327000000000002</v>
          </cell>
        </row>
        <row r="1166">
          <cell r="D1166">
            <v>3025</v>
          </cell>
          <cell r="E1166">
            <v>17.335999999999999</v>
          </cell>
        </row>
        <row r="1167">
          <cell r="D1167">
            <v>3027.8710000000001</v>
          </cell>
          <cell r="E1167">
            <v>17.34</v>
          </cell>
        </row>
        <row r="1168">
          <cell r="D1168">
            <v>3030</v>
          </cell>
          <cell r="E1168">
            <v>17.344000000000001</v>
          </cell>
        </row>
        <row r="1169">
          <cell r="D1169">
            <v>3035</v>
          </cell>
          <cell r="E1169">
            <v>17.352</v>
          </cell>
        </row>
        <row r="1170">
          <cell r="D1170">
            <v>3040</v>
          </cell>
          <cell r="E1170">
            <v>17.361000000000001</v>
          </cell>
        </row>
        <row r="1171">
          <cell r="D1171">
            <v>3045</v>
          </cell>
          <cell r="E1171">
            <v>17.369</v>
          </cell>
        </row>
        <row r="1172">
          <cell r="D1172">
            <v>3050</v>
          </cell>
          <cell r="E1172">
            <v>17.376999999999999</v>
          </cell>
        </row>
        <row r="1173">
          <cell r="D1173">
            <v>3055</v>
          </cell>
          <cell r="E1173">
            <v>17.385999999999999</v>
          </cell>
        </row>
        <row r="1174">
          <cell r="D1174">
            <v>3060</v>
          </cell>
          <cell r="E1174">
            <v>17.393999999999998</v>
          </cell>
        </row>
        <row r="1175">
          <cell r="D1175">
            <v>3065</v>
          </cell>
          <cell r="E1175">
            <v>17.402000000000001</v>
          </cell>
        </row>
        <row r="1176">
          <cell r="D1176">
            <v>3070</v>
          </cell>
          <cell r="E1176">
            <v>17.41</v>
          </cell>
        </row>
        <row r="1177">
          <cell r="D1177">
            <v>3075</v>
          </cell>
          <cell r="E1177">
            <v>17.419</v>
          </cell>
        </row>
        <row r="1178">
          <cell r="D1178">
            <v>3080</v>
          </cell>
          <cell r="E1178">
            <v>17.427</v>
          </cell>
        </row>
        <row r="1179">
          <cell r="D1179">
            <v>3085</v>
          </cell>
          <cell r="E1179">
            <v>17.434999999999999</v>
          </cell>
        </row>
        <row r="1180">
          <cell r="D1180">
            <v>3090</v>
          </cell>
          <cell r="E1180">
            <v>17.443999999999999</v>
          </cell>
        </row>
        <row r="1181">
          <cell r="D1181">
            <v>3095</v>
          </cell>
          <cell r="E1181">
            <v>17.452000000000002</v>
          </cell>
        </row>
        <row r="1182">
          <cell r="D1182">
            <v>3100</v>
          </cell>
          <cell r="E1182">
            <v>17.46</v>
          </cell>
        </row>
        <row r="1183">
          <cell r="D1183">
            <v>3105</v>
          </cell>
          <cell r="E1183">
            <v>17.469000000000001</v>
          </cell>
        </row>
        <row r="1184">
          <cell r="D1184">
            <v>3110</v>
          </cell>
          <cell r="E1184">
            <v>17.477</v>
          </cell>
        </row>
        <row r="1185">
          <cell r="D1185">
            <v>3115</v>
          </cell>
          <cell r="E1185">
            <v>17.484999999999999</v>
          </cell>
        </row>
        <row r="1186">
          <cell r="D1186">
            <v>3120</v>
          </cell>
          <cell r="E1186">
            <v>17.494</v>
          </cell>
        </row>
        <row r="1187">
          <cell r="D1187">
            <v>3125</v>
          </cell>
          <cell r="E1187">
            <v>17.501999999999999</v>
          </cell>
        </row>
        <row r="1188">
          <cell r="D1188">
            <v>3130</v>
          </cell>
          <cell r="E1188">
            <v>17.510000000000002</v>
          </cell>
        </row>
        <row r="1189">
          <cell r="D1189">
            <v>3135</v>
          </cell>
          <cell r="E1189">
            <v>17.518999999999998</v>
          </cell>
        </row>
        <row r="1190">
          <cell r="D1190">
            <v>3140</v>
          </cell>
          <cell r="E1190">
            <v>17.527000000000001</v>
          </cell>
        </row>
        <row r="1191">
          <cell r="D1191">
            <v>3145</v>
          </cell>
          <cell r="E1191">
            <v>17.535</v>
          </cell>
        </row>
        <row r="1192">
          <cell r="D1192">
            <v>3150</v>
          </cell>
          <cell r="E1192">
            <v>17.544</v>
          </cell>
        </row>
        <row r="1193">
          <cell r="D1193">
            <v>3155</v>
          </cell>
          <cell r="E1193">
            <v>17.552</v>
          </cell>
        </row>
        <row r="1194">
          <cell r="D1194">
            <v>3160</v>
          </cell>
          <cell r="E1194">
            <v>17.559999999999999</v>
          </cell>
        </row>
        <row r="1195">
          <cell r="D1195">
            <v>3165</v>
          </cell>
          <cell r="E1195">
            <v>17.568999999999999</v>
          </cell>
        </row>
        <row r="1196">
          <cell r="D1196">
            <v>3170</v>
          </cell>
          <cell r="E1196">
            <v>17.577000000000002</v>
          </cell>
        </row>
        <row r="1197">
          <cell r="D1197">
            <v>3175</v>
          </cell>
          <cell r="E1197">
            <v>17.585000000000001</v>
          </cell>
        </row>
        <row r="1198">
          <cell r="D1198">
            <v>3180</v>
          </cell>
          <cell r="E1198">
            <v>17.594000000000001</v>
          </cell>
        </row>
        <row r="1199">
          <cell r="D1199">
            <v>3185</v>
          </cell>
          <cell r="E1199">
            <v>17.602</v>
          </cell>
        </row>
        <row r="1200">
          <cell r="D1200">
            <v>3190</v>
          </cell>
          <cell r="E1200">
            <v>17.61</v>
          </cell>
        </row>
        <row r="1201">
          <cell r="D1201">
            <v>3195</v>
          </cell>
          <cell r="E1201">
            <v>17.619</v>
          </cell>
        </row>
        <row r="1202">
          <cell r="D1202">
            <v>3200</v>
          </cell>
          <cell r="E1202">
            <v>17.626999999999999</v>
          </cell>
        </row>
        <row r="1203">
          <cell r="D1203">
            <v>3205</v>
          </cell>
          <cell r="E1203">
            <v>17.635000000000002</v>
          </cell>
        </row>
        <row r="1204">
          <cell r="D1204">
            <v>3210</v>
          </cell>
          <cell r="E1204">
            <v>17.643999999999998</v>
          </cell>
        </row>
        <row r="1205">
          <cell r="D1205">
            <v>3215</v>
          </cell>
          <cell r="E1205">
            <v>17.652000000000001</v>
          </cell>
        </row>
        <row r="1206">
          <cell r="D1206">
            <v>3220</v>
          </cell>
          <cell r="E1206">
            <v>17.66</v>
          </cell>
        </row>
        <row r="1207">
          <cell r="D1207">
            <v>3225</v>
          </cell>
          <cell r="E1207">
            <v>17.669</v>
          </cell>
        </row>
        <row r="1208">
          <cell r="D1208">
            <v>3230</v>
          </cell>
          <cell r="E1208">
            <v>17.677</v>
          </cell>
        </row>
        <row r="1209">
          <cell r="D1209">
            <v>3235</v>
          </cell>
          <cell r="E1209">
            <v>17.684999999999999</v>
          </cell>
        </row>
        <row r="1210">
          <cell r="D1210">
            <v>3240</v>
          </cell>
          <cell r="E1210">
            <v>17.693999999999999</v>
          </cell>
        </row>
        <row r="1211">
          <cell r="D1211">
            <v>3245</v>
          </cell>
          <cell r="E1211">
            <v>17.702000000000002</v>
          </cell>
        </row>
        <row r="1212">
          <cell r="D1212">
            <v>3250</v>
          </cell>
          <cell r="E1212">
            <v>17.71</v>
          </cell>
        </row>
        <row r="1213">
          <cell r="D1213">
            <v>3255</v>
          </cell>
          <cell r="E1213">
            <v>17.719000000000001</v>
          </cell>
        </row>
        <row r="1214">
          <cell r="D1214">
            <v>3260</v>
          </cell>
          <cell r="E1214">
            <v>17.727</v>
          </cell>
        </row>
        <row r="1215">
          <cell r="D1215">
            <v>3265</v>
          </cell>
          <cell r="E1215">
            <v>17.734999999999999</v>
          </cell>
        </row>
        <row r="1216">
          <cell r="D1216">
            <v>3270</v>
          </cell>
          <cell r="E1216">
            <v>17.744</v>
          </cell>
        </row>
        <row r="1217">
          <cell r="D1217">
            <v>3275</v>
          </cell>
          <cell r="E1217">
            <v>17.751999999999999</v>
          </cell>
        </row>
        <row r="1218">
          <cell r="D1218">
            <v>3280</v>
          </cell>
          <cell r="E1218">
            <v>17.760000000000002</v>
          </cell>
        </row>
        <row r="1219">
          <cell r="D1219">
            <v>3285</v>
          </cell>
          <cell r="E1219">
            <v>17.768999999999998</v>
          </cell>
        </row>
        <row r="1220">
          <cell r="D1220">
            <v>3290</v>
          </cell>
          <cell r="E1220">
            <v>17.777000000000001</v>
          </cell>
        </row>
        <row r="1221">
          <cell r="D1221">
            <v>3295</v>
          </cell>
          <cell r="E1221">
            <v>17.785</v>
          </cell>
        </row>
        <row r="1222">
          <cell r="D1222">
            <v>3300</v>
          </cell>
          <cell r="E1222">
            <v>17.794</v>
          </cell>
        </row>
        <row r="1223">
          <cell r="D1223">
            <v>3305</v>
          </cell>
          <cell r="E1223">
            <v>17.802</v>
          </cell>
        </row>
        <row r="1224">
          <cell r="D1224">
            <v>3310</v>
          </cell>
          <cell r="E1224">
            <v>17.809999999999999</v>
          </cell>
        </row>
        <row r="1225">
          <cell r="D1225">
            <v>3315</v>
          </cell>
          <cell r="E1225">
            <v>17.818999999999999</v>
          </cell>
        </row>
        <row r="1226">
          <cell r="D1226">
            <v>3320</v>
          </cell>
          <cell r="E1226">
            <v>17.827000000000002</v>
          </cell>
        </row>
        <row r="1227">
          <cell r="D1227">
            <v>3325</v>
          </cell>
          <cell r="E1227">
            <v>17.835000000000001</v>
          </cell>
        </row>
        <row r="1228">
          <cell r="D1228">
            <v>3330</v>
          </cell>
          <cell r="E1228">
            <v>17.844000000000001</v>
          </cell>
        </row>
        <row r="1229">
          <cell r="D1229">
            <v>3335</v>
          </cell>
          <cell r="E1229">
            <v>17.852</v>
          </cell>
        </row>
        <row r="1230">
          <cell r="D1230">
            <v>3340</v>
          </cell>
          <cell r="E1230">
            <v>17.86</v>
          </cell>
        </row>
        <row r="1231">
          <cell r="D1231">
            <v>3345</v>
          </cell>
          <cell r="E1231">
            <v>17.869</v>
          </cell>
        </row>
        <row r="1232">
          <cell r="D1232">
            <v>3350</v>
          </cell>
          <cell r="E1232">
            <v>17.876999999999999</v>
          </cell>
        </row>
        <row r="1233">
          <cell r="D1233">
            <v>3355</v>
          </cell>
          <cell r="E1233">
            <v>17.885000000000002</v>
          </cell>
        </row>
        <row r="1234">
          <cell r="D1234">
            <v>3360</v>
          </cell>
          <cell r="E1234">
            <v>17.893999999999998</v>
          </cell>
        </row>
        <row r="1235">
          <cell r="D1235">
            <v>3365</v>
          </cell>
          <cell r="E1235">
            <v>17.902000000000001</v>
          </cell>
        </row>
        <row r="1236">
          <cell r="D1236">
            <v>3370</v>
          </cell>
          <cell r="E1236">
            <v>17.91</v>
          </cell>
        </row>
        <row r="1237">
          <cell r="D1237">
            <v>3375</v>
          </cell>
          <cell r="E1237">
            <v>17.919</v>
          </cell>
        </row>
        <row r="1238">
          <cell r="D1238">
            <v>3380</v>
          </cell>
          <cell r="E1238">
            <v>17.927</v>
          </cell>
        </row>
        <row r="1239">
          <cell r="D1239">
            <v>3385</v>
          </cell>
          <cell r="E1239">
            <v>17.934999999999999</v>
          </cell>
        </row>
        <row r="1240">
          <cell r="D1240">
            <v>3390</v>
          </cell>
          <cell r="E1240">
            <v>17.943999999999999</v>
          </cell>
        </row>
        <row r="1241">
          <cell r="D1241">
            <v>3395</v>
          </cell>
          <cell r="E1241">
            <v>17.952000000000002</v>
          </cell>
        </row>
        <row r="1242">
          <cell r="D1242">
            <v>3400</v>
          </cell>
          <cell r="E1242">
            <v>17.96</v>
          </cell>
        </row>
        <row r="1243">
          <cell r="D1243">
            <v>3405</v>
          </cell>
          <cell r="E1243">
            <v>17.969000000000001</v>
          </cell>
        </row>
        <row r="1244">
          <cell r="D1244">
            <v>3410</v>
          </cell>
          <cell r="E1244">
            <v>17.977</v>
          </cell>
        </row>
        <row r="1245">
          <cell r="D1245">
            <v>3415</v>
          </cell>
          <cell r="E1245">
            <v>17.984999999999999</v>
          </cell>
        </row>
        <row r="1246">
          <cell r="D1246">
            <v>3420</v>
          </cell>
          <cell r="E1246">
            <v>17.994</v>
          </cell>
        </row>
        <row r="1247">
          <cell r="D1247">
            <v>3425</v>
          </cell>
          <cell r="E1247">
            <v>18.001999999999999</v>
          </cell>
        </row>
        <row r="1248">
          <cell r="D1248">
            <v>3430</v>
          </cell>
          <cell r="E1248">
            <v>18.010000000000002</v>
          </cell>
        </row>
        <row r="1249">
          <cell r="D1249">
            <v>3435</v>
          </cell>
          <cell r="E1249">
            <v>18.018999999999998</v>
          </cell>
        </row>
        <row r="1250">
          <cell r="D1250">
            <v>3440</v>
          </cell>
          <cell r="E1250">
            <v>18.027000000000001</v>
          </cell>
        </row>
        <row r="1251">
          <cell r="D1251">
            <v>3445</v>
          </cell>
          <cell r="E1251">
            <v>18.035</v>
          </cell>
        </row>
        <row r="1252">
          <cell r="D1252">
            <v>3450</v>
          </cell>
          <cell r="E1252">
            <v>18.044</v>
          </cell>
        </row>
        <row r="1253">
          <cell r="D1253">
            <v>3455</v>
          </cell>
          <cell r="E1253">
            <v>18.052</v>
          </cell>
        </row>
        <row r="1254">
          <cell r="D1254">
            <v>3460</v>
          </cell>
          <cell r="E1254">
            <v>18.059999999999999</v>
          </cell>
        </row>
        <row r="1255">
          <cell r="D1255">
            <v>3465</v>
          </cell>
          <cell r="E1255">
            <v>18.068999999999999</v>
          </cell>
        </row>
        <row r="1256">
          <cell r="D1256">
            <v>3470</v>
          </cell>
          <cell r="E1256">
            <v>18.077000000000002</v>
          </cell>
        </row>
        <row r="1257">
          <cell r="D1257">
            <v>3475</v>
          </cell>
          <cell r="E1257">
            <v>18.085000000000001</v>
          </cell>
        </row>
        <row r="1258">
          <cell r="D1258">
            <v>3480</v>
          </cell>
          <cell r="E1258">
            <v>18.094000000000001</v>
          </cell>
        </row>
        <row r="1259">
          <cell r="D1259">
            <v>3485</v>
          </cell>
          <cell r="E1259">
            <v>18.102</v>
          </cell>
        </row>
        <row r="1260">
          <cell r="D1260">
            <v>3490</v>
          </cell>
          <cell r="E1260">
            <v>18.11</v>
          </cell>
        </row>
        <row r="1261">
          <cell r="D1261">
            <v>3495</v>
          </cell>
          <cell r="E1261">
            <v>18.119</v>
          </cell>
        </row>
        <row r="1262">
          <cell r="D1262">
            <v>3500</v>
          </cell>
          <cell r="E1262">
            <v>18.126999999999999</v>
          </cell>
        </row>
        <row r="1263">
          <cell r="D1263">
            <v>3505</v>
          </cell>
          <cell r="E1263">
            <v>18.135000000000002</v>
          </cell>
        </row>
        <row r="1264">
          <cell r="D1264">
            <v>3510</v>
          </cell>
          <cell r="E1264">
            <v>18.143999999999998</v>
          </cell>
        </row>
        <row r="1265">
          <cell r="D1265">
            <v>3515</v>
          </cell>
          <cell r="E1265">
            <v>18.152000000000001</v>
          </cell>
        </row>
        <row r="1266">
          <cell r="D1266">
            <v>3520</v>
          </cell>
          <cell r="E1266">
            <v>18.16</v>
          </cell>
        </row>
        <row r="1267">
          <cell r="D1267">
            <v>3525</v>
          </cell>
          <cell r="E1267">
            <v>18.169</v>
          </cell>
        </row>
        <row r="1268">
          <cell r="D1268">
            <v>3530</v>
          </cell>
          <cell r="E1268">
            <v>18.177</v>
          </cell>
        </row>
        <row r="1269">
          <cell r="D1269">
            <v>3535</v>
          </cell>
          <cell r="E1269">
            <v>18.184999999999999</v>
          </cell>
        </row>
        <row r="1270">
          <cell r="D1270">
            <v>3540</v>
          </cell>
          <cell r="E1270">
            <v>18.193999999999999</v>
          </cell>
        </row>
        <row r="1271">
          <cell r="D1271">
            <v>3545</v>
          </cell>
          <cell r="E1271">
            <v>18.202000000000002</v>
          </cell>
        </row>
        <row r="1272">
          <cell r="D1272">
            <v>3550</v>
          </cell>
          <cell r="E1272">
            <v>18.21</v>
          </cell>
        </row>
        <row r="1273">
          <cell r="D1273">
            <v>3555</v>
          </cell>
          <cell r="E1273">
            <v>18.219000000000001</v>
          </cell>
        </row>
        <row r="1274">
          <cell r="D1274">
            <v>3560</v>
          </cell>
          <cell r="E1274">
            <v>18.227</v>
          </cell>
        </row>
        <row r="1275">
          <cell r="D1275">
            <v>3565</v>
          </cell>
          <cell r="E1275">
            <v>18.234999999999999</v>
          </cell>
        </row>
        <row r="1276">
          <cell r="D1276">
            <v>3570</v>
          </cell>
          <cell r="E1276">
            <v>18.244</v>
          </cell>
        </row>
        <row r="1277">
          <cell r="D1277">
            <v>3575</v>
          </cell>
          <cell r="E1277">
            <v>18.251999999999999</v>
          </cell>
        </row>
        <row r="1278">
          <cell r="D1278">
            <v>3580</v>
          </cell>
          <cell r="E1278">
            <v>18.260000000000002</v>
          </cell>
        </row>
        <row r="1279">
          <cell r="D1279">
            <v>3585</v>
          </cell>
          <cell r="E1279">
            <v>18.268999999999998</v>
          </cell>
        </row>
        <row r="1280">
          <cell r="D1280">
            <v>3590</v>
          </cell>
          <cell r="E1280">
            <v>18.277000000000001</v>
          </cell>
        </row>
        <row r="1281">
          <cell r="D1281">
            <v>3595</v>
          </cell>
          <cell r="E1281">
            <v>18.285</v>
          </cell>
        </row>
        <row r="1282">
          <cell r="D1282">
            <v>3600</v>
          </cell>
          <cell r="E1282">
            <v>18.294</v>
          </cell>
        </row>
        <row r="1283">
          <cell r="D1283">
            <v>3605</v>
          </cell>
          <cell r="E1283">
            <v>18.302</v>
          </cell>
        </row>
        <row r="1284">
          <cell r="D1284">
            <v>3610</v>
          </cell>
          <cell r="E1284">
            <v>18.309999999999999</v>
          </cell>
        </row>
        <row r="1285">
          <cell r="D1285">
            <v>3615</v>
          </cell>
          <cell r="E1285">
            <v>18.318999999999999</v>
          </cell>
        </row>
        <row r="1286">
          <cell r="D1286">
            <v>3620</v>
          </cell>
          <cell r="E1286">
            <v>18.327000000000002</v>
          </cell>
        </row>
        <row r="1287">
          <cell r="D1287">
            <v>3625</v>
          </cell>
          <cell r="E1287">
            <v>18.335000000000001</v>
          </cell>
        </row>
        <row r="1288">
          <cell r="D1288">
            <v>3630</v>
          </cell>
          <cell r="E1288">
            <v>18.344000000000001</v>
          </cell>
        </row>
        <row r="1289">
          <cell r="D1289">
            <v>3635</v>
          </cell>
          <cell r="E1289">
            <v>18.352</v>
          </cell>
        </row>
        <row r="1290">
          <cell r="D1290">
            <v>3640</v>
          </cell>
          <cell r="E1290">
            <v>18.36</v>
          </cell>
        </row>
        <row r="1291">
          <cell r="D1291">
            <v>3643.942</v>
          </cell>
          <cell r="E1291">
            <v>18.367000000000001</v>
          </cell>
        </row>
        <row r="1292">
          <cell r="D1292">
            <v>3645</v>
          </cell>
          <cell r="E1292">
            <v>18.369</v>
          </cell>
        </row>
        <row r="1293">
          <cell r="D1293">
            <v>3649.9989999999998</v>
          </cell>
          <cell r="E1293">
            <v>18.376999999999999</v>
          </cell>
        </row>
        <row r="1294">
          <cell r="D1294">
            <v>3654.9989999999998</v>
          </cell>
          <cell r="E1294">
            <v>18.385000000000002</v>
          </cell>
        </row>
        <row r="1295">
          <cell r="D1295">
            <v>3659.9989999999998</v>
          </cell>
          <cell r="E1295">
            <v>18.393999999999998</v>
          </cell>
        </row>
        <row r="1296">
          <cell r="D1296">
            <v>3662.009</v>
          </cell>
          <cell r="E1296">
            <v>18.396999999999998</v>
          </cell>
        </row>
        <row r="1297">
          <cell r="D1297">
            <v>3665</v>
          </cell>
          <cell r="E1297">
            <v>18.402000000000001</v>
          </cell>
        </row>
        <row r="1298">
          <cell r="D1298">
            <v>3670</v>
          </cell>
          <cell r="E1298">
            <v>18.41</v>
          </cell>
        </row>
        <row r="1299">
          <cell r="D1299">
            <v>3675</v>
          </cell>
          <cell r="E1299">
            <v>18.419</v>
          </cell>
        </row>
        <row r="1300">
          <cell r="D1300">
            <v>3680</v>
          </cell>
          <cell r="E1300">
            <v>18.427</v>
          </cell>
        </row>
        <row r="1301">
          <cell r="D1301">
            <v>3685</v>
          </cell>
          <cell r="E1301">
            <v>18.434999999999999</v>
          </cell>
        </row>
        <row r="1302">
          <cell r="D1302">
            <v>3690</v>
          </cell>
          <cell r="E1302">
            <v>18.443999999999999</v>
          </cell>
        </row>
        <row r="1303">
          <cell r="D1303">
            <v>3695</v>
          </cell>
          <cell r="E1303">
            <v>18.452000000000002</v>
          </cell>
        </row>
        <row r="1304">
          <cell r="D1304">
            <v>3700</v>
          </cell>
          <cell r="E1304">
            <v>18.46</v>
          </cell>
        </row>
        <row r="1305">
          <cell r="D1305">
            <v>3705</v>
          </cell>
          <cell r="E1305">
            <v>18.469000000000001</v>
          </cell>
        </row>
        <row r="1306">
          <cell r="D1306">
            <v>3710</v>
          </cell>
          <cell r="E1306">
            <v>18.477</v>
          </cell>
        </row>
        <row r="1307">
          <cell r="D1307">
            <v>3715</v>
          </cell>
          <cell r="E1307">
            <v>18.484999999999999</v>
          </cell>
        </row>
        <row r="1308">
          <cell r="D1308">
            <v>3720</v>
          </cell>
          <cell r="E1308">
            <v>18.494</v>
          </cell>
        </row>
        <row r="1309">
          <cell r="D1309">
            <v>3725</v>
          </cell>
          <cell r="E1309">
            <v>18.501999999999999</v>
          </cell>
        </row>
        <row r="1310">
          <cell r="D1310">
            <v>3730</v>
          </cell>
          <cell r="E1310">
            <v>18.510000000000002</v>
          </cell>
        </row>
        <row r="1311">
          <cell r="D1311">
            <v>3735</v>
          </cell>
          <cell r="E1311">
            <v>18.518999999999998</v>
          </cell>
        </row>
        <row r="1312">
          <cell r="D1312">
            <v>3740</v>
          </cell>
          <cell r="E1312">
            <v>18.527000000000001</v>
          </cell>
        </row>
        <row r="1313">
          <cell r="D1313">
            <v>3745</v>
          </cell>
          <cell r="E1313">
            <v>18.535</v>
          </cell>
        </row>
        <row r="1314">
          <cell r="D1314">
            <v>3750</v>
          </cell>
          <cell r="E1314">
            <v>18.544</v>
          </cell>
        </row>
        <row r="1315">
          <cell r="D1315">
            <v>3755</v>
          </cell>
          <cell r="E1315">
            <v>18.552</v>
          </cell>
        </row>
        <row r="1316">
          <cell r="D1316">
            <v>3760</v>
          </cell>
          <cell r="E1316">
            <v>18.559999999999999</v>
          </cell>
        </row>
        <row r="1317">
          <cell r="D1317">
            <v>3765</v>
          </cell>
          <cell r="E1317">
            <v>18.568999999999999</v>
          </cell>
        </row>
        <row r="1318">
          <cell r="D1318">
            <v>3768.2809999999999</v>
          </cell>
          <cell r="E1318">
            <v>18.574000000000002</v>
          </cell>
        </row>
        <row r="1319">
          <cell r="D1319">
            <v>3770</v>
          </cell>
          <cell r="E1319">
            <v>18.577000000000002</v>
          </cell>
        </row>
        <row r="1320">
          <cell r="D1320">
            <v>3774.9989999999998</v>
          </cell>
          <cell r="E1320">
            <v>18.585000000000001</v>
          </cell>
        </row>
        <row r="1321">
          <cell r="D1321">
            <v>3779.9989999999998</v>
          </cell>
          <cell r="E1321">
            <v>18.594000000000001</v>
          </cell>
        </row>
        <row r="1322">
          <cell r="D1322">
            <v>3782.7939999999999</v>
          </cell>
          <cell r="E1322">
            <v>18.597999999999999</v>
          </cell>
        </row>
        <row r="1323">
          <cell r="D1323">
            <v>3785</v>
          </cell>
          <cell r="E1323">
            <v>18.602</v>
          </cell>
        </row>
        <row r="1324">
          <cell r="D1324">
            <v>3790</v>
          </cell>
          <cell r="E1324">
            <v>18.61</v>
          </cell>
        </row>
        <row r="1325">
          <cell r="D1325">
            <v>3795</v>
          </cell>
          <cell r="E1325">
            <v>18.619</v>
          </cell>
        </row>
        <row r="1326">
          <cell r="D1326">
            <v>3800</v>
          </cell>
          <cell r="E1326">
            <v>18.626999999999999</v>
          </cell>
        </row>
        <row r="1327">
          <cell r="D1327">
            <v>3805</v>
          </cell>
          <cell r="E1327">
            <v>18.635000000000002</v>
          </cell>
        </row>
        <row r="1328">
          <cell r="D1328">
            <v>3810</v>
          </cell>
          <cell r="E1328">
            <v>18.643999999999998</v>
          </cell>
        </row>
        <row r="1329">
          <cell r="D1329">
            <v>3811.0120000000002</v>
          </cell>
          <cell r="E1329">
            <v>18.645</v>
          </cell>
        </row>
        <row r="1330">
          <cell r="D1330">
            <v>3815</v>
          </cell>
          <cell r="E1330">
            <v>18.652000000000001</v>
          </cell>
        </row>
        <row r="1331">
          <cell r="D1331">
            <v>3818.0219999999999</v>
          </cell>
          <cell r="E1331">
            <v>18.657</v>
          </cell>
        </row>
        <row r="1332">
          <cell r="D1332">
            <v>3820</v>
          </cell>
          <cell r="E1332">
            <v>18.908000000000001</v>
          </cell>
        </row>
        <row r="1333">
          <cell r="D1333">
            <v>3820.953</v>
          </cell>
          <cell r="E1333">
            <v>19.029</v>
          </cell>
        </row>
        <row r="1334">
          <cell r="D1334">
            <v>3825</v>
          </cell>
          <cell r="E1334">
            <v>19.036000000000001</v>
          </cell>
        </row>
        <row r="1335">
          <cell r="D1335">
            <v>3829.9989999999998</v>
          </cell>
          <cell r="E1335">
            <v>19.045000000000002</v>
          </cell>
        </row>
        <row r="1336">
          <cell r="D1336">
            <v>3834.9989999999998</v>
          </cell>
          <cell r="E1336">
            <v>19.053000000000001</v>
          </cell>
        </row>
        <row r="1337">
          <cell r="D1337">
            <v>3839.9989999999998</v>
          </cell>
          <cell r="E1337">
            <v>19.062000000000001</v>
          </cell>
        </row>
        <row r="1338">
          <cell r="D1338">
            <v>3844.9989999999998</v>
          </cell>
          <cell r="E1338">
            <v>19.071000000000002</v>
          </cell>
        </row>
        <row r="1339">
          <cell r="D1339">
            <v>3849.9989999999998</v>
          </cell>
          <cell r="E1339">
            <v>19.079000000000001</v>
          </cell>
        </row>
        <row r="1340">
          <cell r="D1340">
            <v>3850.953</v>
          </cell>
          <cell r="E1340">
            <v>19.081</v>
          </cell>
        </row>
        <row r="1341">
          <cell r="D1341">
            <v>3855</v>
          </cell>
          <cell r="E1341">
            <v>19.594000000000001</v>
          </cell>
        </row>
        <row r="1342">
          <cell r="D1342">
            <v>3858.953</v>
          </cell>
          <cell r="E1342">
            <v>20.094999999999999</v>
          </cell>
        </row>
        <row r="1343">
          <cell r="D1343">
            <v>3860</v>
          </cell>
          <cell r="E1343">
            <v>20.097000000000001</v>
          </cell>
        </row>
        <row r="1344">
          <cell r="D1344">
            <v>3864.9989999999998</v>
          </cell>
          <cell r="E1344">
            <v>20.105</v>
          </cell>
        </row>
        <row r="1345">
          <cell r="D1345">
            <v>3869.9989999999998</v>
          </cell>
          <cell r="E1345">
            <v>20.114000000000001</v>
          </cell>
        </row>
        <row r="1346">
          <cell r="D1346">
            <v>3874.9989999999998</v>
          </cell>
          <cell r="E1346">
            <v>20.123000000000001</v>
          </cell>
        </row>
        <row r="1347">
          <cell r="D1347">
            <v>3879.9989999999998</v>
          </cell>
          <cell r="E1347">
            <v>20.131</v>
          </cell>
        </row>
        <row r="1348">
          <cell r="D1348">
            <v>3882.3829999999998</v>
          </cell>
          <cell r="E1348">
            <v>20.135999999999999</v>
          </cell>
        </row>
        <row r="1349">
          <cell r="D1349">
            <v>3885</v>
          </cell>
          <cell r="E1349">
            <v>20.135999999999999</v>
          </cell>
        </row>
        <row r="1350">
          <cell r="D1350">
            <v>3888.953</v>
          </cell>
          <cell r="E1350">
            <v>20.135999999999999</v>
          </cell>
        </row>
        <row r="1351">
          <cell r="D1351">
            <v>3890</v>
          </cell>
          <cell r="E1351">
            <v>20.135999999999999</v>
          </cell>
        </row>
        <row r="1352">
          <cell r="D1352">
            <v>3895</v>
          </cell>
          <cell r="E1352">
            <v>20.135999999999999</v>
          </cell>
        </row>
        <row r="1353">
          <cell r="D1353">
            <v>3896.953</v>
          </cell>
          <cell r="E1353">
            <v>20.135999999999999</v>
          </cell>
        </row>
        <row r="1354">
          <cell r="D1354">
            <v>3900</v>
          </cell>
          <cell r="E1354">
            <v>20.135999999999999</v>
          </cell>
        </row>
        <row r="1355">
          <cell r="D1355">
            <v>3905</v>
          </cell>
          <cell r="E1355">
            <v>20.135999999999999</v>
          </cell>
        </row>
        <row r="1356">
          <cell r="D1356">
            <v>3910</v>
          </cell>
          <cell r="E1356">
            <v>20.135999999999999</v>
          </cell>
        </row>
        <row r="1357">
          <cell r="D1357">
            <v>3915</v>
          </cell>
          <cell r="E1357">
            <v>20.135999999999999</v>
          </cell>
        </row>
        <row r="1358">
          <cell r="D1358">
            <v>3920</v>
          </cell>
          <cell r="E1358">
            <v>20.135999999999999</v>
          </cell>
        </row>
        <row r="1359">
          <cell r="D1359">
            <v>3925</v>
          </cell>
          <cell r="E1359">
            <v>20.135999999999999</v>
          </cell>
        </row>
        <row r="1360">
          <cell r="D1360">
            <v>3930</v>
          </cell>
          <cell r="E1360">
            <v>20.135999999999999</v>
          </cell>
        </row>
        <row r="1361">
          <cell r="D1361">
            <v>3935</v>
          </cell>
          <cell r="E1361">
            <v>20.135999999999999</v>
          </cell>
        </row>
        <row r="1362">
          <cell r="D1362">
            <v>3940</v>
          </cell>
          <cell r="E1362">
            <v>20.135999999999999</v>
          </cell>
        </row>
        <row r="1363">
          <cell r="D1363">
            <v>3945</v>
          </cell>
          <cell r="E1363">
            <v>20.135999999999999</v>
          </cell>
        </row>
        <row r="1364">
          <cell r="D1364">
            <v>3950</v>
          </cell>
          <cell r="E1364">
            <v>20.135999999999999</v>
          </cell>
        </row>
        <row r="1365">
          <cell r="D1365">
            <v>3955</v>
          </cell>
          <cell r="E1365">
            <v>20.135999999999999</v>
          </cell>
        </row>
        <row r="1366">
          <cell r="D1366">
            <v>3960</v>
          </cell>
          <cell r="E1366">
            <v>20.135999999999999</v>
          </cell>
        </row>
        <row r="1367">
          <cell r="D1367">
            <v>3965</v>
          </cell>
          <cell r="E1367">
            <v>20.135999999999999</v>
          </cell>
        </row>
        <row r="1368">
          <cell r="D1368">
            <v>3970</v>
          </cell>
          <cell r="E1368">
            <v>20.135999999999999</v>
          </cell>
        </row>
        <row r="1369">
          <cell r="D1369">
            <v>3975</v>
          </cell>
          <cell r="E1369">
            <v>20.135999999999999</v>
          </cell>
        </row>
        <row r="1370">
          <cell r="D1370">
            <v>3980</v>
          </cell>
          <cell r="E1370">
            <v>20.135999999999999</v>
          </cell>
        </row>
        <row r="1371">
          <cell r="D1371">
            <v>3985</v>
          </cell>
          <cell r="E1371">
            <v>20.135999999999999</v>
          </cell>
        </row>
        <row r="1372">
          <cell r="D1372">
            <v>3990</v>
          </cell>
          <cell r="E1372">
            <v>20.135999999999999</v>
          </cell>
        </row>
        <row r="1373">
          <cell r="D1373">
            <v>3995</v>
          </cell>
          <cell r="E1373">
            <v>20.135999999999999</v>
          </cell>
        </row>
        <row r="1374">
          <cell r="D1374">
            <v>4000</v>
          </cell>
          <cell r="E1374">
            <v>20.135999999999999</v>
          </cell>
        </row>
        <row r="1375">
          <cell r="D1375">
            <v>4005</v>
          </cell>
          <cell r="E1375">
            <v>20.135999999999999</v>
          </cell>
        </row>
        <row r="1376">
          <cell r="D1376">
            <v>4010</v>
          </cell>
          <cell r="E1376">
            <v>20.135999999999999</v>
          </cell>
        </row>
        <row r="1377">
          <cell r="D1377">
            <v>4015</v>
          </cell>
          <cell r="E1377">
            <v>20.135999999999999</v>
          </cell>
        </row>
        <row r="1378">
          <cell r="D1378">
            <v>4020</v>
          </cell>
          <cell r="E1378">
            <v>20.135999999999999</v>
          </cell>
        </row>
        <row r="1379">
          <cell r="D1379">
            <v>4025</v>
          </cell>
          <cell r="E1379">
            <v>20.135999999999999</v>
          </cell>
        </row>
        <row r="1380">
          <cell r="D1380">
            <v>4030</v>
          </cell>
          <cell r="E1380">
            <v>20.135999999999999</v>
          </cell>
        </row>
        <row r="1381">
          <cell r="D1381">
            <v>4035</v>
          </cell>
          <cell r="E1381">
            <v>20.135999999999999</v>
          </cell>
        </row>
        <row r="1382">
          <cell r="D1382">
            <v>4040</v>
          </cell>
          <cell r="E1382">
            <v>20.135999999999999</v>
          </cell>
        </row>
        <row r="1383">
          <cell r="D1383">
            <v>4045</v>
          </cell>
          <cell r="E1383">
            <v>20.135999999999999</v>
          </cell>
        </row>
        <row r="1384">
          <cell r="D1384">
            <v>4050</v>
          </cell>
          <cell r="E1384">
            <v>20.135999999999999</v>
          </cell>
        </row>
        <row r="1385">
          <cell r="D1385">
            <v>4055</v>
          </cell>
          <cell r="E1385">
            <v>20.135999999999999</v>
          </cell>
        </row>
        <row r="1386">
          <cell r="D1386">
            <v>4060</v>
          </cell>
          <cell r="E1386">
            <v>20.135999999999999</v>
          </cell>
        </row>
        <row r="1387">
          <cell r="D1387">
            <v>4065</v>
          </cell>
          <cell r="E1387">
            <v>20.135999999999999</v>
          </cell>
        </row>
        <row r="1388">
          <cell r="D1388">
            <v>4070</v>
          </cell>
          <cell r="E1388">
            <v>20.135999999999999</v>
          </cell>
        </row>
        <row r="1389">
          <cell r="D1389">
            <v>4075</v>
          </cell>
          <cell r="E1389">
            <v>20.135999999999999</v>
          </cell>
        </row>
        <row r="1390">
          <cell r="D1390">
            <v>4080</v>
          </cell>
          <cell r="E1390">
            <v>20.135999999999999</v>
          </cell>
        </row>
        <row r="1391">
          <cell r="D1391">
            <v>4085</v>
          </cell>
          <cell r="E1391">
            <v>20.135999999999999</v>
          </cell>
        </row>
        <row r="1392">
          <cell r="D1392">
            <v>4090</v>
          </cell>
          <cell r="E1392">
            <v>20.135999999999999</v>
          </cell>
        </row>
        <row r="1393">
          <cell r="D1393">
            <v>4093.5659999999998</v>
          </cell>
          <cell r="E1393">
            <v>20.135999999999999</v>
          </cell>
        </row>
      </sheetData>
      <sheetData sheetId="1"/>
      <sheetData sheetId="2"/>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 val="grsummary"/>
      <sheetName val="Varitations Not Agreed"/>
      <sheetName val="Sheet9"/>
      <sheetName val="Channel Invert"/>
      <sheetName val="Services_InitialEst_UtilityServ"/>
      <sheetName val="ancillary"/>
      <sheetName val="Assumptions"/>
      <sheetName val="Basis"/>
      <sheetName val="BULD.3"/>
      <sheetName val="1 Summary"/>
      <sheetName val="DATA"/>
      <sheetName val="H.Satuan"/>
      <sheetName val="COVER"/>
    </sheetNames>
    <sheetDataSet>
      <sheetData sheetId="0"/>
      <sheetData sheetId="1"/>
      <sheetData sheetId="2"/>
      <sheetData sheetId="3"/>
      <sheetData sheetId="4"/>
      <sheetData sheetId="5"/>
      <sheetData sheetId="6"/>
      <sheetData sheetId="7"/>
      <sheetData sheetId="8"/>
      <sheetData sheetId="9"/>
      <sheetData sheetId="10" refreshError="1">
        <row r="65">
          <cell r="E65">
            <v>0.5</v>
          </cell>
          <cell r="G65">
            <v>0.93</v>
          </cell>
        </row>
        <row r="66">
          <cell r="E66">
            <v>0.15</v>
          </cell>
          <cell r="G66">
            <v>0.42</v>
          </cell>
        </row>
        <row r="67">
          <cell r="E67">
            <v>0.3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row r="12">
          <cell r="F12" t="str">
            <v>Nom. Dia &lt;=400</v>
          </cell>
          <cell r="G12">
            <v>1.2</v>
          </cell>
          <cell r="H12">
            <v>1.2</v>
          </cell>
          <cell r="I12">
            <v>0.45</v>
          </cell>
          <cell r="J12">
            <v>0.35</v>
          </cell>
          <cell r="K12">
            <v>0.3</v>
          </cell>
          <cell r="L12">
            <v>5</v>
          </cell>
          <cell r="M12">
            <v>16</v>
          </cell>
          <cell r="N12">
            <v>0.15</v>
          </cell>
          <cell r="O12">
            <v>16</v>
          </cell>
          <cell r="P12">
            <v>0.15</v>
          </cell>
        </row>
        <row r="13">
          <cell r="F13" t="str">
            <v>Nom. Dia &gt;400mm to 600mm</v>
          </cell>
          <cell r="G13">
            <v>1.5</v>
          </cell>
          <cell r="H13">
            <v>1.5</v>
          </cell>
          <cell r="I13">
            <v>0.55000000000000004</v>
          </cell>
          <cell r="J13">
            <v>0.35</v>
          </cell>
          <cell r="K13">
            <v>0.3</v>
          </cell>
          <cell r="L13">
            <v>6</v>
          </cell>
          <cell r="M13">
            <v>16</v>
          </cell>
          <cell r="N13">
            <v>0.15</v>
          </cell>
          <cell r="O13">
            <v>16</v>
          </cell>
          <cell r="P13">
            <v>0.15</v>
          </cell>
        </row>
        <row r="14">
          <cell r="F14" t="str">
            <v>Nom. Dia &gt;600mm to 900mm</v>
          </cell>
          <cell r="G14">
            <v>1.8</v>
          </cell>
          <cell r="H14">
            <v>2.8</v>
          </cell>
          <cell r="I14">
            <v>0.65</v>
          </cell>
          <cell r="J14">
            <v>0.35</v>
          </cell>
          <cell r="K14">
            <v>0.3</v>
          </cell>
          <cell r="L14">
            <v>7</v>
          </cell>
          <cell r="M14">
            <v>20</v>
          </cell>
          <cell r="N14">
            <v>0.15</v>
          </cell>
          <cell r="O14">
            <v>20</v>
          </cell>
          <cell r="P14">
            <v>0.15</v>
          </cell>
        </row>
        <row r="15">
          <cell r="F15" t="str">
            <v>Nom. Dia &gt;900mm to 1100mm</v>
          </cell>
          <cell r="G15">
            <v>2</v>
          </cell>
          <cell r="H15">
            <v>3</v>
          </cell>
          <cell r="I15">
            <v>0.65</v>
          </cell>
          <cell r="J15">
            <v>0.35</v>
          </cell>
          <cell r="K15">
            <v>0.3</v>
          </cell>
          <cell r="L15">
            <v>9</v>
          </cell>
          <cell r="M15">
            <v>20</v>
          </cell>
          <cell r="N15">
            <v>0.15</v>
          </cell>
          <cell r="O15">
            <v>20</v>
          </cell>
          <cell r="P15">
            <v>0.15</v>
          </cell>
        </row>
        <row r="16">
          <cell r="F16" t="str">
            <v>Nom. Dia &gt;1100mm to 1500mm</v>
          </cell>
          <cell r="G16">
            <v>2.2000000000000002</v>
          </cell>
          <cell r="H16">
            <v>3.2</v>
          </cell>
          <cell r="I16">
            <v>0.65</v>
          </cell>
          <cell r="J16">
            <v>0.35</v>
          </cell>
          <cell r="K16">
            <v>0.3</v>
          </cell>
          <cell r="L16">
            <v>9</v>
          </cell>
          <cell r="M16">
            <v>25</v>
          </cell>
          <cell r="N16">
            <v>0.15</v>
          </cell>
          <cell r="O16">
            <v>25</v>
          </cell>
          <cell r="P16">
            <v>0.15</v>
          </cell>
        </row>
        <row r="17">
          <cell r="F17" t="str">
            <v>Nom. Dia &gt;1500mm to 1800mm</v>
          </cell>
          <cell r="G17">
            <v>2.6</v>
          </cell>
          <cell r="H17">
            <v>3.6</v>
          </cell>
          <cell r="I17">
            <v>0.65</v>
          </cell>
          <cell r="J17">
            <v>0.35</v>
          </cell>
          <cell r="K17">
            <v>0.3</v>
          </cell>
          <cell r="L17">
            <v>10</v>
          </cell>
          <cell r="M17">
            <v>25</v>
          </cell>
          <cell r="N17">
            <v>0.15</v>
          </cell>
          <cell r="O17">
            <v>25</v>
          </cell>
          <cell r="P17">
            <v>0.15</v>
          </cell>
        </row>
        <row r="18">
          <cell r="F18" t="str">
            <v>Nom. Dia &gt;1800mm to 3600mm</v>
          </cell>
          <cell r="G18">
            <v>3</v>
          </cell>
          <cell r="H18">
            <v>4</v>
          </cell>
          <cell r="I18">
            <v>0.65</v>
          </cell>
          <cell r="J18">
            <v>0.35</v>
          </cell>
          <cell r="K18">
            <v>0.3</v>
          </cell>
          <cell r="L18">
            <v>10</v>
          </cell>
          <cell r="M18">
            <v>25</v>
          </cell>
          <cell r="N18">
            <v>0.15</v>
          </cell>
          <cell r="O18">
            <v>25</v>
          </cell>
          <cell r="P18">
            <v>0.15</v>
          </cell>
        </row>
      </sheetData>
      <sheetData sheetId="5" refreshError="1"/>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 val="Sheet2"/>
      <sheetName val="total cost"/>
      <sheetName val="budget unite"/>
      <sheetName val="loock ahead 1W"/>
      <sheetName val="BC - Final Templates"/>
      <sheetName val="RCBC Reinforcement"/>
      <sheetName val="Manhole Sch"/>
      <sheetName val="Intro"/>
      <sheetName val="eval"/>
      <sheetName val="Mhr&amp;Eq"/>
      <sheetName val="TTL"/>
      <sheetName val="MOTOR"/>
      <sheetName val="Summary"/>
      <sheetName val="BOQ"/>
      <sheetName val="Val breakdown"/>
      <sheetName val="SUP-DET"/>
      <sheetName val="P-Sum-Cab"/>
      <sheetName val="Gen Summary"/>
      <sheetName val="REL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O5">
            <v>379.86692722567381</v>
          </cell>
        </row>
        <row r="45">
          <cell r="O45" t="str">
            <v xml:space="preserve"> </v>
          </cell>
        </row>
        <row r="208">
          <cell r="O208">
            <v>0</v>
          </cell>
        </row>
        <row r="215">
          <cell r="O215" t="str">
            <v xml:space="preserve">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_x0008_p-NMR"/>
      <sheetName val="Sheet3 (2)"/>
      <sheetName val="SUPPLY -Sanitary Fixtures"/>
      <sheetName val="External"/>
      <sheetName val="ITEMS FOR CIVIL TENDER"/>
      <sheetName val="Services"/>
      <sheetName val="3cd Annexure"/>
      <sheetName val="August TB"/>
      <sheetName val="Kristal Court"/>
      <sheetName val="Conc"/>
      <sheetName val="Jams &amp; Cills"/>
      <sheetName val="Sheet1"/>
      <sheetName val="Costing"/>
      <sheetName val="Basement Budget"/>
      <sheetName val="Assumptions"/>
      <sheetName val="BOQ"/>
      <sheetName val="Enquire"/>
      <sheetName val="EAS"/>
      <sheetName val="_x005f_x0000_._x005f_x0008_p-NMR"/>
      <sheetName val="_._x005f_x0008_p-NMR"/>
      <sheetName val="AOR"/>
      <sheetName val="MPR_PA_1"/>
      <sheetName val="CFForecast detail"/>
      <sheetName val="Dropdowns"/>
      <sheetName val="Actuals"/>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p-NMR"/>
      <sheetName val="Labor_bills_19_08_06"/>
      <sheetName val="__p-NMR"/>
      <sheetName val="site_fab&amp;ernstr"/>
      <sheetName val="new_tech_flt_bldg"/>
      <sheetName val="Approved_MTD_Proj_#'s"/>
      <sheetName val="XREF"/>
      <sheetName val="#REF"/>
      <sheetName val="DATA"/>
      <sheetName val="RA-markate"/>
      <sheetName val=" "/>
      <sheetName val="Definitions"/>
      <sheetName val="BASIS -DEC 08"/>
      <sheetName val="Project Budget Worksheet"/>
      <sheetName val="ord-lost_98&amp;99"/>
      <sheetName val="Deviation"/>
      <sheetName val="Basic Rates"/>
      <sheetName val="BUSDUCT SUMMARY-SUBSTATION"/>
      <sheetName val="Other assumptions"/>
      <sheetName val="Builtup Area"/>
      <sheetName val="Boq - Flats"/>
      <sheetName val="Other_assumptions"/>
      <sheetName val="Builtup_Area"/>
      <sheetName val="PROJECT BRIEF(EX.NEW)"/>
      <sheetName val="LAB"/>
      <sheetName val="ancillary"/>
      <sheetName val="HARGA MATERIAL"/>
      <sheetName val="_x005f_x0000_._x005f_x0008_p-NM"/>
      <sheetName val="10.Linkway"/>
      <sheetName val="11.Bus Shelter-Bay"/>
      <sheetName val="Finishes"/>
      <sheetName val="K"/>
      <sheetName val="analysis"/>
      <sheetName val="P-Sum-Cab"/>
      <sheetName val="TOTAL"/>
      <sheetName val="CANDY BOQ"/>
      <sheetName val="Item정리"/>
      <sheetName val="BLOCK-A (MEA.SHEET)"/>
      <sheetName val="PROFITABILITY ANALYSIS (MONTH)"/>
      <sheetName val="PROFITABILITY ANALYSIS (YTD)"/>
      <sheetName val="Kitchen"/>
      <sheetName val="Basic-Material "/>
      <sheetName val="TULIPS PHASE-2 BOQ FINAL"/>
      <sheetName val="ANN-I-DETAILS"/>
      <sheetName val="Cash Flow Working"/>
      <sheetName val="Set"/>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tender allowances"/>
      <sheetName val="Adimi bldg"/>
      <sheetName val="Pump House"/>
      <sheetName val="Fuel Regu Station"/>
      <sheetName val="3"/>
      <sheetName val="MONTH"/>
      <sheetName val="Trial Bal "/>
      <sheetName val="Balance Sheet"/>
      <sheetName val="eval"/>
      <sheetName val="1. Acquisition"/>
      <sheetName val="Ref_Sheet"/>
      <sheetName val="Info"/>
      <sheetName val="A.O.R."/>
      <sheetName val="Database"/>
      <sheetName val="schedule nos"/>
      <sheetName val="Occ"/>
      <sheetName val="tender_allowances"/>
      <sheetName val="Prelims"/>
      <sheetName val="OFF-TOP"/>
      <sheetName val="Details"/>
      <sheetName val="Testing"/>
      <sheetName val="Hardfinishes-Contemporary"/>
      <sheetName val="beam-reinft"/>
      <sheetName val="CABLE DATA"/>
      <sheetName val="MH(on site)"/>
      <sheetName val="Intro"/>
      <sheetName val="Input"/>
      <sheetName val="Summary"/>
      <sheetName val="Controls"/>
      <sheetName val="CCTV KAMERE (2)"/>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TBAL9697_-group_wise__sdpl2"/>
      <sheetName val="Rate_analysis2"/>
      <sheetName val="IO LIST"/>
      <sheetName val="Design"/>
      <sheetName val="Steel "/>
      <sheetName val="Notes for BOQ"/>
      <sheetName val="sheeet7"/>
      <sheetName val="MATERIALS_masterlist"/>
      <sheetName val="Cover"/>
      <sheetName val="General"/>
      <sheetName val="Named ranges"/>
      <sheetName val="allowances"/>
      <sheetName val="FNI_Spec"/>
      <sheetName val="定义"/>
      <sheetName val="Structure Bills Qty"/>
      <sheetName val="_x005f_x005f_x005f_x0000_._x005f_x005f_x005f_x0008_p-NM"/>
      <sheetName val="_._x005f_x005f_x005f_x0008_p-NMR"/>
      <sheetName val="_x005f_x005f_x005f_x005f_x005f_x005f_x005f_x0000_._x005"/>
      <sheetName val="_._x005f_x005f_x005f_x005f_x005f_x005f_x005f_x0008_p-NM"/>
      <sheetName val="_x005f_x005f_x005f_x0000_._x005"/>
      <sheetName val="_._x005f_x005f_x005f_x0008_p-NM"/>
      <sheetName val="Master Equipment List"/>
      <sheetName val="Planned"/>
      <sheetName val="except wiring"/>
      <sheetName val="Rates"/>
      <sheetName val="Overall Summary "/>
      <sheetName val="Vehicles"/>
      <sheetName val="CL MEP -VOL 3"/>
      <sheetName val="4. Capex"/>
      <sheetName val="5. Opex"/>
      <sheetName val="S1 "/>
      <sheetName val="S7B "/>
      <sheetName val="S7A"/>
      <sheetName val="S6 "/>
      <sheetName val="S3 "/>
      <sheetName val="S2 "/>
      <sheetName val="RENT MASTER FILE"/>
      <sheetName val="총괄표 (2)"/>
      <sheetName val="?._x005f_x0008_p-NMR"/>
      <sheetName val="?._x005f_x005f_x005f_x0008_p-NMR"/>
      <sheetName val="001"/>
      <sheetName val="ESTIMATE"/>
      <sheetName val="reference"/>
      <sheetName val="③赤紙(日文)"/>
      <sheetName val="공사비 내역 (가)"/>
      <sheetName val="Quote to send"/>
      <sheetName val="Working back up"/>
      <sheetName val="Manpower cost"/>
      <sheetName val="Machinery cost"/>
      <sheetName val="Interim --&gt; Top"/>
      <sheetName val="Sheet2"/>
      <sheetName val="細目"/>
      <sheetName val="Main Sum (Model B)"/>
      <sheetName val="Main Sum"/>
      <sheetName val="gso"/>
      <sheetName val="Lagerhalle"/>
      <sheetName val="BOQ_Distribution2"/>
      <sheetName val="Labor_bills_19_08_062"/>
      <sheetName val="site_fab&amp;ernstr2"/>
      <sheetName val="new_tech_flt_bldg2"/>
      <sheetName val="Approved_MTD_Proj_#'s2"/>
      <sheetName val="CFForecast_detail1"/>
      <sheetName val="Sheet3_(2)1"/>
      <sheetName val="SUPPLY_-Sanitary_Fixtures1"/>
      <sheetName val="ITEMS_FOR_CIVIL_TENDER1"/>
      <sheetName val="3cd_Annexure1"/>
      <sheetName val="Kristal_Court1"/>
      <sheetName val="August_TB1"/>
      <sheetName val="Basement_Budget"/>
      <sheetName val="Jams_&amp;_Cills"/>
      <sheetName val="_x005f_x0000___x005f_x0008_p-NMR"/>
      <sheetName val="___x005f_x0008_p-NMR"/>
      <sheetName val="Trial_Bal_"/>
      <sheetName val="Balance_Sheet"/>
      <sheetName val="BASIS_-DEC_08"/>
      <sheetName val="1__Acquisition"/>
      <sheetName val="총괄표_(2)"/>
      <sheetName val="Labor_abs-PW5"/>
      <sheetName val="Labor_abs-NMR5"/>
      <sheetName val="Labor_bill_-_Mob5"/>
      <sheetName val="Labor_bill_-_EW5"/>
      <sheetName val="Labor_bill_-_Concrete5"/>
      <sheetName val="Labor_bill_-_Shuttering5"/>
      <sheetName val="Labor_bills_-_reinf5"/>
      <sheetName val="Labor_bills_-_Block_masonry5"/>
      <sheetName val="Labor_bill_-_Plastering5"/>
      <sheetName val="Labor_bill_Water_proofing5"/>
      <sheetName val="Labor_bill_Hard_Finish5"/>
      <sheetName val="Labor_bill_MS_items5"/>
      <sheetName val="Break_up_Sheet5"/>
      <sheetName val="BOQ_Distribution5"/>
      <sheetName val="TBAL9697_-group_wise__sdpl5"/>
      <sheetName val="Rate_analysis5"/>
      <sheetName val="Labor_bills_19_08_065"/>
      <sheetName val="site_fab&amp;ernstr5"/>
      <sheetName val="new_tech_flt_bldg5"/>
      <sheetName val="Approved_MTD_Proj_#'s5"/>
      <sheetName val="CFForecast_detail4"/>
      <sheetName val="Sheet3_(2)4"/>
      <sheetName val="SUPPLY_-Sanitary_Fixtures4"/>
      <sheetName val="ITEMS_FOR_CIVIL_TENDER4"/>
      <sheetName val="3cd_Annexure4"/>
      <sheetName val="Kristal_Court4"/>
      <sheetName val="August_TB4"/>
      <sheetName val="Basement_Budget3"/>
      <sheetName val="Jams_&amp;_Cills3"/>
      <sheetName val="_x005f_x0000___x005f_x0008_p-NMR3"/>
      <sheetName val="___x005f_x0008_p-NMR3"/>
      <sheetName val="Trial_Bal_3"/>
      <sheetName val="Balance_Sheet3"/>
      <sheetName val="BASIS_-DEC_083"/>
      <sheetName val="1__Acquisition3"/>
      <sheetName val="총괄표_(2)3"/>
      <sheetName val="Labor_abs-PW4"/>
      <sheetName val="Labor_abs-NMR4"/>
      <sheetName val="Labor_bill_-_Mob4"/>
      <sheetName val="Labor_bill_-_EW4"/>
      <sheetName val="Labor_bill_-_Concrete4"/>
      <sheetName val="Labor_bill_-_Shuttering4"/>
      <sheetName val="Labor_bills_-_reinf4"/>
      <sheetName val="Labor_bills_-_Block_masonry4"/>
      <sheetName val="Labor_bill_-_Plastering4"/>
      <sheetName val="Labor_bill_Water_proofing4"/>
      <sheetName val="Labor_bill_Hard_Finish4"/>
      <sheetName val="Labor_bill_MS_items4"/>
      <sheetName val="Break_up_Sheet4"/>
      <sheetName val="BOQ_Distribution4"/>
      <sheetName val="TBAL9697_-group_wise__sdpl4"/>
      <sheetName val="Rate_analysis4"/>
      <sheetName val="Labor_bills_19_08_064"/>
      <sheetName val="site_fab&amp;ernstr4"/>
      <sheetName val="new_tech_flt_bldg4"/>
      <sheetName val="Approved_MTD_Proj_#'s4"/>
      <sheetName val="CFForecast_detail3"/>
      <sheetName val="Sheet3_(2)3"/>
      <sheetName val="SUPPLY_-Sanitary_Fixtures3"/>
      <sheetName val="ITEMS_FOR_CIVIL_TENDER3"/>
      <sheetName val="3cd_Annexure3"/>
      <sheetName val="Kristal_Court3"/>
      <sheetName val="August_TB3"/>
      <sheetName val="Basement_Budget2"/>
      <sheetName val="Jams_&amp;_Cills2"/>
      <sheetName val="_x005f_x0000___x005f_x0008_p-NMR2"/>
      <sheetName val="___x005f_x0008_p-NMR2"/>
      <sheetName val="Trial_Bal_2"/>
      <sheetName val="Balance_Sheet2"/>
      <sheetName val="BASIS_-DEC_082"/>
      <sheetName val="1__Acquisition2"/>
      <sheetName val="총괄표_(2)2"/>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BOQ_Distribution3"/>
      <sheetName val="TBAL9697_-group_wise__sdpl3"/>
      <sheetName val="Rate_analysis3"/>
      <sheetName val="Labor_bills_19_08_063"/>
      <sheetName val="site_fab&amp;ernstr3"/>
      <sheetName val="new_tech_flt_bldg3"/>
      <sheetName val="Approved_MTD_Proj_#'s3"/>
      <sheetName val="CFForecast_detail2"/>
      <sheetName val="Sheet3_(2)2"/>
      <sheetName val="SUPPLY_-Sanitary_Fixtures2"/>
      <sheetName val="ITEMS_FOR_CIVIL_TENDER2"/>
      <sheetName val="3cd_Annexure2"/>
      <sheetName val="Kristal_Court2"/>
      <sheetName val="August_TB2"/>
      <sheetName val="Basement_Budget1"/>
      <sheetName val="Jams_&amp;_Cills1"/>
      <sheetName val="_x005f_x0000___x005f_x0008_p-NMR1"/>
      <sheetName val="___x005f_x0008_p-NMR1"/>
      <sheetName val="Trial_Bal_1"/>
      <sheetName val="Balance_Sheet1"/>
      <sheetName val="BASIS_-DEC_081"/>
      <sheetName val="1__Acquisition1"/>
      <sheetName val="총괄표_(2)1"/>
      <sheetName val="Labor_abs-PW6"/>
      <sheetName val="Labor_abs-NMR6"/>
      <sheetName val="Labor_bill_-_Mob6"/>
      <sheetName val="Labor_bill_-_EW6"/>
      <sheetName val="Labor_bill_-_Concrete6"/>
      <sheetName val="Labor_bill_-_Shuttering6"/>
      <sheetName val="Labor_bills_-_reinf6"/>
      <sheetName val="Labor_bills_-_Block_masonry6"/>
      <sheetName val="Labor_bill_-_Plastering6"/>
      <sheetName val="Labor_bill_Water_proofing6"/>
      <sheetName val="Labor_bill_Hard_Finish6"/>
      <sheetName val="Labor_bill_MS_items6"/>
      <sheetName val="Break_up_Sheet6"/>
      <sheetName val="site_fab&amp;ernstr6"/>
      <sheetName val="TBAL9697_-group_wise__sdpl6"/>
      <sheetName val="Rate_analysis6"/>
      <sheetName val="new_tech_flt_bldg6"/>
      <sheetName val="BOQ_Distribution6"/>
      <sheetName val="Labor_bills_19_08_066"/>
      <sheetName val="CFForecast_detail5"/>
      <sheetName val="Approved_MTD_Proj_#'s6"/>
      <sheetName val="BASIS_-DEC_084"/>
      <sheetName val="Sheet3_(2)5"/>
      <sheetName val="SUPPLY_-Sanitary_Fixtures5"/>
      <sheetName val="ITEMS_FOR_CIVIL_TENDER5"/>
      <sheetName val="3cd_Annexure5"/>
      <sheetName val="August_TB5"/>
      <sheetName val="Kristal_Court5"/>
      <sheetName val="Jams_&amp;_Cills4"/>
      <sheetName val="Basement_Budget4"/>
      <sheetName val="_x005f_x0000___x005f_x0008_p-NMR4"/>
      <sheetName val="___x005f_x0008_p-NMR4"/>
      <sheetName val="Trial_Bal_4"/>
      <sheetName val="Balance_Sheet4"/>
      <sheetName val="PROJECT_BRIEF(EX_NEW)"/>
      <sheetName val="10_Linkway"/>
      <sheetName val="11_Bus_Shelter-Bay"/>
      <sheetName val="CANDY_BOQ"/>
      <sheetName val="Basic_Rates"/>
      <sheetName val="BUSDUCT_SUMMARY-SUBSTATION"/>
      <sheetName val="Cash_Flow_Working"/>
      <sheetName val="1__Acquisition4"/>
      <sheetName val="4__Capex"/>
      <sheetName val="5__Opex"/>
      <sheetName val="총괄표_(2)4"/>
      <sheetName val="Named_ranges"/>
      <sheetName val="공사비_내역_(가)"/>
      <sheetName val="Other_assumptions1"/>
      <sheetName val="Builtup_Area1"/>
      <sheetName val="Boq_-_Flats"/>
      <sheetName val="MH(on_site)"/>
      <sheetName val="A_O_R_"/>
      <sheetName val="schedule_nos"/>
      <sheetName val="Notes_for_BOQ"/>
      <sheetName val="Quote_to_send"/>
      <sheetName val="Working_back_up"/>
      <sheetName val="Manpower_cost"/>
      <sheetName val="Machinery_cost"/>
      <sheetName val="Master_Equipment_List"/>
      <sheetName val="except_wiring"/>
      <sheetName val="Overall_Summary_"/>
      <sheetName val="CL_MEP_-VOL_3"/>
      <sheetName val="Services_InitialEst_UtilityServ"/>
      <sheetName val="Narrative"/>
      <sheetName val="S1 new-Overall-with C8A"/>
      <sheetName val="Wood Works-R1 "/>
      <sheetName val="Aluminum"/>
      <sheetName val="Title"/>
      <sheetName val="Labour productivity"/>
      <sheetName val="Headings"/>
      <sheetName val="Summary -New with C8A)"/>
      <sheetName val="Boq_C7+A-MEP "/>
      <sheetName val="Training"/>
      <sheetName val="WSPOffices"/>
      <sheetName val="DSB"/>
      <sheetName val="FitOutConfCentre"/>
      <sheetName val="S1_"/>
      <sheetName val="S7B_"/>
      <sheetName val="S6_"/>
      <sheetName val="S3_"/>
      <sheetName val="S2_"/>
      <sheetName val="RENT_MASTER_FILE"/>
      <sheetName val="Labour_productivity"/>
      <sheetName val="Labour Rate"/>
      <sheetName val="BILL - 1 GNRL RMNT (2)"/>
      <sheetName val="BILL - 2 CIVIL WORKS"/>
      <sheetName val="BILL - 3.1 FIRE SUP  "/>
      <sheetName val="BILL - 3.2 PLUMBING  (2)"/>
      <sheetName val="BILL - 3.3 HVAC "/>
      <sheetName val="BILL - 3.4 AUTOMATION"/>
      <sheetName val="BILL - 4 ELEC "/>
      <sheetName val="BILL 5 - PSUM"/>
      <sheetName val="_x0000_._x0008_p-NM"/>
      <sheetName val="_x005f_x0000_._x005"/>
      <sheetName val="_._x005f_x0008_p-NM"/>
      <sheetName val="rc01"/>
      <sheetName val="_x005f_x005f_x005f_x005f_x005f_x005f_x005f_x005f_x005f_x005f_"/>
      <sheetName val="_._x005f_x005f_x005f_x005f_x005f_x005f_x005f_x005f_x005"/>
      <sheetName val="Civil-Weekly"/>
      <sheetName val="Elec-Weekly"/>
      <sheetName val="Mech-Weekly"/>
      <sheetName val="Pipe-Weekly"/>
      <sheetName val="Datas"/>
      <sheetName val="Tank-Weekly"/>
      <sheetName val="Project-Weekly"/>
      <sheetName val="U5-Weekly"/>
      <sheetName val="#REF!"/>
      <sheetName val="雨棚"/>
      <sheetName val="室内汇总"/>
      <sheetName val="?._x005f_x005f_x005f_x005f_x005f_x005f_x005f_x0008_p-NM"/>
      <sheetName val="_._x005f_x005f_x005f_x005f_x005"/>
      <sheetName val="_x0000_._x005"/>
      <sheetName val="_._x0008_p-NM"/>
      <sheetName val="_x005f_x005f_x005f_x005f_"/>
      <sheetName val="DATI_CONS"/>
      <sheetName val="_._x005f_x005f_x005"/>
      <sheetName val="_x005f_x005f_"/>
      <sheetName val="_x005f_x005f_x005f_x005f_x005f_x005f_x005f_x005f_"/>
      <sheetName val="T&amp;M"/>
      <sheetName val="4-ME"/>
      <sheetName val="Liabilities"/>
      <sheetName val="?._x005f_x005f_x005f_x005f_x005f_x005f_x005f_x005f_x005"/>
      <sheetName val="_._x005"/>
      <sheetName val="_"/>
      <sheetName val="입찰내역 발주처 양식"/>
      <sheetName val="% prog figs -u5 and total"/>
      <sheetName val="材料"/>
      <sheetName val="AN2"/>
      <sheetName val="单位"/>
      <sheetName val="GM &amp; TA"/>
      <sheetName val="tender_allowances1"/>
      <sheetName val="Cash_Flow_Working1"/>
      <sheetName val="PROJECT_BRIEF(EX_NEW)1"/>
      <sheetName val="10_Linkway1"/>
      <sheetName val="11_Bus_Shelter-Bay1"/>
      <sheetName val="CANDY_BOQ1"/>
      <sheetName val="Basic_Rates1"/>
      <sheetName val="BUSDUCT_SUMMARY-SUBSTATION1"/>
      <sheetName val="tender_allowances2"/>
      <sheetName val="Other_assumptions2"/>
      <sheetName val="Builtup_Area2"/>
      <sheetName val="Boq_-_Flats1"/>
      <sheetName val="MH(on_site)1"/>
      <sheetName val="Named_ranges1"/>
      <sheetName val="Master_Equipment_List1"/>
      <sheetName val="Notes_for_BOQ1"/>
      <sheetName val="schedule_nos1"/>
      <sheetName val="A_O_R_1"/>
      <sheetName val="except_wiring1"/>
      <sheetName val="Overall_Summary_1"/>
      <sheetName val="CL_MEP_-VOL_31"/>
      <sheetName val="4__Capex1"/>
      <sheetName val="5__Opex1"/>
      <sheetName val="Cash_Flow_Working2"/>
      <sheetName val="PROJECT_BRIEF(EX_NEW)2"/>
      <sheetName val="10_Linkway2"/>
      <sheetName val="11_Bus_Shelter-Bay2"/>
      <sheetName val="CANDY_BOQ2"/>
      <sheetName val="Basic_Rates2"/>
      <sheetName val="BUSDUCT_SUMMARY-SUBSTATION2"/>
      <sheetName val="tender_allowances3"/>
      <sheetName val="Other_assumptions3"/>
      <sheetName val="Builtup_Area3"/>
      <sheetName val="Boq_-_Flats2"/>
      <sheetName val="MH(on_site)2"/>
      <sheetName val="Named_ranges2"/>
      <sheetName val="Master_Equipment_List2"/>
      <sheetName val="Notes_for_BOQ2"/>
      <sheetName val="schedule_nos2"/>
      <sheetName val="A_O_R_2"/>
      <sheetName val="except_wiring2"/>
      <sheetName val="Overall_Summary_2"/>
      <sheetName val="CL_MEP_-VOL_32"/>
      <sheetName val="4__Capex2"/>
      <sheetName val="5__Opex2"/>
      <sheetName val="E_Summary"/>
      <sheetName val="D_Cntnts"/>
      <sheetName val="Steel_"/>
      <sheetName val="Steel_1"/>
      <sheetName val="Contents"/>
      <sheetName val="산근"/>
      <sheetName val="VC Summary"/>
      <sheetName val="VC_Summary"/>
      <sheetName val="Staff JV"/>
      <sheetName val="Elemental Buildup"/>
      <sheetName val="MSH51C"/>
      <sheetName val="Bill No 8 - A"/>
      <sheetName val="Elemental_Buildup"/>
      <sheetName val="Malaysia incl. RET"/>
      <sheetName val="._x0008_p-NM"/>
      <sheetName val="._x0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ow r="43">
          <cell r="K43">
            <v>357.72499999999991</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row r="43">
          <cell r="K43">
            <v>357.72499999999991</v>
          </cell>
        </row>
      </sheetData>
      <sheetData sheetId="61">
        <row r="43">
          <cell r="K43">
            <v>357.72499999999991</v>
          </cell>
        </row>
      </sheetData>
      <sheetData sheetId="62">
        <row r="43">
          <cell r="K43">
            <v>357.72499999999991</v>
          </cell>
        </row>
      </sheetData>
      <sheetData sheetId="63">
        <row r="43">
          <cell r="K43">
            <v>357.72499999999991</v>
          </cell>
        </row>
      </sheetData>
      <sheetData sheetId="64">
        <row r="43">
          <cell r="K43">
            <v>357.72499999999991</v>
          </cell>
        </row>
      </sheetData>
      <sheetData sheetId="65">
        <row r="43">
          <cell r="K43">
            <v>357.72499999999991</v>
          </cell>
        </row>
      </sheetData>
      <sheetData sheetId="66">
        <row r="43">
          <cell r="K43">
            <v>357.72499999999991</v>
          </cell>
        </row>
      </sheetData>
      <sheetData sheetId="67">
        <row r="43">
          <cell r="K43">
            <v>357.72499999999991</v>
          </cell>
        </row>
      </sheetData>
      <sheetData sheetId="68">
        <row r="43">
          <cell r="K43">
            <v>357.72499999999991</v>
          </cell>
        </row>
      </sheetData>
      <sheetData sheetId="69">
        <row r="43">
          <cell r="K43">
            <v>357.72499999999991</v>
          </cell>
        </row>
      </sheetData>
      <sheetData sheetId="70">
        <row r="43">
          <cell r="K43">
            <v>357.72499999999991</v>
          </cell>
        </row>
      </sheetData>
      <sheetData sheetId="71">
        <row r="43">
          <cell r="K43">
            <v>357.72499999999991</v>
          </cell>
        </row>
      </sheetData>
      <sheetData sheetId="72">
        <row r="43">
          <cell r="K43">
            <v>357.72499999999991</v>
          </cell>
        </row>
      </sheetData>
      <sheetData sheetId="73">
        <row r="43">
          <cell r="K43">
            <v>357.72499999999991</v>
          </cell>
        </row>
      </sheetData>
      <sheetData sheetId="74">
        <row r="43">
          <cell r="K43">
            <v>357.72499999999991</v>
          </cell>
        </row>
      </sheetData>
      <sheetData sheetId="75">
        <row r="43">
          <cell r="K43">
            <v>357.72499999999991</v>
          </cell>
        </row>
      </sheetData>
      <sheetData sheetId="76">
        <row r="43">
          <cell r="K43">
            <v>357.72499999999991</v>
          </cell>
        </row>
      </sheetData>
      <sheetData sheetId="77">
        <row r="43">
          <cell r="K43">
            <v>357.72499999999991</v>
          </cell>
        </row>
      </sheetData>
      <sheetData sheetId="78">
        <row r="43">
          <cell r="K43">
            <v>357.72499999999991</v>
          </cell>
        </row>
      </sheetData>
      <sheetData sheetId="79">
        <row r="43">
          <cell r="K43">
            <v>357.72499999999991</v>
          </cell>
        </row>
      </sheetData>
      <sheetData sheetId="80">
        <row r="43">
          <cell r="K43">
            <v>357.72499999999991</v>
          </cell>
        </row>
      </sheetData>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43">
          <cell r="K43">
            <v>357.72499999999991</v>
          </cell>
        </row>
      </sheetData>
      <sheetData sheetId="97">
        <row r="43">
          <cell r="K43">
            <v>357.72499999999991</v>
          </cell>
        </row>
      </sheetData>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43">
          <cell r="K43">
            <v>357.72499999999991</v>
          </cell>
        </row>
      </sheetData>
      <sheetData sheetId="109">
        <row r="43">
          <cell r="K43">
            <v>357.72499999999991</v>
          </cell>
        </row>
      </sheetData>
      <sheetData sheetId="110" refreshError="1"/>
      <sheetData sheetId="111">
        <row r="43">
          <cell r="K43">
            <v>357.72499999999991</v>
          </cell>
        </row>
      </sheetData>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43">
          <cell r="K43">
            <v>357.72499999999991</v>
          </cell>
        </row>
      </sheetData>
      <sheetData sheetId="122">
        <row r="43">
          <cell r="K43">
            <v>357.72499999999991</v>
          </cell>
        </row>
      </sheetData>
      <sheetData sheetId="123">
        <row r="43">
          <cell r="K43">
            <v>357.72499999999991</v>
          </cell>
        </row>
      </sheetData>
      <sheetData sheetId="124">
        <row r="43">
          <cell r="K43">
            <v>357.72499999999991</v>
          </cell>
        </row>
      </sheetData>
      <sheetData sheetId="125">
        <row r="43">
          <cell r="K43">
            <v>357.72499999999991</v>
          </cell>
        </row>
      </sheetData>
      <sheetData sheetId="126">
        <row r="43">
          <cell r="K43">
            <v>357.72499999999991</v>
          </cell>
        </row>
      </sheetData>
      <sheetData sheetId="127">
        <row r="43">
          <cell r="K43">
            <v>357.72499999999991</v>
          </cell>
        </row>
      </sheetData>
      <sheetData sheetId="128">
        <row r="43">
          <cell r="K43">
            <v>357.72499999999991</v>
          </cell>
        </row>
      </sheetData>
      <sheetData sheetId="129">
        <row r="43">
          <cell r="K43">
            <v>357.72499999999991</v>
          </cell>
        </row>
      </sheetData>
      <sheetData sheetId="130">
        <row r="43">
          <cell r="K43">
            <v>357.72499999999991</v>
          </cell>
        </row>
      </sheetData>
      <sheetData sheetId="131">
        <row r="43">
          <cell r="K43">
            <v>357.72499999999991</v>
          </cell>
        </row>
      </sheetData>
      <sheetData sheetId="132">
        <row r="43">
          <cell r="K43">
            <v>357.72499999999991</v>
          </cell>
        </row>
      </sheetData>
      <sheetData sheetId="133">
        <row r="43">
          <cell r="K43">
            <v>357.72499999999991</v>
          </cell>
        </row>
      </sheetData>
      <sheetData sheetId="134">
        <row r="43">
          <cell r="K43">
            <v>357.72499999999991</v>
          </cell>
        </row>
      </sheetData>
      <sheetData sheetId="135">
        <row r="43">
          <cell r="K43">
            <v>357.72499999999991</v>
          </cell>
        </row>
      </sheetData>
      <sheetData sheetId="136">
        <row r="43">
          <cell r="K43">
            <v>357.72499999999991</v>
          </cell>
        </row>
      </sheetData>
      <sheetData sheetId="137">
        <row r="43">
          <cell r="K43">
            <v>357.72499999999991</v>
          </cell>
        </row>
      </sheetData>
      <sheetData sheetId="138">
        <row r="43">
          <cell r="K43">
            <v>357.72499999999991</v>
          </cell>
        </row>
      </sheetData>
      <sheetData sheetId="139">
        <row r="43">
          <cell r="K43">
            <v>357.72499999999991</v>
          </cell>
        </row>
      </sheetData>
      <sheetData sheetId="140">
        <row r="43">
          <cell r="K43">
            <v>357.72499999999991</v>
          </cell>
        </row>
      </sheetData>
      <sheetData sheetId="141">
        <row r="43">
          <cell r="K43">
            <v>357.72499999999991</v>
          </cell>
        </row>
      </sheetData>
      <sheetData sheetId="142">
        <row r="43">
          <cell r="K43">
            <v>357.72499999999991</v>
          </cell>
        </row>
      </sheetData>
      <sheetData sheetId="143">
        <row r="43">
          <cell r="K43">
            <v>357.72499999999991</v>
          </cell>
        </row>
      </sheetData>
      <sheetData sheetId="144">
        <row r="43">
          <cell r="K43">
            <v>357.72499999999991</v>
          </cell>
        </row>
      </sheetData>
      <sheetData sheetId="145">
        <row r="43">
          <cell r="K43">
            <v>357.72499999999991</v>
          </cell>
        </row>
      </sheetData>
      <sheetData sheetId="146">
        <row r="43">
          <cell r="K43">
            <v>357.72499999999991</v>
          </cell>
        </row>
      </sheetData>
      <sheetData sheetId="147">
        <row r="43">
          <cell r="K43">
            <v>357.72499999999991</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ow r="7">
          <cell r="I7" t="str">
            <v>Manpower</v>
          </cell>
        </row>
      </sheetData>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ow r="7">
          <cell r="I7" t="str">
            <v>Manpower</v>
          </cell>
        </row>
      </sheetData>
      <sheetData sheetId="237">
        <row r="7">
          <cell r="I7" t="str">
            <v>Manpower</v>
          </cell>
        </row>
      </sheetData>
      <sheetData sheetId="238">
        <row r="7">
          <cell r="I7" t="str">
            <v>Manpower</v>
          </cell>
        </row>
      </sheetData>
      <sheetData sheetId="239">
        <row r="7">
          <cell r="I7" t="str">
            <v>Manpower</v>
          </cell>
        </row>
      </sheetData>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ow r="43">
          <cell r="K43">
            <v>357.72499999999991</v>
          </cell>
        </row>
      </sheetData>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ow r="43">
          <cell r="K43">
            <v>357.72499999999991</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ow r="43">
          <cell r="K43">
            <v>357.72499999999991</v>
          </cell>
        </row>
      </sheetData>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43">
          <cell r="K43">
            <v>357.72499999999991</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ow r="43">
          <cell r="K43">
            <v>357.72499999999991</v>
          </cell>
        </row>
      </sheetData>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refreshError="1"/>
      <sheetData sheetId="552" refreshError="1"/>
      <sheetData sheetId="553"/>
      <sheetData sheetId="554"/>
      <sheetData sheetId="555" refreshError="1"/>
      <sheetData sheetId="556" refreshError="1"/>
      <sheetData sheetId="557" refreshError="1"/>
      <sheetData sheetId="558"/>
      <sheetData sheetId="559" refreshError="1"/>
      <sheetData sheetId="560" refreshError="1"/>
      <sheetData sheetId="561" refreshError="1"/>
      <sheetData sheetId="562" refreshError="1"/>
      <sheetData sheetId="563"/>
      <sheetData sheetId="564" refreshError="1"/>
      <sheetData sheetId="565" refreshError="1"/>
      <sheetData sheetId="56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row r="3">
          <cell r="G3" t="str">
            <v>MH-1</v>
          </cell>
        </row>
      </sheetData>
      <sheetData sheetId="4"/>
      <sheetData sheetId="5"/>
      <sheetData sheetId="6">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T5">
            <v>0</v>
          </cell>
          <cell r="U5">
            <v>0</v>
          </cell>
          <cell r="V5">
            <v>0</v>
          </cell>
          <cell r="W5">
            <v>0</v>
          </cell>
        </row>
        <row r="6">
          <cell r="C6" t="str">
            <v>Inside Dia (ID)</v>
          </cell>
          <cell r="D6" t="str">
            <v>Pipe Wall Thickness</v>
          </cell>
          <cell r="E6" t="str">
            <v>Outside Dia (OD)</v>
          </cell>
          <cell r="F6">
            <v>0</v>
          </cell>
          <cell r="G6" t="str">
            <v>Manhole Width</v>
          </cell>
          <cell r="H6" t="str">
            <v>Manhole Length</v>
          </cell>
          <cell r="I6" t="str">
            <v>Manhole Ht</v>
          </cell>
          <cell r="J6" t="str">
            <v>Manhole Wall Thickness</v>
          </cell>
          <cell r="K6" t="str">
            <v>Blinding Width</v>
          </cell>
          <cell r="L6" t="str">
            <v>L (Pipe)</v>
          </cell>
          <cell r="M6" t="str">
            <v>L (exc.)</v>
          </cell>
          <cell r="N6" t="str">
            <v>L (Bedding)</v>
          </cell>
          <cell r="O6">
            <v>0</v>
          </cell>
          <cell r="P6">
            <v>0</v>
          </cell>
          <cell r="Q6">
            <v>0</v>
          </cell>
          <cell r="R6">
            <v>0</v>
          </cell>
        </row>
        <row r="7">
          <cell r="C7">
            <v>600</v>
          </cell>
          <cell r="D7">
            <v>75</v>
          </cell>
          <cell r="E7">
            <v>750</v>
          </cell>
          <cell r="F7">
            <v>0</v>
          </cell>
          <cell r="G7">
            <v>1000</v>
          </cell>
          <cell r="H7">
            <v>1200</v>
          </cell>
          <cell r="I7">
            <v>900</v>
          </cell>
          <cell r="J7">
            <v>250</v>
          </cell>
          <cell r="K7">
            <v>1700</v>
          </cell>
          <cell r="L7">
            <v>1</v>
          </cell>
          <cell r="M7">
            <v>1.7</v>
          </cell>
          <cell r="N7">
            <v>1.5</v>
          </cell>
          <cell r="O7">
            <v>0</v>
          </cell>
          <cell r="P7">
            <v>0</v>
          </cell>
          <cell r="Q7">
            <v>0</v>
          </cell>
          <cell r="R7">
            <v>0</v>
          </cell>
        </row>
        <row r="8">
          <cell r="C8">
            <v>800</v>
          </cell>
          <cell r="D8">
            <v>92</v>
          </cell>
          <cell r="E8">
            <v>984</v>
          </cell>
          <cell r="F8">
            <v>0</v>
          </cell>
          <cell r="G8">
            <v>1100</v>
          </cell>
          <cell r="H8">
            <v>1600</v>
          </cell>
          <cell r="I8">
            <v>1050</v>
          </cell>
          <cell r="J8">
            <v>250</v>
          </cell>
          <cell r="K8">
            <v>1800</v>
          </cell>
          <cell r="L8">
            <v>1.1000000000000001</v>
          </cell>
          <cell r="M8">
            <v>1.8</v>
          </cell>
          <cell r="N8">
            <v>1.6</v>
          </cell>
          <cell r="O8">
            <v>0</v>
          </cell>
          <cell r="P8">
            <v>0</v>
          </cell>
          <cell r="Q8">
            <v>0</v>
          </cell>
          <cell r="R8">
            <v>0</v>
          </cell>
        </row>
        <row r="9">
          <cell r="C9">
            <v>1050</v>
          </cell>
          <cell r="D9">
            <v>88</v>
          </cell>
          <cell r="E9">
            <v>1226</v>
          </cell>
          <cell r="F9">
            <v>0</v>
          </cell>
          <cell r="G9">
            <v>1400</v>
          </cell>
          <cell r="H9">
            <v>2000</v>
          </cell>
          <cell r="I9">
            <v>1400</v>
          </cell>
          <cell r="J9">
            <v>300</v>
          </cell>
          <cell r="K9">
            <v>2200</v>
          </cell>
          <cell r="L9">
            <v>1.4</v>
          </cell>
          <cell r="M9">
            <v>2.2000000000000002</v>
          </cell>
          <cell r="N9">
            <v>2</v>
          </cell>
          <cell r="O9">
            <v>0</v>
          </cell>
          <cell r="P9">
            <v>0</v>
          </cell>
          <cell r="Q9">
            <v>0</v>
          </cell>
          <cell r="R9">
            <v>0</v>
          </cell>
        </row>
        <row r="10">
          <cell r="C10">
            <v>1500</v>
          </cell>
          <cell r="D10">
            <v>150</v>
          </cell>
          <cell r="E10">
            <v>1800</v>
          </cell>
          <cell r="F10">
            <v>0</v>
          </cell>
          <cell r="G10">
            <v>1800</v>
          </cell>
          <cell r="H10">
            <v>2600</v>
          </cell>
          <cell r="I10">
            <v>1950</v>
          </cell>
          <cell r="J10">
            <v>350</v>
          </cell>
          <cell r="K10">
            <v>2700</v>
          </cell>
          <cell r="L10">
            <v>1.8</v>
          </cell>
          <cell r="M10">
            <v>2.7</v>
          </cell>
          <cell r="N10">
            <v>2.5</v>
          </cell>
          <cell r="O10">
            <v>0</v>
          </cell>
          <cell r="P10">
            <v>0</v>
          </cell>
          <cell r="Q10">
            <v>0</v>
          </cell>
          <cell r="R10">
            <v>0</v>
          </cell>
        </row>
        <row r="11">
          <cell r="C11">
            <v>1600</v>
          </cell>
          <cell r="D11">
            <v>-800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2400</v>
          </cell>
          <cell r="D12">
            <v>-1200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2500</v>
          </cell>
          <cell r="D13">
            <v>-1250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3000</v>
          </cell>
          <cell r="D14">
            <v>-1500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3500</v>
          </cell>
          <cell r="D15">
            <v>-1750</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8">
          <cell r="C18">
            <v>0</v>
          </cell>
        </row>
        <row r="21">
          <cell r="C21">
            <v>1</v>
          </cell>
          <cell r="D21">
            <v>2</v>
          </cell>
          <cell r="E21">
            <v>3</v>
          </cell>
          <cell r="F21">
            <v>4</v>
          </cell>
          <cell r="G21">
            <v>5</v>
          </cell>
          <cell r="H21">
            <v>6</v>
          </cell>
          <cell r="I21">
            <v>7</v>
          </cell>
          <cell r="J21">
            <v>8</v>
          </cell>
          <cell r="K21">
            <v>9</v>
          </cell>
          <cell r="L21">
            <v>10</v>
          </cell>
          <cell r="M21">
            <v>11</v>
          </cell>
          <cell r="N21">
            <v>12</v>
          </cell>
          <cell r="O21">
            <v>13</v>
          </cell>
          <cell r="P21">
            <v>14</v>
          </cell>
          <cell r="Q21">
            <v>15</v>
          </cell>
          <cell r="R21">
            <v>16</v>
          </cell>
        </row>
        <row r="22">
          <cell r="C22" t="str">
            <v>Inside Dia (ID)</v>
          </cell>
          <cell r="D22" t="str">
            <v>Pipe Wall Thickness</v>
          </cell>
          <cell r="E22" t="str">
            <v>Outside Dia (OD)</v>
          </cell>
          <cell r="F22">
            <v>0</v>
          </cell>
          <cell r="G22" t="str">
            <v>Manhole Width</v>
          </cell>
          <cell r="H22" t="str">
            <v>Manhole Length</v>
          </cell>
          <cell r="I22" t="str">
            <v>Manhole Ht</v>
          </cell>
          <cell r="J22" t="str">
            <v>Manhole Wall Thickness</v>
          </cell>
          <cell r="K22" t="str">
            <v>Blinding Width</v>
          </cell>
          <cell r="L22" t="str">
            <v>L (Pipe)</v>
          </cell>
          <cell r="M22" t="str">
            <v>L (exc.)</v>
          </cell>
          <cell r="N22" t="str">
            <v>L (Bedding)</v>
          </cell>
          <cell r="O22">
            <v>0</v>
          </cell>
          <cell r="P22">
            <v>0</v>
          </cell>
          <cell r="Q22">
            <v>0</v>
          </cell>
          <cell r="R22">
            <v>0</v>
          </cell>
        </row>
        <row r="23">
          <cell r="C23">
            <v>600</v>
          </cell>
          <cell r="D23">
            <v>75</v>
          </cell>
          <cell r="E23">
            <v>750</v>
          </cell>
          <cell r="F23">
            <v>0</v>
          </cell>
          <cell r="G23">
            <v>1000</v>
          </cell>
          <cell r="H23">
            <v>2300</v>
          </cell>
          <cell r="I23">
            <v>900</v>
          </cell>
          <cell r="J23">
            <v>300</v>
          </cell>
          <cell r="K23">
            <v>1800</v>
          </cell>
          <cell r="L23">
            <v>1</v>
          </cell>
          <cell r="M23">
            <v>1.8</v>
          </cell>
          <cell r="N23">
            <v>1.6</v>
          </cell>
          <cell r="O23">
            <v>0</v>
          </cell>
          <cell r="P23">
            <v>0</v>
          </cell>
          <cell r="Q23">
            <v>0</v>
          </cell>
          <cell r="R23">
            <v>0</v>
          </cell>
        </row>
        <row r="24">
          <cell r="C24">
            <v>800</v>
          </cell>
          <cell r="D24">
            <v>92</v>
          </cell>
          <cell r="E24">
            <v>984</v>
          </cell>
          <cell r="F24">
            <v>0</v>
          </cell>
          <cell r="G24">
            <v>1100</v>
          </cell>
          <cell r="H24">
            <v>2900</v>
          </cell>
          <cell r="I24">
            <v>1050</v>
          </cell>
          <cell r="J24">
            <v>300</v>
          </cell>
          <cell r="K24">
            <v>1900</v>
          </cell>
          <cell r="L24">
            <v>1.1000000000000001</v>
          </cell>
          <cell r="M24">
            <v>1.9</v>
          </cell>
          <cell r="N24">
            <v>1.7</v>
          </cell>
          <cell r="O24">
            <v>0</v>
          </cell>
          <cell r="P24">
            <v>0</v>
          </cell>
          <cell r="Q24">
            <v>0</v>
          </cell>
          <cell r="R24">
            <v>0</v>
          </cell>
        </row>
        <row r="25">
          <cell r="C25">
            <v>1050</v>
          </cell>
          <cell r="D25">
            <v>88</v>
          </cell>
          <cell r="E25">
            <v>1226</v>
          </cell>
          <cell r="F25">
            <v>0</v>
          </cell>
          <cell r="G25">
            <v>1400</v>
          </cell>
          <cell r="H25">
            <v>3500</v>
          </cell>
          <cell r="I25">
            <v>1400</v>
          </cell>
          <cell r="J25">
            <v>350</v>
          </cell>
          <cell r="K25">
            <v>2300</v>
          </cell>
          <cell r="L25">
            <v>1.4</v>
          </cell>
          <cell r="M25">
            <v>2.2999999999999998</v>
          </cell>
          <cell r="N25">
            <v>2.1</v>
          </cell>
          <cell r="O25">
            <v>0</v>
          </cell>
          <cell r="P25">
            <v>0</v>
          </cell>
          <cell r="Q25">
            <v>0</v>
          </cell>
          <cell r="R25">
            <v>0</v>
          </cell>
        </row>
        <row r="26">
          <cell r="C26">
            <v>1500</v>
          </cell>
          <cell r="D26">
            <v>150</v>
          </cell>
          <cell r="E26">
            <v>1800</v>
          </cell>
          <cell r="F26">
            <v>0</v>
          </cell>
          <cell r="G26">
            <v>1800</v>
          </cell>
          <cell r="H26">
            <v>4900</v>
          </cell>
          <cell r="I26">
            <v>1950</v>
          </cell>
          <cell r="J26">
            <v>350</v>
          </cell>
          <cell r="K26">
            <v>2700</v>
          </cell>
          <cell r="L26">
            <v>1.8</v>
          </cell>
          <cell r="M26">
            <v>2.7</v>
          </cell>
          <cell r="N26">
            <v>2.5</v>
          </cell>
          <cell r="O26">
            <v>0</v>
          </cell>
          <cell r="P26">
            <v>0</v>
          </cell>
          <cell r="Q26">
            <v>0</v>
          </cell>
          <cell r="R26">
            <v>0</v>
          </cell>
        </row>
        <row r="27">
          <cell r="C27">
            <v>1600</v>
          </cell>
          <cell r="D27">
            <v>-800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C28">
            <v>2400</v>
          </cell>
          <cell r="D28">
            <v>-1200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C29">
            <v>2500</v>
          </cell>
          <cell r="D29">
            <v>-1250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C30">
            <v>3000</v>
          </cell>
          <cell r="D30">
            <v>-1500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v>3500</v>
          </cell>
          <cell r="D31">
            <v>-1750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44">
          <cell r="B44">
            <v>80</v>
          </cell>
          <cell r="C44">
            <v>98.9</v>
          </cell>
          <cell r="D44">
            <v>99.4</v>
          </cell>
          <cell r="E44">
            <v>9.7000000000000028</v>
          </cell>
          <cell r="F44">
            <v>0</v>
          </cell>
          <cell r="G44">
            <v>0</v>
          </cell>
          <cell r="H44">
            <v>0</v>
          </cell>
          <cell r="I44">
            <v>0</v>
          </cell>
          <cell r="J44">
            <v>0</v>
          </cell>
          <cell r="K44">
            <v>0</v>
          </cell>
          <cell r="L44">
            <v>0</v>
          </cell>
          <cell r="M44">
            <v>0</v>
          </cell>
          <cell r="N44">
            <v>0</v>
          </cell>
          <cell r="O44">
            <v>0</v>
          </cell>
          <cell r="P44">
            <v>0</v>
          </cell>
          <cell r="Q44">
            <v>0</v>
          </cell>
        </row>
        <row r="45">
          <cell r="B45">
            <v>100</v>
          </cell>
          <cell r="C45">
            <v>118.9</v>
          </cell>
          <cell r="D45">
            <v>119.4</v>
          </cell>
          <cell r="E45">
            <v>9.7000000000000028</v>
          </cell>
          <cell r="F45">
            <v>0</v>
          </cell>
          <cell r="G45">
            <v>0</v>
          </cell>
          <cell r="H45">
            <v>0</v>
          </cell>
          <cell r="I45">
            <v>0</v>
          </cell>
          <cell r="J45">
            <v>0</v>
          </cell>
          <cell r="K45">
            <v>0</v>
          </cell>
          <cell r="L45">
            <v>0</v>
          </cell>
          <cell r="M45">
            <v>0</v>
          </cell>
          <cell r="N45">
            <v>0</v>
          </cell>
          <cell r="O45">
            <v>0</v>
          </cell>
          <cell r="P45">
            <v>0</v>
          </cell>
          <cell r="Q45">
            <v>0</v>
          </cell>
        </row>
        <row r="46">
          <cell r="B46">
            <v>150</v>
          </cell>
          <cell r="C46">
            <v>170.9</v>
          </cell>
          <cell r="D46">
            <v>171.4</v>
          </cell>
          <cell r="E46">
            <v>10.700000000000003</v>
          </cell>
          <cell r="F46">
            <v>0</v>
          </cell>
          <cell r="G46">
            <v>0</v>
          </cell>
          <cell r="H46">
            <v>0</v>
          </cell>
          <cell r="I46">
            <v>0</v>
          </cell>
          <cell r="J46">
            <v>0</v>
          </cell>
          <cell r="K46">
            <v>0</v>
          </cell>
          <cell r="L46">
            <v>0</v>
          </cell>
          <cell r="M46">
            <v>0</v>
          </cell>
          <cell r="N46">
            <v>0</v>
          </cell>
          <cell r="O46">
            <v>0</v>
          </cell>
          <cell r="P46">
            <v>0</v>
          </cell>
          <cell r="Q46">
            <v>0</v>
          </cell>
        </row>
        <row r="47">
          <cell r="B47">
            <v>200</v>
          </cell>
          <cell r="C47">
            <v>222.3</v>
          </cell>
          <cell r="D47">
            <v>222.8</v>
          </cell>
          <cell r="E47">
            <v>11.400000000000006</v>
          </cell>
          <cell r="F47">
            <v>0</v>
          </cell>
          <cell r="G47">
            <v>0</v>
          </cell>
          <cell r="H47">
            <v>0</v>
          </cell>
          <cell r="I47">
            <v>0</v>
          </cell>
          <cell r="J47">
            <v>0</v>
          </cell>
          <cell r="K47">
            <v>0</v>
          </cell>
          <cell r="L47">
            <v>0</v>
          </cell>
          <cell r="M47">
            <v>0</v>
          </cell>
          <cell r="N47">
            <v>0</v>
          </cell>
          <cell r="O47">
            <v>0</v>
          </cell>
          <cell r="P47">
            <v>0</v>
          </cell>
          <cell r="Q47">
            <v>0</v>
          </cell>
        </row>
        <row r="48">
          <cell r="B48">
            <v>250</v>
          </cell>
          <cell r="C48">
            <v>273.60000000000002</v>
          </cell>
          <cell r="D48">
            <v>274.10000000000002</v>
          </cell>
          <cell r="E48">
            <v>12.050000000000011</v>
          </cell>
          <cell r="F48">
            <v>0</v>
          </cell>
          <cell r="G48">
            <v>0</v>
          </cell>
          <cell r="H48">
            <v>0</v>
          </cell>
          <cell r="I48">
            <v>0</v>
          </cell>
          <cell r="J48">
            <v>0</v>
          </cell>
          <cell r="K48">
            <v>0</v>
          </cell>
          <cell r="L48">
            <v>0</v>
          </cell>
          <cell r="M48">
            <v>0</v>
          </cell>
          <cell r="N48">
            <v>0</v>
          </cell>
          <cell r="O48">
            <v>0</v>
          </cell>
          <cell r="P48">
            <v>0</v>
          </cell>
          <cell r="Q48">
            <v>0</v>
          </cell>
        </row>
        <row r="49">
          <cell r="B49">
            <v>300</v>
          </cell>
          <cell r="C49">
            <v>325.2</v>
          </cell>
          <cell r="D49">
            <v>325.7</v>
          </cell>
          <cell r="E49">
            <v>12.849999999999994</v>
          </cell>
          <cell r="F49">
            <v>0</v>
          </cell>
          <cell r="G49">
            <v>0</v>
          </cell>
          <cell r="H49">
            <v>0</v>
          </cell>
          <cell r="I49">
            <v>0</v>
          </cell>
          <cell r="J49">
            <v>0</v>
          </cell>
          <cell r="K49">
            <v>0</v>
          </cell>
          <cell r="L49">
            <v>0</v>
          </cell>
          <cell r="M49">
            <v>0</v>
          </cell>
          <cell r="N49">
            <v>0</v>
          </cell>
          <cell r="O49">
            <v>0</v>
          </cell>
          <cell r="P49">
            <v>0</v>
          </cell>
          <cell r="Q49">
            <v>0</v>
          </cell>
        </row>
        <row r="50">
          <cell r="B50">
            <v>350</v>
          </cell>
          <cell r="C50">
            <v>378</v>
          </cell>
          <cell r="D50">
            <v>379</v>
          </cell>
          <cell r="E50">
            <v>14.5</v>
          </cell>
          <cell r="F50">
            <v>0</v>
          </cell>
          <cell r="G50">
            <v>0</v>
          </cell>
          <cell r="H50">
            <v>0</v>
          </cell>
          <cell r="I50">
            <v>0</v>
          </cell>
          <cell r="J50">
            <v>0</v>
          </cell>
          <cell r="K50">
            <v>0</v>
          </cell>
          <cell r="L50">
            <v>0</v>
          </cell>
          <cell r="M50">
            <v>0</v>
          </cell>
          <cell r="N50">
            <v>0</v>
          </cell>
          <cell r="O50">
            <v>0</v>
          </cell>
          <cell r="P50">
            <v>0</v>
          </cell>
          <cell r="Q50">
            <v>0</v>
          </cell>
        </row>
        <row r="51">
          <cell r="B51">
            <v>400</v>
          </cell>
          <cell r="C51">
            <v>412</v>
          </cell>
          <cell r="D51">
            <v>413</v>
          </cell>
          <cell r="E51">
            <v>6.5</v>
          </cell>
          <cell r="F51">
            <v>0</v>
          </cell>
          <cell r="G51">
            <v>0</v>
          </cell>
          <cell r="H51">
            <v>0</v>
          </cell>
          <cell r="I51">
            <v>0</v>
          </cell>
          <cell r="J51">
            <v>0</v>
          </cell>
          <cell r="K51">
            <v>0</v>
          </cell>
          <cell r="L51">
            <v>0</v>
          </cell>
          <cell r="M51">
            <v>0</v>
          </cell>
          <cell r="N51">
            <v>0</v>
          </cell>
          <cell r="O51">
            <v>0</v>
          </cell>
          <cell r="P51">
            <v>0</v>
          </cell>
          <cell r="Q51">
            <v>0</v>
          </cell>
        </row>
        <row r="52">
          <cell r="B52">
            <v>450</v>
          </cell>
          <cell r="C52">
            <v>463</v>
          </cell>
          <cell r="D52">
            <v>464</v>
          </cell>
          <cell r="E52">
            <v>7</v>
          </cell>
          <cell r="F52">
            <v>0</v>
          </cell>
          <cell r="G52">
            <v>0</v>
          </cell>
          <cell r="H52">
            <v>0</v>
          </cell>
          <cell r="I52">
            <v>0</v>
          </cell>
          <cell r="J52">
            <v>0</v>
          </cell>
          <cell r="K52">
            <v>0</v>
          </cell>
          <cell r="L52">
            <v>0</v>
          </cell>
          <cell r="M52">
            <v>0</v>
          </cell>
          <cell r="N52">
            <v>0</v>
          </cell>
          <cell r="O52">
            <v>0</v>
          </cell>
          <cell r="P52">
            <v>0</v>
          </cell>
          <cell r="Q52">
            <v>0</v>
          </cell>
        </row>
        <row r="53">
          <cell r="B53">
            <v>500</v>
          </cell>
          <cell r="C53">
            <v>514</v>
          </cell>
          <cell r="D53">
            <v>515</v>
          </cell>
          <cell r="E53">
            <v>7.5</v>
          </cell>
          <cell r="F53">
            <v>0</v>
          </cell>
          <cell r="G53">
            <v>0</v>
          </cell>
          <cell r="H53">
            <v>0</v>
          </cell>
          <cell r="I53">
            <v>0</v>
          </cell>
          <cell r="J53">
            <v>0</v>
          </cell>
          <cell r="K53">
            <v>0</v>
          </cell>
          <cell r="L53">
            <v>0</v>
          </cell>
          <cell r="M53">
            <v>0</v>
          </cell>
          <cell r="N53">
            <v>0</v>
          </cell>
          <cell r="O53">
            <v>0</v>
          </cell>
          <cell r="P53">
            <v>0</v>
          </cell>
          <cell r="Q53">
            <v>0</v>
          </cell>
        </row>
        <row r="54">
          <cell r="B54">
            <v>600</v>
          </cell>
          <cell r="C54">
            <v>616</v>
          </cell>
          <cell r="D54">
            <v>617</v>
          </cell>
          <cell r="E54">
            <v>8.5</v>
          </cell>
          <cell r="F54">
            <v>0</v>
          </cell>
          <cell r="G54">
            <v>0</v>
          </cell>
          <cell r="H54">
            <v>0</v>
          </cell>
          <cell r="I54">
            <v>0</v>
          </cell>
          <cell r="J54">
            <v>0</v>
          </cell>
          <cell r="K54">
            <v>0</v>
          </cell>
          <cell r="L54">
            <v>0</v>
          </cell>
          <cell r="M54">
            <v>0</v>
          </cell>
          <cell r="N54">
            <v>0</v>
          </cell>
          <cell r="O54">
            <v>0</v>
          </cell>
          <cell r="P54">
            <v>0</v>
          </cell>
          <cell r="Q54">
            <v>0</v>
          </cell>
        </row>
        <row r="55">
          <cell r="B55">
            <v>700</v>
          </cell>
          <cell r="C55">
            <v>718</v>
          </cell>
          <cell r="D55">
            <v>719</v>
          </cell>
          <cell r="E55">
            <v>9.5</v>
          </cell>
          <cell r="F55">
            <v>0</v>
          </cell>
          <cell r="G55">
            <v>0</v>
          </cell>
          <cell r="H55">
            <v>0</v>
          </cell>
          <cell r="I55">
            <v>0</v>
          </cell>
          <cell r="J55">
            <v>0</v>
          </cell>
          <cell r="K55">
            <v>0</v>
          </cell>
          <cell r="L55">
            <v>0</v>
          </cell>
          <cell r="M55">
            <v>0</v>
          </cell>
          <cell r="N55">
            <v>0</v>
          </cell>
          <cell r="O55">
            <v>0</v>
          </cell>
          <cell r="P55">
            <v>0</v>
          </cell>
          <cell r="Q55">
            <v>0</v>
          </cell>
        </row>
        <row r="56">
          <cell r="B56">
            <v>800</v>
          </cell>
          <cell r="C56">
            <v>820</v>
          </cell>
          <cell r="D56">
            <v>821</v>
          </cell>
          <cell r="E56">
            <v>10.5</v>
          </cell>
          <cell r="F56">
            <v>0</v>
          </cell>
          <cell r="G56">
            <v>0</v>
          </cell>
          <cell r="H56">
            <v>0</v>
          </cell>
          <cell r="I56">
            <v>0</v>
          </cell>
          <cell r="J56">
            <v>0</v>
          </cell>
          <cell r="K56">
            <v>0</v>
          </cell>
          <cell r="L56">
            <v>0</v>
          </cell>
          <cell r="M56">
            <v>0</v>
          </cell>
          <cell r="N56">
            <v>0</v>
          </cell>
          <cell r="O56">
            <v>0</v>
          </cell>
          <cell r="P56">
            <v>0</v>
          </cell>
          <cell r="Q56">
            <v>0</v>
          </cell>
        </row>
        <row r="57">
          <cell r="B57">
            <v>900</v>
          </cell>
          <cell r="C57">
            <v>922</v>
          </cell>
          <cell r="D57">
            <v>923</v>
          </cell>
          <cell r="E57">
            <v>11.5</v>
          </cell>
          <cell r="F57">
            <v>0</v>
          </cell>
          <cell r="G57">
            <v>0</v>
          </cell>
          <cell r="H57">
            <v>0</v>
          </cell>
          <cell r="I57">
            <v>0</v>
          </cell>
          <cell r="J57">
            <v>0</v>
          </cell>
          <cell r="K57">
            <v>0</v>
          </cell>
          <cell r="L57">
            <v>0</v>
          </cell>
          <cell r="M57">
            <v>0</v>
          </cell>
          <cell r="N57">
            <v>0</v>
          </cell>
          <cell r="O57">
            <v>0</v>
          </cell>
          <cell r="P57">
            <v>0</v>
          </cell>
          <cell r="Q57">
            <v>0</v>
          </cell>
        </row>
        <row r="58">
          <cell r="B58">
            <v>1000</v>
          </cell>
          <cell r="C58">
            <v>1024</v>
          </cell>
          <cell r="D58">
            <v>1025</v>
          </cell>
          <cell r="E58">
            <v>12.5</v>
          </cell>
          <cell r="F58">
            <v>0</v>
          </cell>
          <cell r="G58">
            <v>0</v>
          </cell>
          <cell r="H58">
            <v>0</v>
          </cell>
          <cell r="I58">
            <v>0</v>
          </cell>
          <cell r="J58">
            <v>0</v>
          </cell>
          <cell r="K58">
            <v>0</v>
          </cell>
          <cell r="L58">
            <v>0</v>
          </cell>
          <cell r="M58">
            <v>0</v>
          </cell>
          <cell r="N58">
            <v>0</v>
          </cell>
          <cell r="O58">
            <v>0</v>
          </cell>
          <cell r="P58">
            <v>0</v>
          </cell>
          <cell r="Q58">
            <v>0</v>
          </cell>
        </row>
        <row r="59">
          <cell r="B59">
            <v>1100</v>
          </cell>
          <cell r="C59">
            <v>1126</v>
          </cell>
          <cell r="D59">
            <v>1127</v>
          </cell>
          <cell r="E59">
            <v>13.5</v>
          </cell>
          <cell r="F59">
            <v>0</v>
          </cell>
          <cell r="G59">
            <v>0</v>
          </cell>
          <cell r="H59">
            <v>0</v>
          </cell>
          <cell r="I59">
            <v>0</v>
          </cell>
          <cell r="J59">
            <v>0</v>
          </cell>
          <cell r="K59">
            <v>0</v>
          </cell>
          <cell r="L59">
            <v>0</v>
          </cell>
          <cell r="M59">
            <v>0</v>
          </cell>
          <cell r="N59">
            <v>0</v>
          </cell>
          <cell r="O59">
            <v>0</v>
          </cell>
          <cell r="P59">
            <v>0</v>
          </cell>
          <cell r="Q59">
            <v>0</v>
          </cell>
        </row>
        <row r="60">
          <cell r="B60">
            <v>1200</v>
          </cell>
          <cell r="C60">
            <v>1228</v>
          </cell>
          <cell r="D60">
            <v>1229</v>
          </cell>
          <cell r="E60">
            <v>14.5</v>
          </cell>
          <cell r="F60">
            <v>0</v>
          </cell>
          <cell r="G60">
            <v>0</v>
          </cell>
          <cell r="H60">
            <v>0</v>
          </cell>
          <cell r="I60">
            <v>0</v>
          </cell>
          <cell r="J60">
            <v>0</v>
          </cell>
          <cell r="K60">
            <v>0</v>
          </cell>
          <cell r="L60">
            <v>0</v>
          </cell>
          <cell r="M60">
            <v>0</v>
          </cell>
          <cell r="N60">
            <v>0</v>
          </cell>
          <cell r="O60">
            <v>0</v>
          </cell>
          <cell r="P60">
            <v>0</v>
          </cell>
          <cell r="Q60">
            <v>0</v>
          </cell>
        </row>
        <row r="61">
          <cell r="B61">
            <v>1300</v>
          </cell>
          <cell r="C61">
            <v>1330</v>
          </cell>
          <cell r="D61">
            <v>1331</v>
          </cell>
          <cell r="E61">
            <v>15.5</v>
          </cell>
          <cell r="F61">
            <v>0</v>
          </cell>
          <cell r="G61">
            <v>0</v>
          </cell>
          <cell r="H61">
            <v>0</v>
          </cell>
          <cell r="I61">
            <v>0</v>
          </cell>
          <cell r="J61">
            <v>0</v>
          </cell>
          <cell r="K61">
            <v>0</v>
          </cell>
          <cell r="L61">
            <v>0</v>
          </cell>
          <cell r="M61">
            <v>0</v>
          </cell>
          <cell r="N61">
            <v>0</v>
          </cell>
          <cell r="O61">
            <v>0</v>
          </cell>
          <cell r="P61">
            <v>0</v>
          </cell>
          <cell r="Q61">
            <v>0</v>
          </cell>
        </row>
        <row r="62">
          <cell r="B62">
            <v>1400</v>
          </cell>
          <cell r="C62">
            <v>1432</v>
          </cell>
          <cell r="D62">
            <v>1433</v>
          </cell>
          <cell r="E62">
            <v>16.5</v>
          </cell>
          <cell r="F62">
            <v>0</v>
          </cell>
          <cell r="G62">
            <v>0</v>
          </cell>
          <cell r="H62">
            <v>0</v>
          </cell>
          <cell r="I62">
            <v>0</v>
          </cell>
          <cell r="J62">
            <v>0</v>
          </cell>
          <cell r="K62">
            <v>0</v>
          </cell>
          <cell r="L62">
            <v>0</v>
          </cell>
          <cell r="M62">
            <v>0</v>
          </cell>
          <cell r="N62">
            <v>0</v>
          </cell>
          <cell r="O62">
            <v>0</v>
          </cell>
          <cell r="P62">
            <v>0</v>
          </cell>
          <cell r="Q62">
            <v>0</v>
          </cell>
        </row>
        <row r="63">
          <cell r="B63">
            <v>1500</v>
          </cell>
          <cell r="C63">
            <v>1534</v>
          </cell>
          <cell r="D63">
            <v>1535</v>
          </cell>
          <cell r="E63">
            <v>17.5</v>
          </cell>
          <cell r="F63">
            <v>0</v>
          </cell>
          <cell r="G63">
            <v>0</v>
          </cell>
          <cell r="H63">
            <v>0</v>
          </cell>
          <cell r="I63">
            <v>0</v>
          </cell>
          <cell r="J63">
            <v>0</v>
          </cell>
          <cell r="K63">
            <v>0</v>
          </cell>
          <cell r="L63">
            <v>0</v>
          </cell>
          <cell r="M63">
            <v>0</v>
          </cell>
          <cell r="N63">
            <v>0</v>
          </cell>
          <cell r="O63">
            <v>0</v>
          </cell>
          <cell r="P63">
            <v>0</v>
          </cell>
          <cell r="Q63">
            <v>0</v>
          </cell>
        </row>
        <row r="64">
          <cell r="B64">
            <v>1600</v>
          </cell>
          <cell r="C64">
            <v>1636</v>
          </cell>
          <cell r="D64">
            <v>1637</v>
          </cell>
          <cell r="E64">
            <v>18.5</v>
          </cell>
          <cell r="F64">
            <v>0</v>
          </cell>
          <cell r="G64">
            <v>0</v>
          </cell>
          <cell r="H64">
            <v>0</v>
          </cell>
          <cell r="I64">
            <v>0</v>
          </cell>
          <cell r="J64">
            <v>0</v>
          </cell>
          <cell r="K64">
            <v>0</v>
          </cell>
          <cell r="L64">
            <v>0</v>
          </cell>
          <cell r="M64">
            <v>0</v>
          </cell>
          <cell r="N64">
            <v>0</v>
          </cell>
          <cell r="O64">
            <v>0</v>
          </cell>
          <cell r="P64">
            <v>0</v>
          </cell>
          <cell r="Q64">
            <v>0</v>
          </cell>
        </row>
        <row r="65">
          <cell r="B65">
            <v>1700</v>
          </cell>
          <cell r="C65">
            <v>1738</v>
          </cell>
          <cell r="D65">
            <v>1739</v>
          </cell>
          <cell r="E65">
            <v>19.5</v>
          </cell>
          <cell r="F65">
            <v>0</v>
          </cell>
          <cell r="G65">
            <v>0</v>
          </cell>
          <cell r="H65">
            <v>0</v>
          </cell>
          <cell r="I65">
            <v>0</v>
          </cell>
          <cell r="J65">
            <v>0</v>
          </cell>
          <cell r="K65">
            <v>0</v>
          </cell>
          <cell r="L65">
            <v>0</v>
          </cell>
          <cell r="M65">
            <v>0</v>
          </cell>
          <cell r="N65">
            <v>0</v>
          </cell>
          <cell r="O65">
            <v>0</v>
          </cell>
          <cell r="P65">
            <v>0</v>
          </cell>
          <cell r="Q65">
            <v>0</v>
          </cell>
        </row>
        <row r="66">
          <cell r="B66">
            <v>1800</v>
          </cell>
          <cell r="C66">
            <v>1840</v>
          </cell>
          <cell r="D66">
            <v>1841</v>
          </cell>
          <cell r="E66">
            <v>20.5</v>
          </cell>
          <cell r="F66">
            <v>0</v>
          </cell>
          <cell r="G66">
            <v>0</v>
          </cell>
          <cell r="H66">
            <v>0</v>
          </cell>
          <cell r="I66">
            <v>0</v>
          </cell>
          <cell r="J66">
            <v>0</v>
          </cell>
          <cell r="K66">
            <v>0</v>
          </cell>
          <cell r="L66">
            <v>0</v>
          </cell>
          <cell r="M66">
            <v>0</v>
          </cell>
          <cell r="N66">
            <v>0</v>
          </cell>
          <cell r="O66">
            <v>0</v>
          </cell>
          <cell r="P66">
            <v>0</v>
          </cell>
          <cell r="Q66">
            <v>0</v>
          </cell>
        </row>
        <row r="67">
          <cell r="B67">
            <v>1900</v>
          </cell>
          <cell r="C67">
            <v>1942</v>
          </cell>
          <cell r="D67">
            <v>1943</v>
          </cell>
          <cell r="E67">
            <v>21.5</v>
          </cell>
          <cell r="F67">
            <v>0</v>
          </cell>
          <cell r="G67">
            <v>0</v>
          </cell>
          <cell r="H67">
            <v>0</v>
          </cell>
          <cell r="I67">
            <v>0</v>
          </cell>
          <cell r="J67">
            <v>0</v>
          </cell>
          <cell r="K67">
            <v>0</v>
          </cell>
          <cell r="L67">
            <v>0</v>
          </cell>
          <cell r="M67">
            <v>0</v>
          </cell>
          <cell r="N67">
            <v>0</v>
          </cell>
          <cell r="O67">
            <v>0</v>
          </cell>
          <cell r="P67">
            <v>0</v>
          </cell>
          <cell r="Q67">
            <v>0</v>
          </cell>
        </row>
        <row r="68">
          <cell r="B68">
            <v>2000</v>
          </cell>
          <cell r="C68">
            <v>2044</v>
          </cell>
          <cell r="D68">
            <v>2045</v>
          </cell>
          <cell r="E68">
            <v>22.5</v>
          </cell>
          <cell r="F68">
            <v>0</v>
          </cell>
          <cell r="G68">
            <v>0</v>
          </cell>
          <cell r="H68">
            <v>0</v>
          </cell>
          <cell r="I68">
            <v>0</v>
          </cell>
          <cell r="J68">
            <v>0</v>
          </cell>
          <cell r="K68">
            <v>0</v>
          </cell>
          <cell r="L68">
            <v>0</v>
          </cell>
          <cell r="M68">
            <v>0</v>
          </cell>
          <cell r="N68">
            <v>0</v>
          </cell>
          <cell r="O68">
            <v>0</v>
          </cell>
          <cell r="P68">
            <v>0</v>
          </cell>
          <cell r="Q68">
            <v>0</v>
          </cell>
        </row>
        <row r="69">
          <cell r="B69">
            <v>2100</v>
          </cell>
          <cell r="C69">
            <v>2146</v>
          </cell>
          <cell r="D69">
            <v>2147</v>
          </cell>
          <cell r="E69">
            <v>23.5</v>
          </cell>
          <cell r="F69">
            <v>0</v>
          </cell>
          <cell r="G69">
            <v>0</v>
          </cell>
          <cell r="H69">
            <v>0</v>
          </cell>
          <cell r="I69">
            <v>0</v>
          </cell>
          <cell r="J69">
            <v>0</v>
          </cell>
          <cell r="K69">
            <v>0</v>
          </cell>
          <cell r="L69">
            <v>0</v>
          </cell>
          <cell r="M69">
            <v>0</v>
          </cell>
          <cell r="N69">
            <v>0</v>
          </cell>
          <cell r="O69">
            <v>0</v>
          </cell>
          <cell r="P69">
            <v>0</v>
          </cell>
          <cell r="Q69">
            <v>0</v>
          </cell>
        </row>
        <row r="70">
          <cell r="B70">
            <v>2200</v>
          </cell>
          <cell r="C70">
            <v>2248</v>
          </cell>
          <cell r="D70">
            <v>2249</v>
          </cell>
          <cell r="E70">
            <v>24.5</v>
          </cell>
          <cell r="F70">
            <v>0</v>
          </cell>
          <cell r="G70">
            <v>0</v>
          </cell>
          <cell r="H70">
            <v>0</v>
          </cell>
          <cell r="I70">
            <v>0</v>
          </cell>
          <cell r="J70">
            <v>0</v>
          </cell>
          <cell r="K70">
            <v>0</v>
          </cell>
          <cell r="L70">
            <v>0</v>
          </cell>
          <cell r="M70">
            <v>0</v>
          </cell>
          <cell r="N70">
            <v>0</v>
          </cell>
          <cell r="O70">
            <v>0</v>
          </cell>
          <cell r="P70">
            <v>0</v>
          </cell>
          <cell r="Q70">
            <v>0</v>
          </cell>
        </row>
        <row r="71">
          <cell r="B71">
            <v>2300</v>
          </cell>
          <cell r="C71">
            <v>2350</v>
          </cell>
          <cell r="D71">
            <v>2351</v>
          </cell>
          <cell r="E71">
            <v>25.5</v>
          </cell>
          <cell r="F71">
            <v>0</v>
          </cell>
          <cell r="G71">
            <v>0</v>
          </cell>
          <cell r="H71">
            <v>0</v>
          </cell>
          <cell r="I71">
            <v>0</v>
          </cell>
          <cell r="J71">
            <v>0</v>
          </cell>
          <cell r="K71">
            <v>0</v>
          </cell>
          <cell r="L71">
            <v>0</v>
          </cell>
          <cell r="M71">
            <v>0</v>
          </cell>
          <cell r="N71">
            <v>0</v>
          </cell>
          <cell r="O71">
            <v>0</v>
          </cell>
          <cell r="P71">
            <v>0</v>
          </cell>
          <cell r="Q71">
            <v>0</v>
          </cell>
        </row>
        <row r="72">
          <cell r="B72">
            <v>2400</v>
          </cell>
          <cell r="C72">
            <v>2452</v>
          </cell>
          <cell r="D72">
            <v>2453</v>
          </cell>
          <cell r="E72">
            <v>26.5</v>
          </cell>
          <cell r="F72">
            <v>0</v>
          </cell>
          <cell r="G72">
            <v>0</v>
          </cell>
          <cell r="H72">
            <v>0</v>
          </cell>
          <cell r="I72">
            <v>0</v>
          </cell>
          <cell r="J72">
            <v>0</v>
          </cell>
          <cell r="K72">
            <v>0</v>
          </cell>
          <cell r="L72">
            <v>0</v>
          </cell>
          <cell r="M72">
            <v>0</v>
          </cell>
          <cell r="N72">
            <v>0</v>
          </cell>
          <cell r="O72">
            <v>0</v>
          </cell>
          <cell r="P72">
            <v>0</v>
          </cell>
          <cell r="Q72">
            <v>0</v>
          </cell>
        </row>
        <row r="73">
          <cell r="B73">
            <v>2500</v>
          </cell>
          <cell r="C73">
            <v>2554</v>
          </cell>
          <cell r="D73">
            <v>2555</v>
          </cell>
          <cell r="E73">
            <v>27.5</v>
          </cell>
          <cell r="F73">
            <v>0</v>
          </cell>
          <cell r="G73">
            <v>0</v>
          </cell>
          <cell r="H73">
            <v>0</v>
          </cell>
          <cell r="I73">
            <v>0</v>
          </cell>
          <cell r="J73">
            <v>0</v>
          </cell>
          <cell r="K73">
            <v>0</v>
          </cell>
          <cell r="L73">
            <v>0</v>
          </cell>
          <cell r="M73">
            <v>0</v>
          </cell>
          <cell r="N73">
            <v>0</v>
          </cell>
          <cell r="O73">
            <v>0</v>
          </cell>
          <cell r="P73">
            <v>0</v>
          </cell>
          <cell r="Q73">
            <v>0</v>
          </cell>
        </row>
        <row r="74">
          <cell r="B74">
            <v>2600</v>
          </cell>
          <cell r="C74">
            <v>2656</v>
          </cell>
          <cell r="D74">
            <v>2657</v>
          </cell>
          <cell r="E74">
            <v>28.5</v>
          </cell>
          <cell r="F74">
            <v>0</v>
          </cell>
          <cell r="G74">
            <v>0</v>
          </cell>
          <cell r="H74">
            <v>0</v>
          </cell>
          <cell r="I74">
            <v>0</v>
          </cell>
          <cell r="J74">
            <v>0</v>
          </cell>
          <cell r="K74">
            <v>0</v>
          </cell>
          <cell r="L74">
            <v>0</v>
          </cell>
          <cell r="M74">
            <v>0</v>
          </cell>
          <cell r="N74">
            <v>0</v>
          </cell>
          <cell r="O74">
            <v>0</v>
          </cell>
          <cell r="P74">
            <v>0</v>
          </cell>
          <cell r="Q74">
            <v>0</v>
          </cell>
        </row>
        <row r="75">
          <cell r="B75">
            <v>2700</v>
          </cell>
          <cell r="C75">
            <v>2758</v>
          </cell>
          <cell r="D75">
            <v>2759</v>
          </cell>
          <cell r="E75">
            <v>29.5</v>
          </cell>
          <cell r="F75">
            <v>0</v>
          </cell>
          <cell r="G75">
            <v>0</v>
          </cell>
          <cell r="H75">
            <v>0</v>
          </cell>
          <cell r="I75">
            <v>0</v>
          </cell>
          <cell r="J75">
            <v>0</v>
          </cell>
          <cell r="K75">
            <v>0</v>
          </cell>
          <cell r="L75">
            <v>0</v>
          </cell>
          <cell r="M75">
            <v>0</v>
          </cell>
          <cell r="N75">
            <v>0</v>
          </cell>
          <cell r="O75">
            <v>0</v>
          </cell>
          <cell r="P75">
            <v>0</v>
          </cell>
          <cell r="Q75">
            <v>0</v>
          </cell>
        </row>
        <row r="76">
          <cell r="B76">
            <v>2800</v>
          </cell>
          <cell r="C76">
            <v>2860</v>
          </cell>
          <cell r="D76">
            <v>2861</v>
          </cell>
          <cell r="E76">
            <v>30.5</v>
          </cell>
          <cell r="F76">
            <v>0</v>
          </cell>
          <cell r="G76">
            <v>0</v>
          </cell>
          <cell r="H76">
            <v>0</v>
          </cell>
          <cell r="I76">
            <v>0</v>
          </cell>
          <cell r="J76">
            <v>0</v>
          </cell>
          <cell r="K76">
            <v>0</v>
          </cell>
          <cell r="L76">
            <v>0</v>
          </cell>
          <cell r="M76">
            <v>0</v>
          </cell>
          <cell r="N76">
            <v>0</v>
          </cell>
          <cell r="O76">
            <v>0</v>
          </cell>
          <cell r="P76">
            <v>0</v>
          </cell>
          <cell r="Q76">
            <v>0</v>
          </cell>
        </row>
        <row r="77">
          <cell r="B77">
            <v>2900</v>
          </cell>
          <cell r="C77">
            <v>2962</v>
          </cell>
          <cell r="D77">
            <v>2963</v>
          </cell>
          <cell r="E77">
            <v>31.5</v>
          </cell>
          <cell r="F77">
            <v>0</v>
          </cell>
          <cell r="G77">
            <v>0</v>
          </cell>
          <cell r="H77">
            <v>0</v>
          </cell>
          <cell r="I77">
            <v>0</v>
          </cell>
          <cell r="J77">
            <v>0</v>
          </cell>
          <cell r="K77">
            <v>0</v>
          </cell>
          <cell r="L77">
            <v>0</v>
          </cell>
          <cell r="M77">
            <v>0</v>
          </cell>
          <cell r="N77">
            <v>0</v>
          </cell>
          <cell r="O77">
            <v>0</v>
          </cell>
          <cell r="P77">
            <v>0</v>
          </cell>
          <cell r="Q77">
            <v>0</v>
          </cell>
        </row>
        <row r="78">
          <cell r="B78">
            <v>3000</v>
          </cell>
          <cell r="C78">
            <v>3064</v>
          </cell>
          <cell r="D78">
            <v>3065</v>
          </cell>
          <cell r="E78">
            <v>32.5</v>
          </cell>
          <cell r="F78">
            <v>0</v>
          </cell>
          <cell r="G78">
            <v>0</v>
          </cell>
          <cell r="H78">
            <v>0</v>
          </cell>
          <cell r="I78">
            <v>0</v>
          </cell>
          <cell r="J78">
            <v>0</v>
          </cell>
          <cell r="K78">
            <v>0</v>
          </cell>
          <cell r="L78">
            <v>0</v>
          </cell>
          <cell r="M78">
            <v>0</v>
          </cell>
          <cell r="N78">
            <v>0</v>
          </cell>
          <cell r="O78">
            <v>0</v>
          </cell>
          <cell r="P78">
            <v>0</v>
          </cell>
          <cell r="Q78">
            <v>0</v>
          </cell>
        </row>
        <row r="79">
          <cell r="B79">
            <v>3100</v>
          </cell>
          <cell r="C79">
            <v>3166</v>
          </cell>
          <cell r="D79">
            <v>3167</v>
          </cell>
          <cell r="E79">
            <v>33.5</v>
          </cell>
          <cell r="F79">
            <v>0</v>
          </cell>
          <cell r="G79">
            <v>0</v>
          </cell>
          <cell r="H79">
            <v>0</v>
          </cell>
          <cell r="I79">
            <v>0</v>
          </cell>
          <cell r="J79">
            <v>0</v>
          </cell>
          <cell r="K79">
            <v>0</v>
          </cell>
          <cell r="L79">
            <v>0</v>
          </cell>
          <cell r="M79">
            <v>0</v>
          </cell>
          <cell r="N79">
            <v>0</v>
          </cell>
          <cell r="O79">
            <v>0</v>
          </cell>
          <cell r="P79">
            <v>0</v>
          </cell>
          <cell r="Q79">
            <v>0</v>
          </cell>
        </row>
        <row r="80">
          <cell r="B80">
            <v>3200</v>
          </cell>
          <cell r="C80">
            <v>3268</v>
          </cell>
          <cell r="D80">
            <v>3269</v>
          </cell>
          <cell r="E80">
            <v>34.5</v>
          </cell>
          <cell r="F80">
            <v>0</v>
          </cell>
          <cell r="G80">
            <v>0</v>
          </cell>
          <cell r="H80">
            <v>0</v>
          </cell>
          <cell r="I80">
            <v>0</v>
          </cell>
          <cell r="J80">
            <v>0</v>
          </cell>
          <cell r="K80">
            <v>0</v>
          </cell>
          <cell r="L80">
            <v>0</v>
          </cell>
          <cell r="M80">
            <v>0</v>
          </cell>
          <cell r="N80">
            <v>0</v>
          </cell>
          <cell r="O80">
            <v>0</v>
          </cell>
          <cell r="P80">
            <v>0</v>
          </cell>
          <cell r="Q80">
            <v>0</v>
          </cell>
        </row>
        <row r="81">
          <cell r="B81">
            <v>3300</v>
          </cell>
          <cell r="C81">
            <v>3370</v>
          </cell>
          <cell r="D81">
            <v>3371</v>
          </cell>
          <cell r="E81">
            <v>35.5</v>
          </cell>
          <cell r="F81">
            <v>0</v>
          </cell>
          <cell r="G81">
            <v>0</v>
          </cell>
          <cell r="H81">
            <v>0</v>
          </cell>
          <cell r="I81">
            <v>0</v>
          </cell>
          <cell r="J81">
            <v>0</v>
          </cell>
          <cell r="K81">
            <v>0</v>
          </cell>
          <cell r="L81">
            <v>0</v>
          </cell>
          <cell r="M81">
            <v>0</v>
          </cell>
          <cell r="N81">
            <v>0</v>
          </cell>
          <cell r="O81">
            <v>0</v>
          </cell>
          <cell r="P81">
            <v>0</v>
          </cell>
          <cell r="Q81">
            <v>0</v>
          </cell>
        </row>
        <row r="82">
          <cell r="B82">
            <v>3400</v>
          </cell>
          <cell r="C82">
            <v>3472</v>
          </cell>
          <cell r="D82">
            <v>3473</v>
          </cell>
          <cell r="E82">
            <v>36.5</v>
          </cell>
          <cell r="F82">
            <v>0</v>
          </cell>
          <cell r="G82">
            <v>0</v>
          </cell>
          <cell r="H82">
            <v>0</v>
          </cell>
          <cell r="I82">
            <v>0</v>
          </cell>
          <cell r="J82">
            <v>0</v>
          </cell>
          <cell r="K82">
            <v>0</v>
          </cell>
          <cell r="L82">
            <v>0</v>
          </cell>
          <cell r="M82">
            <v>0</v>
          </cell>
          <cell r="N82">
            <v>0</v>
          </cell>
          <cell r="O82">
            <v>0</v>
          </cell>
          <cell r="P82">
            <v>0</v>
          </cell>
          <cell r="Q82">
            <v>0</v>
          </cell>
        </row>
        <row r="83">
          <cell r="B83">
            <v>3500</v>
          </cell>
          <cell r="C83">
            <v>3574</v>
          </cell>
          <cell r="D83">
            <v>3575</v>
          </cell>
          <cell r="E83">
            <v>37.5</v>
          </cell>
          <cell r="F83">
            <v>0</v>
          </cell>
          <cell r="G83">
            <v>0</v>
          </cell>
          <cell r="H83">
            <v>0</v>
          </cell>
          <cell r="I83">
            <v>0</v>
          </cell>
          <cell r="J83">
            <v>0</v>
          </cell>
          <cell r="K83">
            <v>0</v>
          </cell>
          <cell r="L83">
            <v>0</v>
          </cell>
          <cell r="M83">
            <v>0</v>
          </cell>
          <cell r="N83">
            <v>0</v>
          </cell>
          <cell r="O83">
            <v>0</v>
          </cell>
          <cell r="P83">
            <v>0</v>
          </cell>
          <cell r="Q83">
            <v>0</v>
          </cell>
        </row>
        <row r="84">
          <cell r="B84">
            <v>3600</v>
          </cell>
          <cell r="C84">
            <v>3676</v>
          </cell>
          <cell r="D84">
            <v>3677</v>
          </cell>
          <cell r="E84">
            <v>38.5</v>
          </cell>
          <cell r="F84">
            <v>0</v>
          </cell>
          <cell r="G84">
            <v>0</v>
          </cell>
          <cell r="H84">
            <v>0</v>
          </cell>
          <cell r="I84">
            <v>0</v>
          </cell>
          <cell r="J84">
            <v>0</v>
          </cell>
          <cell r="K84">
            <v>0</v>
          </cell>
          <cell r="L84">
            <v>0</v>
          </cell>
          <cell r="M84">
            <v>0</v>
          </cell>
          <cell r="N84">
            <v>0</v>
          </cell>
          <cell r="O84">
            <v>0</v>
          </cell>
          <cell r="P84">
            <v>0</v>
          </cell>
          <cell r="Q84">
            <v>0</v>
          </cell>
        </row>
        <row r="85">
          <cell r="B85">
            <v>3700</v>
          </cell>
          <cell r="C85">
            <v>3778</v>
          </cell>
          <cell r="D85">
            <v>3779</v>
          </cell>
          <cell r="E85">
            <v>39.5</v>
          </cell>
          <cell r="F85">
            <v>0</v>
          </cell>
          <cell r="G85">
            <v>0</v>
          </cell>
          <cell r="H85">
            <v>0</v>
          </cell>
          <cell r="I85">
            <v>0</v>
          </cell>
          <cell r="J85">
            <v>0</v>
          </cell>
          <cell r="K85">
            <v>0</v>
          </cell>
          <cell r="L85">
            <v>0</v>
          </cell>
          <cell r="M85">
            <v>0</v>
          </cell>
          <cell r="N85">
            <v>0</v>
          </cell>
          <cell r="O85">
            <v>0</v>
          </cell>
          <cell r="P85">
            <v>0</v>
          </cell>
          <cell r="Q85">
            <v>0</v>
          </cell>
        </row>
        <row r="86">
          <cell r="B86">
            <v>3800</v>
          </cell>
          <cell r="C86">
            <v>3880</v>
          </cell>
          <cell r="D86">
            <v>3881</v>
          </cell>
          <cell r="E86">
            <v>40.5</v>
          </cell>
          <cell r="F86">
            <v>0</v>
          </cell>
          <cell r="G86">
            <v>0</v>
          </cell>
          <cell r="H86">
            <v>0</v>
          </cell>
          <cell r="I86">
            <v>0</v>
          </cell>
          <cell r="J86">
            <v>0</v>
          </cell>
          <cell r="K86">
            <v>0</v>
          </cell>
          <cell r="L86">
            <v>0</v>
          </cell>
          <cell r="M86">
            <v>0</v>
          </cell>
          <cell r="N86">
            <v>0</v>
          </cell>
          <cell r="O86">
            <v>0</v>
          </cell>
          <cell r="P86">
            <v>0</v>
          </cell>
          <cell r="Q86">
            <v>0</v>
          </cell>
        </row>
        <row r="87">
          <cell r="B87">
            <v>3900</v>
          </cell>
          <cell r="C87">
            <v>3982</v>
          </cell>
          <cell r="D87">
            <v>3983</v>
          </cell>
          <cell r="E87">
            <v>41.5</v>
          </cell>
          <cell r="F87">
            <v>0</v>
          </cell>
          <cell r="G87">
            <v>0</v>
          </cell>
          <cell r="H87">
            <v>0</v>
          </cell>
          <cell r="I87">
            <v>0</v>
          </cell>
          <cell r="J87">
            <v>0</v>
          </cell>
          <cell r="K87">
            <v>0</v>
          </cell>
          <cell r="L87">
            <v>0</v>
          </cell>
          <cell r="M87">
            <v>0</v>
          </cell>
          <cell r="N87">
            <v>0</v>
          </cell>
          <cell r="O87">
            <v>0</v>
          </cell>
          <cell r="P87">
            <v>0</v>
          </cell>
          <cell r="Q87">
            <v>0</v>
          </cell>
        </row>
        <row r="88">
          <cell r="B88">
            <v>4000</v>
          </cell>
          <cell r="C88">
            <v>4084</v>
          </cell>
          <cell r="D88">
            <v>4085</v>
          </cell>
          <cell r="E88">
            <v>42.5</v>
          </cell>
          <cell r="F88">
            <v>0</v>
          </cell>
          <cell r="G88">
            <v>0</v>
          </cell>
          <cell r="H88">
            <v>0</v>
          </cell>
          <cell r="I88">
            <v>0</v>
          </cell>
          <cell r="J88">
            <v>0</v>
          </cell>
          <cell r="K88">
            <v>0</v>
          </cell>
          <cell r="L88">
            <v>0</v>
          </cell>
          <cell r="M88">
            <v>0</v>
          </cell>
          <cell r="N88">
            <v>0</v>
          </cell>
          <cell r="O88">
            <v>0</v>
          </cell>
          <cell r="P88">
            <v>0</v>
          </cell>
          <cell r="Q88">
            <v>0</v>
          </cell>
        </row>
      </sheetData>
      <sheetData sheetId="7">
        <row r="7">
          <cell r="D7" t="str">
            <v>Clay Pipes</v>
          </cell>
        </row>
        <row r="19">
          <cell r="B19" t="str">
            <v>Paved</v>
          </cell>
        </row>
        <row r="20">
          <cell r="B20" t="str">
            <v>Unpaved</v>
          </cell>
        </row>
      </sheetData>
      <sheetData sheetId="8"/>
      <sheetData sheetId="9"/>
      <sheetData sheetId="1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row r="1">
          <cell r="AN1">
            <v>1</v>
          </cell>
        </row>
      </sheetData>
      <sheetData sheetId="2" refreshError="1"/>
      <sheetData sheetId="3" refreshError="1"/>
      <sheetData sheetId="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Add_Callout"/>
      <sheetName val="Ra  stair"/>
      <sheetName val="Tables"/>
      <sheetName val="Bill 5 - Carpark"/>
      <sheetName val="BidAdj GenSum"/>
      <sheetName val="TOTAL"/>
      <sheetName val="BC - Final Templates"/>
      <sheetName val="RCBC Reinforcement"/>
      <sheetName val="Malaysia incl. RET"/>
      <sheetName val="Basis"/>
      <sheetName val="D Wall ~ Moorgate Shaft"/>
      <sheetName val="Moorgate Piling"/>
      <sheetName val="MOTOR"/>
    </sheetNames>
    <sheetDataSet>
      <sheetData sheetId="0"/>
      <sheetData sheetId="1"/>
      <sheetData sheetId="2">
        <row r="52">
          <cell r="M52">
            <v>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v>22624098</v>
          </cell>
        </row>
      </sheetData>
      <sheetData sheetId="17"/>
      <sheetData sheetId="18"/>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 val="Structural Concrete"/>
      <sheetName val="Prev' Summary"/>
      <sheetName val="Sheet1"/>
      <sheetName val="Sheet2"/>
      <sheetName val="Sheet3"/>
      <sheetName val=" Estimate  "/>
      <sheetName val="Z- GENERAL PRICE SUMMARY"/>
      <sheetName val="WITHOUT C&amp;I PROFIT (3)"/>
      <sheetName val="Equip."/>
      <sheetName val="Book1"/>
      <sheetName val="FitOutConfCentre"/>
      <sheetName val="NRM Codes"/>
      <sheetName val="Cash2"/>
      <sheetName val="Z"/>
      <sheetName val="HOLD"/>
      <sheetName val="poy"/>
      <sheetName val="BALANCE"/>
      <sheetName val="Lonawat"/>
      <sheetName val=""/>
      <sheetName val="assumptions"/>
      <sheetName val="Graph Data (DO NOT PRINT)"/>
      <sheetName val="EIs Progress"/>
      <sheetName val="RFP003B"/>
      <sheetName val="Raw Data"/>
      <sheetName val="11"/>
      <sheetName val="Option"/>
      <sheetName val="BID ABSTRACT (2)"/>
      <sheetName val="BUILDING J&amp;K"/>
      <sheetName val="Project Cost Report 2nd level"/>
      <sheetName val="P02"/>
      <sheetName val="VF Full Recon"/>
      <sheetName val="Background"/>
      <sheetName val="Cover"/>
      <sheetName val="Lists"/>
      <sheetName val="D1c System"/>
      <sheetName val="D1c IMF"/>
      <sheetName val="Cat A Change Control"/>
      <sheetName val="Fill this out first..."/>
      <sheetName val="_Estimate__"/>
      <sheetName val="Z-_GENERAL_PRICE_SUMMARY"/>
      <sheetName val="WITHOUT_C&amp;I_PROFIT_(3)"/>
      <sheetName val="Equip_"/>
      <sheetName val="Numbers"/>
      <sheetName val=" Est "/>
      <sheetName val="DESBASTE"/>
      <sheetName val="Graph_Data_(DO_NOT_PRINT)"/>
      <sheetName val="Raw_Data"/>
      <sheetName val="NRM_Codes"/>
      <sheetName val="1-G1"/>
      <sheetName val="Preliminaries (2)"/>
      <sheetName val="Day Work (2)"/>
      <sheetName val="Variation 2050-FEB-07"/>
      <sheetName val="Direct Cost"/>
      <sheetName val="Direct cost - Progress"/>
      <sheetName val="SPT vs PHI"/>
      <sheetName val="opstat"/>
      <sheetName val="costs"/>
      <sheetName val="Demand"/>
      <sheetName val="Occ"/>
      <sheetName val="Data Sheet"/>
      <sheetName val="Materials "/>
      <sheetName val="Labour"/>
      <sheetName val="MAchinery(R1)"/>
      <sheetName val="Summary"/>
      <sheetName val="Summ"/>
      <sheetName val="Prelims"/>
      <sheetName val="PB"/>
      <sheetName val="BOQ"/>
      <sheetName val="입찰내역 발주처 양식"/>
      <sheetName val="CLIENT"/>
      <sheetName val="Costing"/>
      <sheetName val="IO &amp; FEILD DEVICES"/>
      <sheetName val="Basic-GC"/>
      <sheetName val="DDC &amp; SOFTWARE"/>
      <sheetName val="Multi-factor - YEN"/>
      <sheetName val="Multi-factor - USD"/>
      <sheetName val="INFILEX AC "/>
      <sheetName val="P4-BOQ"/>
      <sheetName val="R20_R30_work"/>
      <sheetName val="Reference Information"/>
      <sheetName val="Employee List"/>
      <sheetName val="Sales Office"/>
      <sheetName val="B7-Door&amp;window"/>
      <sheetName val="Comparison_BOQ_Adjusted"/>
      <sheetName val="Est"/>
      <sheetName val="HVAC BoQ"/>
      <sheetName val="일위대가집계표(이윤)"/>
      <sheetName val="일위대가집계표"/>
      <sheetName val="직접노무비산출근거(단가)"/>
      <sheetName val="공사금액 내역 (1)"/>
      <sheetName val="보온자재단가표"/>
      <sheetName val="사업부배부A"/>
      <sheetName val="견적서"/>
      <sheetName val="도급양식"/>
      <sheetName val="예산"/>
      <sheetName val="저"/>
      <sheetName val="Main"/>
      <sheetName val="Sheet7"/>
      <sheetName val="_Estimate__1"/>
      <sheetName val="Z-_GENERAL_PRICE_SUMMARY1"/>
      <sheetName val="WITHOUT_C&amp;I_PROFIT_(3)1"/>
      <sheetName val="Equip_1"/>
      <sheetName val="Graph_Data_(DO_NOT_PRINT)1"/>
      <sheetName val="Raw_Data1"/>
      <sheetName val="NRM_Codes1"/>
      <sheetName val="Preliminaries_(2)"/>
      <sheetName val="Day_Work_(2)"/>
      <sheetName val="Variation_2050-FEB-07"/>
      <sheetName val="Direct_Cost"/>
      <sheetName val="Direct_cost_-_Progress"/>
      <sheetName val="SPT_vs_PHI"/>
      <sheetName val="Data_Sheet"/>
      <sheetName val="Materials_"/>
      <sheetName val="입찰내역_발주처_양식"/>
      <sheetName val="Possn_Uplifts"/>
      <sheetName val="IO_&amp;_FEILD_DEVICES"/>
      <sheetName val="DDC_&amp;_SOFTWARE"/>
      <sheetName val="Multi-factor_-_YEN"/>
      <sheetName val="Multi-factor_-_USD"/>
      <sheetName val="INFILEX_AC_"/>
      <sheetName val="Reference_Information"/>
      <sheetName val="Employee_List"/>
      <sheetName val="Sales_Office"/>
      <sheetName val="_Estimate__2"/>
      <sheetName val="Z-_GENERAL_PRICE_SUMMARY2"/>
      <sheetName val="WITHOUT_C&amp;I_PROFIT_(3)2"/>
      <sheetName val="Equip_2"/>
      <sheetName val="Graph_Data_(DO_NOT_PRINT)2"/>
      <sheetName val="Raw_Data2"/>
      <sheetName val="NRM_Codes2"/>
      <sheetName val="Preliminaries_(2)1"/>
      <sheetName val="Day_Work_(2)1"/>
      <sheetName val="Variation_2050-FEB-071"/>
      <sheetName val="Direct_Cost1"/>
      <sheetName val="Direct_cost_-_Progress1"/>
      <sheetName val="SPT_vs_PHI1"/>
      <sheetName val="Data_Sheet1"/>
      <sheetName val="Materials_1"/>
      <sheetName val="입찰내역_발주처_양식1"/>
      <sheetName val="Possn_Uplifts1"/>
      <sheetName val="IO_&amp;_FEILD_DEVICES1"/>
      <sheetName val="DDC_&amp;_SOFTWARE1"/>
      <sheetName val="Multi-factor_-_YEN1"/>
      <sheetName val="Multi-factor_-_USD1"/>
      <sheetName val="INFILEX_AC_1"/>
      <sheetName val="Reference_Information1"/>
      <sheetName val="Employee_List1"/>
      <sheetName val="Sales_Office1"/>
      <sheetName val="Bill 5 - Carpark"/>
      <sheetName val="SubmitCal"/>
      <sheetName val="A"/>
      <sheetName val="summsht"/>
      <sheetName val="CapitalMetrics"/>
      <sheetName val="PIPES"/>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INSTR"/>
      <sheetName val="현장관리비"/>
      <sheetName val="실행내역"/>
      <sheetName val="VLOOKUP"/>
      <sheetName val="cal-foamglass"/>
      <sheetName val="공사비_NDE"/>
      <sheetName val="PumpSpec"/>
      <sheetName val="가도공"/>
      <sheetName val="간지 (6)"/>
      <sheetName val="경계표주"/>
      <sheetName val="경계표주조서"/>
      <sheetName val="경계표주단위수량"/>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총괄내역서"/>
      <sheetName val="Curves"/>
      <sheetName val="Note"/>
      <sheetName val="Heads"/>
      <sheetName val="Dbase"/>
      <sheetName val="Tables"/>
      <sheetName val="Page 2"/>
      <sheetName val="Details"/>
      <sheetName val="bkg"/>
      <sheetName val="cbrd460"/>
      <sheetName val="bcl"/>
      <sheetName val="Struct-Grass root"/>
      <sheetName val="대비표"/>
      <sheetName val="EIs_Progress"/>
      <sheetName val="_Est_"/>
      <sheetName val="BID_ABSTRACT_(2)"/>
      <sheetName val="BUILDING_J&amp;K"/>
      <sheetName val="Project_Cost_Report_2nd_level"/>
      <sheetName val="VF_Full_Recon"/>
      <sheetName val="D1c_System"/>
      <sheetName val="D1c_IMF"/>
      <sheetName val="Cat_A_Change_Control"/>
      <sheetName val="Fill_this_out_first___"/>
      <sheetName val="AN"/>
      <sheetName val="Total  Amount"/>
      <sheetName val="GRSummary"/>
      <sheetName val="App A Basis of Design"/>
      <sheetName val="Spread_sht"/>
      <sheetName val="MGT SUMMARY "/>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COL-SCH"/>
      <sheetName val="공사금액_내역_(1)"/>
      <sheetName val="HVAC_BoQ"/>
      <sheetName val="공사금액_내역_(1)1"/>
      <sheetName val="HVAC_BoQ1"/>
      <sheetName val="Item No 2"/>
      <sheetName val="Details and Earnings Charts"/>
      <sheetName val="Data 1"/>
      <sheetName val="DERIVE"/>
      <sheetName val="UCRef2"/>
      <sheetName val="UCRef1"/>
      <sheetName val="UCRef3"/>
      <sheetName val="UCofMatls"/>
      <sheetName val="Project Budget Worksheet"/>
      <sheetName val="Forecast"/>
      <sheetName val="w_dn_idd"/>
      <sheetName val="Bill 2.1 "/>
      <sheetName val="Harewood"/>
      <sheetName val="Data_1"/>
      <sheetName val="Project_Budget_Worksheet"/>
      <sheetName val="Bill_2_1_"/>
      <sheetName val="Imported Materials"/>
      <sheetName val="Rate Analysis"/>
      <sheetName val="Earthwork"/>
      <sheetName val="New Bld"/>
      <sheetName val="FMR3A"/>
      <sheetName val="Page_2"/>
      <sheetName val="Struct-Grass_root"/>
      <sheetName val="_Estimate__3"/>
      <sheetName val="Z-_GENERAL_PRICE_SUMMARY3"/>
      <sheetName val="WITHOUT_C&amp;I_PROFIT_(3)3"/>
      <sheetName val="Equip_3"/>
      <sheetName val="NRM_Codes3"/>
      <sheetName val="Graph_Data_(DO_NOT_PRINT)3"/>
      <sheetName val="Preliminaries_(2)3"/>
      <sheetName val="Day_Work_(2)3"/>
      <sheetName val="Variation_2050-FEB-073"/>
      <sheetName val="Direct_Cost3"/>
      <sheetName val="Direct_cost_-_Progress3"/>
      <sheetName val="Raw_Data3"/>
      <sheetName val="Page_22"/>
      <sheetName val="Struct-Grass_root2"/>
      <sheetName val="Project_Budget_Worksheet1"/>
      <sheetName val="Imported_Materials1"/>
      <sheetName val="Preliminaries_(2)2"/>
      <sheetName val="Day_Work_(2)2"/>
      <sheetName val="Variation_2050-FEB-072"/>
      <sheetName val="Direct_Cost2"/>
      <sheetName val="Direct_cost_-_Progress2"/>
      <sheetName val="Page_21"/>
      <sheetName val="Struct-Grass_root1"/>
      <sheetName val="Imported_Materials"/>
      <sheetName val="_Estimate__4"/>
      <sheetName val="Z-_GENERAL_PRICE_SUMMARY4"/>
      <sheetName val="WITHOUT_C&amp;I_PROFIT_(3)4"/>
      <sheetName val="Equip_4"/>
      <sheetName val="NRM_Codes4"/>
      <sheetName val="Graph_Data_(DO_NOT_PRINT)4"/>
      <sheetName val="Preliminaries_(2)4"/>
      <sheetName val="Day_Work_(2)4"/>
      <sheetName val="Variation_2050-FEB-074"/>
      <sheetName val="Direct_Cost4"/>
      <sheetName val="Direct_cost_-_Progress4"/>
      <sheetName val="Raw_Data4"/>
      <sheetName val="Page_23"/>
      <sheetName val="Struct-Grass_root3"/>
      <sheetName val="Project_Budget_Worksheet2"/>
      <sheetName val="SPT_vs_PHI2"/>
      <sheetName val="Imported_Materials2"/>
      <sheetName val="IO_&amp;_FEILD_DEVICES2"/>
      <sheetName val="DDC_&amp;_SOFTWARE2"/>
      <sheetName val="Multi-factor_-_YEN2"/>
      <sheetName val="Multi-factor_-_USD2"/>
      <sheetName val="INFILEX_AC_2"/>
      <sheetName val="Reference_Information2"/>
      <sheetName val="Employee_List2"/>
      <sheetName val="Sales_Office2"/>
      <sheetName val="HVAC_BoQ2"/>
      <sheetName val="공사금액_내역_(1)2"/>
      <sheetName val="_Estimate__5"/>
      <sheetName val="Z-_GENERAL_PRICE_SUMMARY5"/>
      <sheetName val="WITHOUT_C&amp;I_PROFIT_(3)5"/>
      <sheetName val="Equip_5"/>
      <sheetName val="NRM_Codes5"/>
      <sheetName val="Graph_Data_(DO_NOT_PRINT)5"/>
      <sheetName val="Preliminaries_(2)5"/>
      <sheetName val="Day_Work_(2)5"/>
      <sheetName val="Variation_2050-FEB-075"/>
      <sheetName val="Direct_Cost5"/>
      <sheetName val="Direct_cost_-_Progress5"/>
      <sheetName val="Raw_Data5"/>
      <sheetName val="Page_24"/>
      <sheetName val="Struct-Grass_root4"/>
      <sheetName val="Project_Budget_Worksheet3"/>
      <sheetName val="SPT_vs_PHI3"/>
      <sheetName val="Imported_Materials3"/>
      <sheetName val="IO_&amp;_FEILD_DEVICES3"/>
      <sheetName val="DDC_&amp;_SOFTWARE3"/>
      <sheetName val="Multi-factor_-_YEN3"/>
      <sheetName val="Multi-factor_-_USD3"/>
      <sheetName val="INFILEX_AC_3"/>
      <sheetName val="Reference_Information3"/>
      <sheetName val="Employee_List3"/>
      <sheetName val="Sales_Office3"/>
      <sheetName val="HVAC_BoQ3"/>
      <sheetName val="공사금액_내역_(1)3"/>
      <sheetName val="_Estimate__6"/>
      <sheetName val="Z-_GENERAL_PRICE_SUMMARY6"/>
      <sheetName val="WITHOUT_C&amp;I_PROFIT_(3)6"/>
      <sheetName val="Equip_6"/>
      <sheetName val="NRM_Codes6"/>
      <sheetName val="Graph_Data_(DO_NOT_PRINT)6"/>
      <sheetName val="Preliminaries_(2)6"/>
      <sheetName val="Day_Work_(2)6"/>
      <sheetName val="Variation_2050-FEB-076"/>
      <sheetName val="Direct_Cost6"/>
      <sheetName val="Direct_cost_-_Progress6"/>
      <sheetName val="Raw_Data6"/>
      <sheetName val="Page_25"/>
      <sheetName val="Struct-Grass_root5"/>
      <sheetName val="Project_Budget_Worksheet4"/>
      <sheetName val="SPT_vs_PHI4"/>
      <sheetName val="Imported_Materials4"/>
      <sheetName val="IO_&amp;_FEILD_DEVICES4"/>
      <sheetName val="DDC_&amp;_SOFTWARE4"/>
      <sheetName val="Multi-factor_-_YEN4"/>
      <sheetName val="Multi-factor_-_USD4"/>
      <sheetName val="INFILEX_AC_4"/>
      <sheetName val="Reference_Information4"/>
      <sheetName val="Employee_List4"/>
      <sheetName val="Sales_Office4"/>
      <sheetName val="HVAC_BoQ4"/>
      <sheetName val="공사금액_내역_(1)4"/>
      <sheetName val="PEF24_0I"/>
      <sheetName val="PEF22_0I"/>
      <sheetName val="PE-F-42 Rev 00 Manpower"/>
      <sheetName val="PE-F-32 Rev 00 Content"/>
      <sheetName val="PE-F-58 Rev 00 H.O.-NL"/>
      <sheetName val="PEF02_0I"/>
      <sheetName val="BaseWeight"/>
      <sheetName val="3  Basis"/>
      <sheetName val="Overall"/>
      <sheetName val="KeyInformation"/>
      <sheetName val="V.Summary"/>
      <sheetName val="V.Cost.Summary"/>
      <sheetName val="Mat.Cost"/>
      <sheetName val="02"/>
      <sheetName val="03"/>
      <sheetName val="04"/>
      <sheetName val="01"/>
      <sheetName val="Basis"/>
      <sheetName val="Cost_Any."/>
      <sheetName val="Mat_Cost"/>
      <sheetName val="List"/>
      <sheetName val="PARAMETRES"/>
      <sheetName val="newsales"/>
      <sheetName val="COLUMN"/>
      <sheetName val="overall summary"/>
      <sheetName val="TOTAL MPR"/>
      <sheetName val="electrical"/>
      <sheetName val="Day work"/>
      <sheetName val="Data"/>
      <sheetName val="Table"/>
      <sheetName val="SOR"/>
      <sheetName val="SS MH"/>
      <sheetName val="HITS"/>
      <sheetName val="기계내역서"/>
      <sheetName val="billrate"/>
      <sheetName val="Equip"/>
      <sheetName val="Cost_any"/>
      <sheetName val="MS08-01 S"/>
      <sheetName val="MS08-01 P"/>
      <sheetName val="2.05"/>
      <sheetName val="Rate_Analysis"/>
      <sheetName val="New_Bld"/>
      <sheetName val="Utility Summary"/>
      <sheetName val="Div Summary"/>
      <sheetName val="ABB"/>
      <sheetName val="GE"/>
      <sheetName val="PE-F-42_Rev_00_Manpower"/>
      <sheetName val="PE-F-32_Rev_00_Content"/>
      <sheetName val="PE-F-58_Rev_00_H_O_-NL"/>
      <sheetName val="1350-A"/>
      <sheetName val="Analysis"/>
      <sheetName val="CONF- SPA"/>
      <sheetName val="Analiz"/>
      <sheetName val="HARFLER"/>
      <sheetName val="HAFRİYAT"/>
      <sheetName val="icmal"/>
      <sheetName val="raiçler"/>
      <sheetName val="AB"/>
      <sheetName val="KODLAMA"/>
      <sheetName val="ANALİZ1"/>
      <sheetName val="YENİ RAYİÇ"/>
      <sheetName val="YENİ RAYİÇUSD"/>
      <sheetName val="BHANDUP"/>
      <sheetName val="PLAN_FEB97"/>
      <sheetName val="Bridges"/>
      <sheetName val="Bridges (Abst)"/>
      <sheetName val="Overpass"/>
      <sheetName val="Slab Culvert"/>
      <sheetName val="Underpass"/>
      <sheetName val="Abstract"/>
      <sheetName val="FORM7"/>
      <sheetName val="MASTER_RATE ANALYSIS"/>
      <sheetName val="Graph"/>
      <sheetName val="DRUM"/>
      <sheetName val="ATC RIW-MIR"/>
      <sheetName val="L"/>
      <sheetName val="Elemental Buildup"/>
      <sheetName val="Inputs"/>
      <sheetName val="Beach Villas 1bed"/>
      <sheetName val="PriceSummary"/>
      <sheetName val="F&amp;B Analysis "/>
      <sheetName val="Blank"/>
      <sheetName val="Project Costs"/>
      <sheetName val="New Rates"/>
      <sheetName val="Bill No. 3"/>
      <sheetName val="Bill 1"/>
      <sheetName val="Bill 2"/>
      <sheetName val="Bill 3"/>
      <sheetName val="Bill 4"/>
      <sheetName val="Bill 5"/>
      <sheetName val="Bill 6"/>
      <sheetName val="Bill 7"/>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Balance Sheet"/>
      <sheetName val="Data_12"/>
      <sheetName val="Bill_2_1_2"/>
      <sheetName val="Data_11"/>
      <sheetName val="Bill_2_1_1"/>
      <sheetName val="Details_and_Earnings_Charts"/>
      <sheetName val="Details_and_Earnings_Charts1"/>
      <sheetName val="Data_13"/>
      <sheetName val="Bill_2_1_3"/>
      <sheetName val="Details_and_Earnings_Charts2"/>
      <sheetName val="Currencies"/>
      <sheetName val="@risk rents and incentives"/>
      <sheetName val="Car park lease"/>
      <sheetName val="Net rent analysis"/>
      <sheetName val="D_AWG"/>
      <sheetName val="T_Cu_ASTM"/>
      <sheetName val="2 Siteworks"/>
      <sheetName val="rc01"/>
      <sheetName val="CASHFLOWS"/>
      <sheetName val="Pragma"/>
      <sheetName val="2A-CFRD"/>
      <sheetName val="Div Sum"/>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Trade Summary"/>
      <sheetName val="Lstsub"/>
      <sheetName val="Arch"/>
      <sheetName val="CONS. PROJECT HITS"/>
      <sheetName val="MasterTable"/>
      <sheetName val="Bill 1 - Preliminaries"/>
      <sheetName val="General Arrangement"/>
      <sheetName val="Storage Units"/>
      <sheetName val="ESTIMATE"/>
      <sheetName val="Mhr&amp;Eq"/>
      <sheetName val="Div.Sum"/>
      <sheetName val="AMTECH"/>
      <sheetName val="Controls"/>
      <sheetName val="RELAYS"/>
      <sheetName val="GM &amp; TA"/>
      <sheetName val="Rat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 val="PDS U-1400"/>
      <sheetName val="BULD.3"/>
      <sheetName val="RING WALL"/>
      <sheetName val="Vendors"/>
      <sheetName val="Labor abs-NMR"/>
    </sheetNames>
    <sheetDataSet>
      <sheetData sheetId="0"/>
      <sheetData sheetId="1"/>
      <sheetData sheetId="2"/>
      <sheetData sheetId="3"/>
      <sheetData sheetId="4"/>
      <sheetData sheetId="5"/>
      <sheetData sheetId="6"/>
      <sheetData sheetId="7"/>
      <sheetData sheetId="8" refreshError="1">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D7F6-D8B1-4A21-9D48-5246C9A401A7}">
  <dimension ref="A1:GA11"/>
  <sheetViews>
    <sheetView zoomScale="70" zoomScaleNormal="70" workbookViewId="0">
      <selection activeCell="I8" sqref="I8"/>
    </sheetView>
  </sheetViews>
  <sheetFormatPr defaultRowHeight="14.4"/>
  <cols>
    <col min="1" max="1" width="9.88671875" bestFit="1" customWidth="1"/>
    <col min="2" max="2" width="16.88671875" customWidth="1"/>
    <col min="3" max="3" width="11.33203125" bestFit="1" customWidth="1"/>
    <col min="4" max="5" width="15.33203125" bestFit="1" customWidth="1"/>
    <col min="10" max="10" width="12.44140625" bestFit="1" customWidth="1"/>
    <col min="11" max="11" width="11.109375" bestFit="1" customWidth="1"/>
    <col min="12" max="12" width="12.109375" bestFit="1" customWidth="1"/>
    <col min="13" max="13" width="11.44140625" bestFit="1" customWidth="1"/>
    <col min="14" max="14" width="12.6640625" bestFit="1" customWidth="1"/>
    <col min="15" max="15" width="11.109375" bestFit="1" customWidth="1"/>
    <col min="16" max="16" width="14" bestFit="1" customWidth="1"/>
    <col min="17" max="17" width="13.33203125" customWidth="1"/>
    <col min="18" max="20" width="11.44140625" bestFit="1" customWidth="1"/>
    <col min="21" max="23" width="10.44140625" bestFit="1" customWidth="1"/>
    <col min="27" max="27" width="9.44140625" bestFit="1" customWidth="1"/>
    <col min="36" max="37" width="14.44140625" bestFit="1" customWidth="1"/>
    <col min="38" max="39" width="14.44140625" customWidth="1"/>
    <col min="53" max="53" width="14" bestFit="1" customWidth="1"/>
    <col min="54" max="54" width="17.6640625" bestFit="1" customWidth="1"/>
    <col min="55" max="55" width="15.88671875" customWidth="1"/>
    <col min="72" max="74" width="9.33203125" bestFit="1" customWidth="1"/>
    <col min="75" max="75" width="9.6640625" bestFit="1" customWidth="1"/>
    <col min="76" max="76" width="9.33203125" bestFit="1" customWidth="1"/>
    <col min="77" max="77" width="9.6640625" bestFit="1" customWidth="1"/>
    <col min="79" max="79" width="9.109375" bestFit="1" customWidth="1"/>
    <col min="80" max="80" width="9.6640625" bestFit="1" customWidth="1"/>
    <col min="89" max="91" width="9.44140625" bestFit="1" customWidth="1"/>
    <col min="92" max="92" width="9.6640625" bestFit="1" customWidth="1"/>
    <col min="93" max="94" width="9.44140625" bestFit="1" customWidth="1"/>
    <col min="95" max="95" width="9" bestFit="1" customWidth="1"/>
    <col min="103" max="103" width="10.109375" customWidth="1"/>
    <col min="104" max="104" width="8.88671875" customWidth="1"/>
    <col min="105" max="105" width="12.33203125" bestFit="1" customWidth="1"/>
    <col min="106" max="118" width="8.88671875" customWidth="1"/>
    <col min="166" max="166" width="11" customWidth="1"/>
    <col min="175" max="175" width="10.88671875" customWidth="1"/>
    <col min="176" max="176" width="9.44140625" bestFit="1" customWidth="1"/>
    <col min="177" max="177" width="9.6640625" bestFit="1" customWidth="1"/>
    <col min="178" max="178" width="9" bestFit="1" customWidth="1"/>
    <col min="179" max="179" width="9.6640625" bestFit="1" customWidth="1"/>
    <col min="180" max="180" width="9.109375" bestFit="1" customWidth="1"/>
    <col min="183" max="183" width="14.44140625" customWidth="1"/>
  </cols>
  <sheetData>
    <row r="1" spans="1:183" ht="15" thickBot="1">
      <c r="A1" s="13" t="e">
        <f>'Weekly Progress Report'!#REF!</f>
        <v>#REF!</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row>
    <row r="2" spans="1:183">
      <c r="A2" s="13"/>
      <c r="B2" s="13" t="e">
        <f>'Weekly Progress Report'!#REF!</f>
        <v>#REF!</v>
      </c>
      <c r="C2" s="13"/>
      <c r="D2" s="13"/>
      <c r="E2" s="13"/>
      <c r="F2" s="13"/>
      <c r="G2" s="13"/>
      <c r="H2" s="13"/>
      <c r="I2" s="13"/>
      <c r="J2" s="211" t="str">
        <f>'Weekly Progress Report'!F2</f>
        <v>Key Dates</v>
      </c>
      <c r="K2" s="212"/>
      <c r="L2" s="212"/>
      <c r="M2" s="212"/>
      <c r="N2" s="212"/>
      <c r="O2" s="212"/>
      <c r="P2" s="212"/>
      <c r="Q2" s="212"/>
      <c r="R2" s="212"/>
      <c r="S2" s="212"/>
      <c r="T2" s="213"/>
      <c r="U2" s="211" t="str">
        <f>'Weekly Progress Report'!$L$2</f>
        <v>Cost Summary (SR)</v>
      </c>
      <c r="V2" s="212"/>
      <c r="W2" s="212"/>
      <c r="X2" s="212"/>
      <c r="Y2" s="212"/>
      <c r="Z2" s="212"/>
      <c r="AA2" s="212"/>
      <c r="AB2" s="213"/>
      <c r="AC2" s="212"/>
      <c r="AD2" s="211" t="str">
        <f>'Weekly Progress Report'!$T$2</f>
        <v>Performance Summary</v>
      </c>
      <c r="AE2" s="212"/>
      <c r="AF2" s="212"/>
      <c r="AG2" s="212"/>
      <c r="AH2" s="212"/>
      <c r="AI2" s="212"/>
      <c r="AJ2" s="212"/>
      <c r="AK2" s="212"/>
      <c r="AL2" s="212"/>
      <c r="AM2" s="212"/>
      <c r="AN2" s="212"/>
      <c r="AO2" s="213"/>
      <c r="AP2" s="211" t="e">
        <f>'Weekly Progress Report'!#REF!</f>
        <v>#REF!</v>
      </c>
      <c r="AQ2" s="212"/>
      <c r="AR2" s="212"/>
      <c r="AS2" s="213"/>
      <c r="AT2" s="211" t="e">
        <f>'Weekly Progress Report'!#REF!</f>
        <v>#REF!</v>
      </c>
      <c r="AU2" s="212"/>
      <c r="AV2" s="213"/>
      <c r="AW2" s="211" t="e">
        <f>'Weekly Progress Report'!#REF!</f>
        <v>#REF!</v>
      </c>
      <c r="AX2" s="212"/>
      <c r="AY2" s="212"/>
      <c r="AZ2" s="212"/>
      <c r="BA2" s="212"/>
      <c r="BB2" s="212"/>
      <c r="BC2" s="213"/>
      <c r="BD2" s="211" t="str">
        <f>'Weekly Progress Report'!K51</f>
        <v>Quality Reports</v>
      </c>
      <c r="BE2" s="212"/>
      <c r="BF2" s="212"/>
      <c r="BG2" s="212"/>
      <c r="BH2" s="212"/>
      <c r="BI2" s="212"/>
      <c r="BJ2" s="212"/>
      <c r="BK2" s="212"/>
      <c r="BL2" s="212"/>
      <c r="BM2" s="212"/>
      <c r="BN2" s="212"/>
      <c r="BO2" s="212"/>
      <c r="BP2" s="212"/>
      <c r="BQ2" s="212"/>
      <c r="BR2" s="212"/>
      <c r="BS2" s="213"/>
      <c r="BT2" s="211" t="str">
        <f>'Weekly Progress Report'!K59</f>
        <v>Key Submittals Approval Status</v>
      </c>
      <c r="BU2" s="212"/>
      <c r="BV2" s="212"/>
      <c r="BW2" s="212"/>
      <c r="BX2" s="212"/>
      <c r="BY2" s="212"/>
      <c r="BZ2" s="212"/>
      <c r="CA2" s="212"/>
      <c r="CB2" s="212"/>
      <c r="CC2" s="213"/>
      <c r="CD2" s="211" t="str">
        <f>'Weekly Progress Report'!K65</f>
        <v>Invoices Summary</v>
      </c>
      <c r="CE2" s="212"/>
      <c r="CF2" s="212"/>
      <c r="CG2" s="212"/>
      <c r="CH2" s="212"/>
      <c r="CI2" s="212"/>
      <c r="CJ2" s="212"/>
      <c r="CK2" s="212"/>
      <c r="CL2" s="212"/>
      <c r="CM2" s="212"/>
      <c r="CN2" s="212"/>
      <c r="CO2" s="212"/>
      <c r="CP2" s="212"/>
      <c r="CQ2" s="213"/>
      <c r="CR2" s="211" t="str">
        <f>'Weekly Progress Report'!K73</f>
        <v>Resources at Site</v>
      </c>
      <c r="CS2" s="212"/>
      <c r="CT2" s="212"/>
      <c r="CU2" s="212"/>
      <c r="CV2" s="212"/>
      <c r="CW2" s="212"/>
      <c r="CX2" s="213"/>
      <c r="CY2" s="211" t="str">
        <f>'Weekly Progress Report'!V51</f>
        <v>Safety Statistics</v>
      </c>
      <c r="CZ2" s="212"/>
      <c r="DA2" s="212"/>
      <c r="DB2" s="212"/>
      <c r="DC2" s="212"/>
      <c r="DD2" s="212"/>
      <c r="DE2" s="212"/>
      <c r="DF2" s="212"/>
      <c r="DG2" s="212"/>
      <c r="DH2" s="212"/>
      <c r="DI2" s="212"/>
      <c r="DJ2" s="212"/>
      <c r="DK2" s="212"/>
      <c r="DL2" s="212"/>
      <c r="DM2" s="212"/>
      <c r="DN2" s="212"/>
      <c r="DO2" s="212"/>
      <c r="DP2" s="212"/>
      <c r="DQ2" s="212"/>
      <c r="DR2" s="212"/>
      <c r="DS2" s="212"/>
      <c r="DT2" s="212"/>
      <c r="DU2" s="212"/>
      <c r="DV2" s="212"/>
      <c r="DW2" s="212"/>
      <c r="DX2" s="212"/>
      <c r="DY2" s="212"/>
      <c r="DZ2" s="212"/>
      <c r="EA2" s="212"/>
      <c r="EB2" s="212"/>
      <c r="EC2" s="212"/>
      <c r="ED2" s="212"/>
      <c r="EE2" s="212"/>
      <c r="EF2" s="212"/>
      <c r="EG2" s="212"/>
      <c r="EH2" s="212"/>
      <c r="EI2" s="212"/>
      <c r="EJ2" s="212"/>
      <c r="EK2" s="212"/>
      <c r="EL2" s="212"/>
      <c r="EM2" s="212"/>
      <c r="EN2" s="212"/>
      <c r="EO2" s="212"/>
      <c r="EP2" s="212"/>
      <c r="EQ2" s="212"/>
      <c r="ER2" s="212"/>
      <c r="ES2" s="212"/>
      <c r="ET2" s="212"/>
      <c r="EU2" s="212"/>
      <c r="EV2" s="212"/>
      <c r="EW2" s="212"/>
      <c r="EX2" s="212"/>
      <c r="EY2" s="212"/>
      <c r="EZ2" s="212"/>
      <c r="FA2" s="212"/>
      <c r="FB2" s="212"/>
      <c r="FC2" s="212"/>
      <c r="FD2" s="212"/>
      <c r="FE2" s="212"/>
      <c r="FF2" s="212"/>
      <c r="FG2" s="212"/>
      <c r="FH2" s="212"/>
      <c r="FI2" s="212"/>
      <c r="FJ2" s="213"/>
      <c r="FK2" s="211" t="e">
        <f>'Weekly Progress Report'!#REF!</f>
        <v>#REF!</v>
      </c>
      <c r="FL2" s="212"/>
      <c r="FM2" s="212"/>
      <c r="FN2" s="212"/>
      <c r="FO2" s="212"/>
      <c r="FP2" s="212"/>
      <c r="FQ2" s="212"/>
      <c r="FR2" s="213"/>
      <c r="FS2" s="211" t="e">
        <f>'Weekly Progress Report'!#REF!</f>
        <v>#REF!</v>
      </c>
      <c r="FT2" s="212"/>
      <c r="FU2" s="212"/>
      <c r="FV2" s="212"/>
      <c r="FW2" s="212"/>
      <c r="FX2" s="212"/>
      <c r="FY2" s="212"/>
      <c r="FZ2" s="212"/>
      <c r="GA2" s="213"/>
    </row>
    <row r="3" spans="1:183" s="45" customFormat="1" ht="56.25" customHeight="1">
      <c r="A3" s="927" t="str">
        <f>'Weekly Progress Report'!AE1</f>
        <v>Data Date</v>
      </c>
      <c r="B3" s="927" t="e">
        <f>'Weekly Progress Report'!#REF!</f>
        <v>#REF!</v>
      </c>
      <c r="C3" s="927" t="e">
        <f>'Weekly Progress Report'!#REF!</f>
        <v>#REF!</v>
      </c>
      <c r="D3" s="927" t="e">
        <f>'Weekly Progress Report'!#REF!</f>
        <v>#REF!</v>
      </c>
      <c r="E3" s="927" t="e">
        <f>'Weekly Progress Report'!#REF!</f>
        <v>#REF!</v>
      </c>
      <c r="F3" s="927" t="str">
        <f>'Weekly Progress Report'!C4</f>
        <v>Stage</v>
      </c>
      <c r="G3" s="927" t="str">
        <f>'Weekly Progress Report'!C5</f>
        <v>Status</v>
      </c>
      <c r="H3" s="927" t="str">
        <f>'Weekly Progress Report'!C6</f>
        <v>Modon PM</v>
      </c>
      <c r="I3" s="928" t="str">
        <f>'Weekly Progress Report'!Z2</f>
        <v>Project Scope</v>
      </c>
      <c r="J3" s="929" t="str">
        <f>'Weekly Progress Report'!F3</f>
        <v xml:space="preserve">Contract Award </v>
      </c>
      <c r="K3" s="927" t="str">
        <f>'Weekly Progress Report'!F4</f>
        <v xml:space="preserve">Contract Sign </v>
      </c>
      <c r="L3" s="927" t="str">
        <f>'Weekly Progress Report'!F5</f>
        <v xml:space="preserve">Site Handover </v>
      </c>
      <c r="M3" s="927" t="str">
        <f>'Weekly Progress Report'!F6</f>
        <v>Original Completion</v>
      </c>
      <c r="N3" s="927" t="str">
        <f>'Weekly Progress Report'!$H$3</f>
        <v>Contract Award  (Hijri)</v>
      </c>
      <c r="O3" s="927" t="str">
        <f>'Weekly Progress Report'!$H$4</f>
        <v>Contract Sign  (Hijri)</v>
      </c>
      <c r="P3" s="927" t="str">
        <f>'Weekly Progress Report'!$H$5</f>
        <v>Site Handover  (Hijri)</v>
      </c>
      <c r="Q3" s="927" t="str">
        <f>'Weekly Progress Report'!$H$6</f>
        <v>Original Completion (Hijri)</v>
      </c>
      <c r="R3" s="927" t="str">
        <f>'Weekly Progress Report'!$J$3</f>
        <v xml:space="preserve">Revised Completion </v>
      </c>
      <c r="S3" s="927" t="str">
        <f>'Weekly Progress Report'!$J$4</f>
        <v xml:space="preserve">Committed Completion </v>
      </c>
      <c r="T3" s="930" t="str">
        <f>'Weekly Progress Report'!$J$5</f>
        <v>Forecast Completion</v>
      </c>
      <c r="U3" s="929" t="str">
        <f>'Weekly Progress Report'!$L$3</f>
        <v>Original Contract Value</v>
      </c>
      <c r="V3" s="927" t="str">
        <f>'Weekly Progress Report'!$L$4</f>
        <v>Revised Contract Value</v>
      </c>
      <c r="W3" s="927" t="str">
        <f>'Weekly Progress Report'!$L$5</f>
        <v>Estimate At Completion Value</v>
      </c>
      <c r="X3" s="927" t="str">
        <f>'Weekly Progress Report'!$L$6</f>
        <v xml:space="preserve">Potential Changes </v>
      </c>
      <c r="Y3" s="927" t="str">
        <f>'Weekly Progress Report'!$P$3</f>
        <v>O&amp;M Value (if any)</v>
      </c>
      <c r="Z3" s="927" t="str">
        <f>'Weekly Progress Report'!$P$4</f>
        <v>Submitted Invoices (Gross Value)</v>
      </c>
      <c r="AA3" s="927" t="str">
        <f>'Weekly Progress Report'!$P$5</f>
        <v>Penalities</v>
      </c>
      <c r="AB3" s="930" t="str">
        <f>'Weekly Progress Report'!$P$6</f>
        <v>FIR Value (Todate)</v>
      </c>
      <c r="AC3" s="931" t="s">
        <v>0</v>
      </c>
      <c r="AD3" s="927" t="str">
        <f>'Weekly Progress Report'!$T$3</f>
        <v>Plan Value</v>
      </c>
      <c r="AE3" s="927" t="str">
        <f>'Weekly Progress Report'!$T$4</f>
        <v>Earn Value</v>
      </c>
      <c r="AF3" s="927" t="str">
        <f>'Weekly Progress Report'!$V$3</f>
        <v>Phys. Plan Value</v>
      </c>
      <c r="AG3" s="927" t="str">
        <f>'Weekly Progress Report'!$V$4</f>
        <v>Phys. Earn Value</v>
      </c>
      <c r="AH3" s="927" t="str">
        <f>'Weekly Progress Report'!$X$3</f>
        <v>Quality Score</v>
      </c>
      <c r="AI3" s="927" t="str">
        <f>'Weekly Progress Report'!$X$5</f>
        <v>Safety 
Score</v>
      </c>
      <c r="AJ3" s="927" t="s">
        <v>1</v>
      </c>
      <c r="AK3" s="927" t="s">
        <v>2</v>
      </c>
      <c r="AL3" s="927" t="s">
        <v>3</v>
      </c>
      <c r="AM3" s="927" t="s">
        <v>3</v>
      </c>
      <c r="AN3" s="927" t="s">
        <v>4</v>
      </c>
      <c r="AO3" s="930" t="s">
        <v>4</v>
      </c>
      <c r="AP3" s="929" t="s">
        <v>5</v>
      </c>
      <c r="AQ3" s="927" t="s">
        <v>6</v>
      </c>
      <c r="AR3" s="927" t="s">
        <v>7</v>
      </c>
      <c r="AS3" s="930" t="s">
        <v>8</v>
      </c>
      <c r="AT3" s="929" t="s">
        <v>9</v>
      </c>
      <c r="AU3" s="927" t="s">
        <v>10</v>
      </c>
      <c r="AV3" s="930" t="s">
        <v>11</v>
      </c>
      <c r="AW3" s="929" t="str">
        <f>'Weekly Progress Report'!B70</f>
        <v>Total Materials</v>
      </c>
      <c r="AX3" s="927" t="str">
        <f>'Weekly Progress Report'!C70</f>
        <v>Total Number of P.O.</v>
      </c>
      <c r="AY3" s="927" t="str">
        <f>'Weekly Progress Report'!D70</f>
        <v>Actual P.O.
To Date</v>
      </c>
      <c r="AZ3" s="927" t="str">
        <f>'Weekly Progress Report'!E70</f>
        <v>Remaining P.O</v>
      </c>
      <c r="BA3" s="927" t="str">
        <f>'Weekly Progress Report'!F70</f>
        <v>Material on Site</v>
      </c>
      <c r="BB3" s="927" t="str">
        <f>'Weekly Progress Report'!G70</f>
        <v>Remaining Materials</v>
      </c>
      <c r="BC3" s="930" t="str">
        <f>'Weekly Progress Report'!H70</f>
        <v>Material Delivery Completion (Date)</v>
      </c>
      <c r="BD3" s="929" t="str">
        <f>"NCR "&amp;'Weekly Progress Report'!M52</f>
        <v>NCR Issued</v>
      </c>
      <c r="BE3" s="927" t="str">
        <f>"NCR "&amp;'Weekly Progress Report'!N52</f>
        <v>NCR Closed</v>
      </c>
      <c r="BF3" s="927" t="str">
        <f>"NCR "&amp;'Weekly Progress Report'!O52</f>
        <v>NCR Pending</v>
      </c>
      <c r="BG3" s="927" t="str">
        <f>"NCR "&amp;'Weekly Progress Report'!P52</f>
        <v>NCR Avg. Closing
(Days)</v>
      </c>
      <c r="BH3" s="927" t="str">
        <f>"SIR "&amp;'Weekly Progress Report'!M52</f>
        <v>SIR Issued</v>
      </c>
      <c r="BI3" s="927" t="str">
        <f>"SIR "&amp;'Weekly Progress Report'!N52</f>
        <v>SIR Closed</v>
      </c>
      <c r="BJ3" s="927" t="str">
        <f>"SIR "&amp;'Weekly Progress Report'!O52</f>
        <v>SIR Pending</v>
      </c>
      <c r="BK3" s="927" t="str">
        <f>"SIR "&amp;'Weekly Progress Report'!P52</f>
        <v>SIR Avg. Closing
(Days)</v>
      </c>
      <c r="BL3" s="927" t="str">
        <f>"MIR "&amp;'Weekly Progress Report'!M52</f>
        <v>MIR Issued</v>
      </c>
      <c r="BM3" s="927" t="str">
        <f>"MIR "&amp;'Weekly Progress Report'!N52</f>
        <v>MIR Closed</v>
      </c>
      <c r="BN3" s="927" t="str">
        <f>"MIR "&amp;'Weekly Progress Report'!O52</f>
        <v>MIR Pending</v>
      </c>
      <c r="BO3" s="927" t="str">
        <f>"MIR "&amp;'Weekly Progress Report'!P52</f>
        <v>MIR Avg. Closing
(Days)</v>
      </c>
      <c r="BP3" s="927" t="str">
        <f>"FIR "&amp;'Weekly Progress Report'!M52</f>
        <v>FIR Issued</v>
      </c>
      <c r="BQ3" s="927" t="str">
        <f>"FIR "&amp;'Weekly Progress Report'!N52</f>
        <v>FIR Closed</v>
      </c>
      <c r="BR3" s="927" t="str">
        <f>"FIR "&amp;'Weekly Progress Report'!O52</f>
        <v>FIR Pending</v>
      </c>
      <c r="BS3" s="930" t="str">
        <f>"FIR "&amp;'Weekly Progress Report'!P52</f>
        <v>FIR Avg. Closing
(Days)</v>
      </c>
      <c r="BT3" s="929" t="str">
        <f>'Weekly Progress Report'!K60</f>
        <v xml:space="preserve">1 Quality Plan Approval </v>
      </c>
      <c r="BU3" s="927" t="str">
        <f>'Weekly Progress Report'!K61</f>
        <v xml:space="preserve">2 Quality Plan Last Up </v>
      </c>
      <c r="BV3" s="927" t="str">
        <f>'Weekly Progress Report'!K62</f>
        <v xml:space="preserve">3 Safety Plan Approval </v>
      </c>
      <c r="BW3" s="927" t="str">
        <f>'Weekly Progress Report'!K63</f>
        <v xml:space="preserve">4 Safety Plan Last Up </v>
      </c>
      <c r="BX3" s="927" t="str">
        <f>'Weekly Progress Report'!K64</f>
        <v xml:space="preserve">5 Execution Plan Approval </v>
      </c>
      <c r="BY3" s="927" t="str">
        <f>'Weekly Progress Report'!P60</f>
        <v>6 Baseline Approval</v>
      </c>
      <c r="BZ3" s="927" t="str">
        <f>'Weekly Progress Report'!P61</f>
        <v>7 No of Approved Version of Schedule</v>
      </c>
      <c r="CA3" s="927" t="str">
        <f>'Weekly Progress Report'!P62</f>
        <v>8 Last Approved Schedule</v>
      </c>
      <c r="CB3" s="927" t="str">
        <f>'Weekly Progress Report'!P63</f>
        <v>9 BOQ Approval Date</v>
      </c>
      <c r="CC3" s="930" t="str">
        <f>'Weekly Progress Report'!P64</f>
        <v>10 No of Approved Version of BOQ</v>
      </c>
      <c r="CD3" s="216" t="str">
        <f>'Weekly Progress Report'!K66</f>
        <v>Total Submitted Invoices</v>
      </c>
      <c r="CE3" s="217" t="str">
        <f>'Weekly Progress Report'!K67</f>
        <v>PM Approved Invoices</v>
      </c>
      <c r="CF3" s="217" t="str">
        <f>'Weekly Progress Report'!K68</f>
        <v xml:space="preserve">No of Paid  Invoices </v>
      </c>
      <c r="CG3" s="217" t="str">
        <f>'Weekly Progress Report'!K69</f>
        <v>No of Pending Invoices</v>
      </c>
      <c r="CH3" s="217" t="str">
        <f>'Weekly Progress Report'!K70</f>
        <v>Advance Payment %</v>
      </c>
      <c r="CI3" s="217" t="str">
        <f>'Weekly Progress Report'!K71</f>
        <v>Retention %</v>
      </c>
      <c r="CJ3" s="217" t="str">
        <f>'Weekly Progress Report'!K72</f>
        <v>Deduction / Penalties %</v>
      </c>
      <c r="CK3" s="217" t="str">
        <f>'Weekly Progress Report'!N66</f>
        <v>Submitted Invoices (SAR)</v>
      </c>
      <c r="CL3" s="217" t="str">
        <f>'Weekly Progress Report'!N67</f>
        <v>PM Approved Invoices (SAR)</v>
      </c>
      <c r="CM3" s="217" t="str">
        <f>'Weekly Progress Report'!N68</f>
        <v>Paid  Invoices (SAR)</v>
      </c>
      <c r="CN3" s="217" t="str">
        <f>'Weekly Progress Report'!N69</f>
        <v>Last Submitted Period</v>
      </c>
      <c r="CO3" s="217" t="str">
        <f>'Weekly Progress Report'!N70</f>
        <v>Advance Payment (SAR)</v>
      </c>
      <c r="CP3" s="217" t="str">
        <f>'Weekly Progress Report'!N71</f>
        <v>Retention (SAR)</v>
      </c>
      <c r="CQ3" s="218" t="str">
        <f>'Weekly Progress Report'!N72</f>
        <v>Deduction / Penalties (SAR)</v>
      </c>
      <c r="CR3" s="929" t="s">
        <v>12</v>
      </c>
      <c r="CS3" s="927" t="s">
        <v>13</v>
      </c>
      <c r="CT3" s="927" t="s">
        <v>14</v>
      </c>
      <c r="CU3" s="927" t="s">
        <v>15</v>
      </c>
      <c r="CV3" s="927" t="s">
        <v>16</v>
      </c>
      <c r="CW3" s="927" t="s">
        <v>17</v>
      </c>
      <c r="CX3" s="930" t="s">
        <v>18</v>
      </c>
      <c r="CY3" s="216" t="str">
        <f>"This Week "&amp;'Weekly Progress Report'!W54</f>
        <v>This Week Total Hours Worked</v>
      </c>
      <c r="CZ3" s="217" t="str">
        <f>"This Week "&amp;'Weekly Progress Report'!W55</f>
        <v>This Week Safe Hours Worked</v>
      </c>
      <c r="DA3" s="217" t="str">
        <f>"This Week "&amp;'Weekly Progress Report'!W56</f>
        <v>This Week LTI</v>
      </c>
      <c r="DB3" s="217" t="str">
        <f>"This Week "&amp;'Weekly Progress Report'!W57</f>
        <v>This Week MTC (Healed w/o Disability)</v>
      </c>
      <c r="DC3" s="217" t="str">
        <f>"This Week "&amp;'Weekly Progress Report'!W58</f>
        <v>This Week MTC (Healed w/ Disability)</v>
      </c>
      <c r="DD3" s="217" t="str">
        <f>"This Week "&amp;'Weekly Progress Report'!W59</f>
        <v>This Week Near Miss</v>
      </c>
      <c r="DE3" s="217" t="str">
        <f>"This Week "&amp;'Weekly Progress Report'!W60</f>
        <v>This Week First Aid Cases</v>
      </c>
      <c r="DF3" s="217" t="str">
        <f>"This Week "&amp;'Weekly Progress Report'!W61</f>
        <v>This Week Fatality</v>
      </c>
      <c r="DG3" s="217" t="str">
        <f>"This Week "&amp;'Weekly Progress Report'!W62</f>
        <v>This Week Fire Incident Cases</v>
      </c>
      <c r="DH3" s="217" t="str">
        <f>"This Week "&amp;'Weekly Progress Report'!W63</f>
        <v>This Week Vehicle Incident</v>
      </c>
      <c r="DI3" s="217" t="str">
        <f>"This Week "&amp;'Weekly Progress Report'!W64</f>
        <v>This Week Property Damages</v>
      </c>
      <c r="DJ3" s="217" t="str">
        <f>"This Week "&amp;'Weekly Progress Report'!W65</f>
        <v xml:space="preserve">This Week Induction Training </v>
      </c>
      <c r="DK3" s="217" t="str">
        <f>"This Week "&amp;'Weekly Progress Report'!W66</f>
        <v>This Week No.of Internal Training</v>
      </c>
      <c r="DL3" s="217" t="str">
        <f>"This Week "&amp;'Weekly Progress Report'!W67</f>
        <v>This Week No.of Internal Audit</v>
      </c>
      <c r="DM3" s="217" t="str">
        <f>"This Week "&amp;'Weekly Progress Report'!W68</f>
        <v>This Week No. of Toolbox Talks</v>
      </c>
      <c r="DN3" s="217" t="str">
        <f>"This Week "&amp;'Weekly Progress Report'!W69</f>
        <v>This Week Safety Awards/Incentives</v>
      </c>
      <c r="DO3" s="217" t="str">
        <f>"This Month "&amp;'Weekly Progress Report'!W54</f>
        <v>This Month Total Hours Worked</v>
      </c>
      <c r="DP3" s="217" t="str">
        <f>"This Month "&amp;'Weekly Progress Report'!W55</f>
        <v>This Month Safe Hours Worked</v>
      </c>
      <c r="DQ3" s="217" t="str">
        <f>"This Month "&amp;'Weekly Progress Report'!W56</f>
        <v>This Month LTI</v>
      </c>
      <c r="DR3" s="217" t="str">
        <f>"This Month "&amp;'Weekly Progress Report'!W57</f>
        <v>This Month MTC (Healed w/o Disability)</v>
      </c>
      <c r="DS3" s="217" t="str">
        <f>"This Month "&amp;'Weekly Progress Report'!W58</f>
        <v>This Month MTC (Healed w/ Disability)</v>
      </c>
      <c r="DT3" s="217" t="str">
        <f>"This Month "&amp;'Weekly Progress Report'!W59</f>
        <v>This Month Near Miss</v>
      </c>
      <c r="DU3" s="217" t="str">
        <f>"This Month "&amp;'Weekly Progress Report'!W60</f>
        <v>This Month First Aid Cases</v>
      </c>
      <c r="DV3" s="217" t="str">
        <f>"This Month "&amp;'Weekly Progress Report'!W61</f>
        <v>This Month Fatality</v>
      </c>
      <c r="DW3" s="217" t="str">
        <f>"This Month "&amp;'Weekly Progress Report'!W62</f>
        <v>This Month Fire Incident Cases</v>
      </c>
      <c r="DX3" s="217" t="str">
        <f>"This Month "&amp;'Weekly Progress Report'!W63</f>
        <v>This Month Vehicle Incident</v>
      </c>
      <c r="DY3" s="217" t="str">
        <f>"This Month "&amp;'Weekly Progress Report'!W64</f>
        <v>This Month Property Damages</v>
      </c>
      <c r="DZ3" s="217" t="str">
        <f>"This Month "&amp;'Weekly Progress Report'!W65</f>
        <v xml:space="preserve">This Month Induction Training </v>
      </c>
      <c r="EA3" s="217" t="str">
        <f>"This Month "&amp;'Weekly Progress Report'!W66</f>
        <v>This Month No.of Internal Training</v>
      </c>
      <c r="EB3" s="217" t="str">
        <f>"This Month "&amp;'Weekly Progress Report'!W67</f>
        <v>This Month No.of Internal Audit</v>
      </c>
      <c r="EC3" s="217" t="str">
        <f>"This Month "&amp;'Weekly Progress Report'!W68</f>
        <v>This Month No. of Toolbox Talks</v>
      </c>
      <c r="ED3" s="217" t="str">
        <f>"This Month "&amp;'Weekly Progress Report'!W69</f>
        <v>This Month Safety Awards/Incentives</v>
      </c>
      <c r="EE3" s="927" t="str">
        <f>"YTD "&amp;'Weekly Progress Report'!W54</f>
        <v>YTD Total Hours Worked</v>
      </c>
      <c r="EF3" s="927" t="str">
        <f>"YTD "&amp;'Weekly Progress Report'!W55</f>
        <v>YTD Safe Hours Worked</v>
      </c>
      <c r="EG3" s="927" t="str">
        <f>"YTD "&amp;'Weekly Progress Report'!W56</f>
        <v>YTD LTI</v>
      </c>
      <c r="EH3" s="927" t="str">
        <f>"YTD "&amp;'Weekly Progress Report'!W57</f>
        <v>YTD MTC (Healed w/o Disability)</v>
      </c>
      <c r="EI3" s="927" t="str">
        <f>"YTD "&amp;'Weekly Progress Report'!W58</f>
        <v>YTD MTC (Healed w/ Disability)</v>
      </c>
      <c r="EJ3" s="927" t="str">
        <f>"YTD "&amp;'Weekly Progress Report'!W59</f>
        <v>YTD Near Miss</v>
      </c>
      <c r="EK3" s="927" t="str">
        <f>"YTD "&amp;'Weekly Progress Report'!W60</f>
        <v>YTD First Aid Cases</v>
      </c>
      <c r="EL3" s="927" t="str">
        <f>"YTD "&amp;'Weekly Progress Report'!W61</f>
        <v>YTD Fatality</v>
      </c>
      <c r="EM3" s="927" t="str">
        <f>"YTD "&amp;'Weekly Progress Report'!W62</f>
        <v>YTD Fire Incident Cases</v>
      </c>
      <c r="EN3" s="927" t="str">
        <f>"YTD "&amp;'Weekly Progress Report'!W63</f>
        <v>YTD Vehicle Incident</v>
      </c>
      <c r="EO3" s="927" t="str">
        <f>"YTD "&amp;'Weekly Progress Report'!W64</f>
        <v>YTD Property Damages</v>
      </c>
      <c r="EP3" s="927" t="str">
        <f>"YTD "&amp;'Weekly Progress Report'!W65</f>
        <v xml:space="preserve">YTD Induction Training </v>
      </c>
      <c r="EQ3" s="927" t="str">
        <f>"YTD "&amp;'Weekly Progress Report'!W66</f>
        <v>YTD No.of Internal Training</v>
      </c>
      <c r="ER3" s="927" t="str">
        <f>"YTD "&amp;'Weekly Progress Report'!W67</f>
        <v>YTD No.of Internal Audit</v>
      </c>
      <c r="ES3" s="927" t="str">
        <f>"YTD "&amp;'Weekly Progress Report'!W68</f>
        <v>YTD No. of Toolbox Talks</v>
      </c>
      <c r="ET3" s="927" t="str">
        <f>"YTD "&amp;'Weekly Progress Report'!W69</f>
        <v>YTD Safety Awards/Incentives</v>
      </c>
      <c r="EU3" s="927" t="str">
        <f>"Cum "&amp;'Weekly Progress Report'!W54</f>
        <v>Cum Total Hours Worked</v>
      </c>
      <c r="EV3" s="927" t="str">
        <f>"Cum "&amp;'Weekly Progress Report'!W55</f>
        <v>Cum Safe Hours Worked</v>
      </c>
      <c r="EW3" s="927" t="str">
        <f>"Cum "&amp;'Weekly Progress Report'!W56</f>
        <v>Cum LTI</v>
      </c>
      <c r="EX3" s="927" t="str">
        <f>"Cum "&amp;'Weekly Progress Report'!W57</f>
        <v>Cum MTC (Healed w/o Disability)</v>
      </c>
      <c r="EY3" s="927" t="str">
        <f>"Cum "&amp;'Weekly Progress Report'!W58</f>
        <v>Cum MTC (Healed w/ Disability)</v>
      </c>
      <c r="EZ3" s="927" t="str">
        <f>"Cum "&amp;'Weekly Progress Report'!W59</f>
        <v>Cum Near Miss</v>
      </c>
      <c r="FA3" s="927" t="str">
        <f>"Cum "&amp;'Weekly Progress Report'!W60</f>
        <v>Cum First Aid Cases</v>
      </c>
      <c r="FB3" s="927" t="str">
        <f>"Cum "&amp;'Weekly Progress Report'!W61</f>
        <v>Cum Fatality</v>
      </c>
      <c r="FC3" s="927" t="str">
        <f>"Cum "&amp;'Weekly Progress Report'!W62</f>
        <v>Cum Fire Incident Cases</v>
      </c>
      <c r="FD3" s="927" t="str">
        <f>"Cum "&amp;'Weekly Progress Report'!W63</f>
        <v>Cum Vehicle Incident</v>
      </c>
      <c r="FE3" s="927" t="str">
        <f>"Cum "&amp;'Weekly Progress Report'!W64</f>
        <v>Cum Property Damages</v>
      </c>
      <c r="FF3" s="927" t="str">
        <f>"Cum "&amp;'Weekly Progress Report'!W65</f>
        <v xml:space="preserve">Cum Induction Training </v>
      </c>
      <c r="FG3" s="927" t="str">
        <f>"Cum "&amp;'Weekly Progress Report'!W66</f>
        <v>Cum No.of Internal Training</v>
      </c>
      <c r="FH3" s="927" t="str">
        <f>"Cum "&amp;'Weekly Progress Report'!W67</f>
        <v>Cum No.of Internal Audit</v>
      </c>
      <c r="FI3" s="927" t="str">
        <f>"Cum "&amp;'Weekly Progress Report'!W68</f>
        <v>Cum No. of Toolbox Talks</v>
      </c>
      <c r="FJ3" s="930" t="str">
        <f>"Cum "&amp;'Weekly Progress Report'!W69</f>
        <v>Cum Safety Awards/Incentives</v>
      </c>
      <c r="FK3" s="929" t="e">
        <f>'Weekly Progress Report'!#REF!</f>
        <v>#REF!</v>
      </c>
      <c r="FL3" s="927" t="str">
        <f>'Weekly Progress Report'!A81</f>
        <v>Not Started</v>
      </c>
      <c r="FM3" s="927" t="str">
        <f>'Weekly Progress Report'!B81</f>
        <v>In Progress</v>
      </c>
      <c r="FN3" s="927" t="str">
        <f>'Weekly Progress Report'!C81</f>
        <v>Completed</v>
      </c>
      <c r="FO3" s="927" t="s">
        <v>19</v>
      </c>
      <c r="FP3" s="927" t="s">
        <v>20</v>
      </c>
      <c r="FQ3" s="927" t="s">
        <v>21</v>
      </c>
      <c r="FR3" s="930" t="s">
        <v>22</v>
      </c>
      <c r="FS3" s="929">
        <f>'Weekly Progress Report'!A89</f>
        <v>0</v>
      </c>
      <c r="FT3" s="927">
        <f>'Weekly Progress Report'!C89</f>
        <v>0</v>
      </c>
      <c r="FU3" s="927">
        <f>'Weekly Progress Report'!E89</f>
        <v>0</v>
      </c>
      <c r="FV3" s="927">
        <f>'Weekly Progress Report'!G89</f>
        <v>0</v>
      </c>
      <c r="FW3" s="927">
        <f>'Weekly Progress Report'!I89</f>
        <v>0</v>
      </c>
      <c r="FX3" s="927">
        <f>'Weekly Progress Report'!K89</f>
        <v>0</v>
      </c>
      <c r="FY3" s="927">
        <f>'Weekly Progress Report'!M89</f>
        <v>0</v>
      </c>
      <c r="FZ3" s="927">
        <f>'Weekly Progress Report'!N89</f>
        <v>0</v>
      </c>
      <c r="GA3" s="930">
        <f>'Weekly Progress Report'!O89</f>
        <v>0</v>
      </c>
    </row>
    <row r="4" spans="1:183" s="45" customFormat="1" ht="36" customHeight="1" thickBot="1">
      <c r="A4" s="219">
        <f>'Weekly Progress Report'!AF1</f>
        <v>46301</v>
      </c>
      <c r="B4" s="45" t="str">
        <f>'Weekly Progress Report'!A3</f>
        <v>Completion of Infrastructure Works in The Second Industrial City in Makkah Al-Mukarramah</v>
      </c>
      <c r="C4" s="45" t="str">
        <f>'Weekly Progress Report'!A4</f>
        <v>MKH2-02-003</v>
      </c>
      <c r="D4" s="45" t="str">
        <f>'Weekly Progress Report'!A5</f>
        <v>Al Enjaz Trading &amp; Contracting Co.</v>
      </c>
      <c r="E4" s="45" t="str">
        <f>'Weekly Progress Report'!A6</f>
        <v xml:space="preserve"> Saudi Arabia Consulting Engineering Company "EGIS"</v>
      </c>
      <c r="F4" s="45" t="str">
        <f>'Weekly Progress Report'!D4</f>
        <v>Construction</v>
      </c>
      <c r="G4" s="45" t="str">
        <f>'Weekly Progress Report'!D5</f>
        <v>Active</v>
      </c>
      <c r="H4" s="45" t="str">
        <f>'Weekly Progress Report'!D6</f>
        <v>Engr. Abdallah Aljulaifi</v>
      </c>
      <c r="I4" s="220" t="str">
        <f>'Weekly Progress Report'!Z3</f>
        <v xml:space="preserve">Completion of Infrastruture in The Second Industrial City in Makkah (The project includes construction of Roads works ;  Box Culvert ; Open Drain Channels and Dike Walls ; Street Lightings and Low Voltage Cables ,concrete ducts at road crossing) </v>
      </c>
      <c r="J4" s="221">
        <f>'Weekly Progress Report'!G3</f>
        <v>46054</v>
      </c>
      <c r="K4" s="222">
        <f>'Weekly Progress Report'!G4</f>
        <v>46061</v>
      </c>
      <c r="L4" s="222">
        <f>'Weekly Progress Report'!G5</f>
        <v>46068</v>
      </c>
      <c r="M4" s="222">
        <f>'Weekly Progress Report'!G6</f>
        <v>46613</v>
      </c>
      <c r="N4" s="222" t="str">
        <f>'Weekly Progress Report'!$I$3</f>
        <v>01/02/1447</v>
      </c>
      <c r="O4" s="222" t="str">
        <f>'Weekly Progress Report'!$I$4</f>
        <v>08/02/1447</v>
      </c>
      <c r="P4" s="222" t="str">
        <f>'Weekly Progress Report'!$I$5</f>
        <v>15/02/1447</v>
      </c>
      <c r="Q4" s="223" t="str">
        <f>'Weekly Progress Report'!$I$6</f>
        <v>14/08/1447</v>
      </c>
      <c r="R4" s="223">
        <f>'Weekly Progress Report'!$K$3</f>
        <v>46613</v>
      </c>
      <c r="S4" s="223">
        <f>'Weekly Progress Report'!$K$4</f>
        <v>46613</v>
      </c>
      <c r="T4" s="224">
        <f>'Weekly Progress Report'!$K$5</f>
        <v>46656</v>
      </c>
      <c r="U4" s="225">
        <f>'Weekly Progress Report'!$N$3</f>
        <v>52025516.000000007</v>
      </c>
      <c r="V4" s="226">
        <f>'Weekly Progress Report'!$N$4</f>
        <v>52025516.000000007</v>
      </c>
      <c r="W4" s="226">
        <f>'Weekly Progress Report'!$N$5</f>
        <v>52025516.000000007</v>
      </c>
      <c r="X4" s="227">
        <f>'Weekly Progress Report'!$N$6</f>
        <v>0</v>
      </c>
      <c r="Y4" s="226">
        <f>'Weekly Progress Report'!$R$3</f>
        <v>0</v>
      </c>
      <c r="Z4" s="226">
        <f>'Weekly Progress Report'!$R$4</f>
        <v>29797667.100000001</v>
      </c>
      <c r="AA4" s="226">
        <f>'Weekly Progress Report'!$R$5</f>
        <v>2000</v>
      </c>
      <c r="AB4" s="228">
        <f>'Weekly Progress Report'!$R$6</f>
        <v>39126422.119999997</v>
      </c>
      <c r="AC4" s="229">
        <f>'Weekly Progress Report'!$I$21</f>
        <v>0.54006745997483219</v>
      </c>
      <c r="AD4" s="230">
        <f>'Weekly Progress Report'!$U$3</f>
        <v>0.54006745997483219</v>
      </c>
      <c r="AE4" s="230">
        <f>'Weekly Progress Report'!$U$4</f>
        <v>0.75315522137252799</v>
      </c>
      <c r="AF4" s="230">
        <f>'Weekly Progress Report'!$W$3</f>
        <v>0.47063178627137175</v>
      </c>
      <c r="AG4" s="230">
        <f>'Weekly Progress Report'!$W$4</f>
        <v>0.77964052665421224</v>
      </c>
      <c r="AH4" s="231">
        <f>'Weekly Progress Report'!$Y$3</f>
        <v>0.89948275862068972</v>
      </c>
      <c r="AI4" s="231">
        <f>'Weekly Progress Report'!$Y$5</f>
        <v>0.86363636363636365</v>
      </c>
      <c r="AJ4" s="292">
        <f>'Weekly Progress Report'!$D$21</f>
        <v>744805.51999999955</v>
      </c>
      <c r="AK4" s="292">
        <f>'Weekly Progress Report'!$E$21</f>
        <v>479130.66999999806</v>
      </c>
      <c r="AL4" s="293">
        <f>AJ4/V4</f>
        <v>1.431615824819497E-2</v>
      </c>
      <c r="AM4" s="293">
        <f>AK4/V4</f>
        <v>9.2095322994970013E-3</v>
      </c>
      <c r="AN4" s="230">
        <f>'Weekly Progress Report'!R21</f>
        <v>1.602437327459082E-2</v>
      </c>
      <c r="AO4" s="232">
        <f>'Weekly Progress Report'!S21</f>
        <v>8.9553934186479087E-3</v>
      </c>
      <c r="AP4" s="233">
        <f>'Weekly Progress Report'!B59</f>
        <v>36</v>
      </c>
      <c r="AQ4" s="231">
        <f>'Weekly Progress Report'!H59</f>
        <v>0</v>
      </c>
      <c r="AR4" s="231">
        <f>'Weekly Progress Report'!I59</f>
        <v>0</v>
      </c>
      <c r="AS4" s="234">
        <f>'Weekly Progress Report'!J59</f>
        <v>36</v>
      </c>
      <c r="AT4" s="233">
        <f>'Weekly Progress Report'!B68</f>
        <v>65</v>
      </c>
      <c r="AU4" s="231">
        <f>'Weekly Progress Report'!I68</f>
        <v>0</v>
      </c>
      <c r="AV4" s="234">
        <f>'Weekly Progress Report'!J68</f>
        <v>65</v>
      </c>
      <c r="AW4" s="233">
        <f>'Weekly Progress Report'!B77</f>
        <v>18</v>
      </c>
      <c r="AX4" s="231">
        <f>'Weekly Progress Report'!C77</f>
        <v>18</v>
      </c>
      <c r="AY4" s="231">
        <f>'Weekly Progress Report'!D77</f>
        <v>18</v>
      </c>
      <c r="AZ4" s="231">
        <f>'Weekly Progress Report'!E77</f>
        <v>0</v>
      </c>
      <c r="BA4" s="231">
        <f>'Weekly Progress Report'!F77</f>
        <v>17</v>
      </c>
      <c r="BB4" s="231">
        <f>'Weekly Progress Report'!G77</f>
        <v>1</v>
      </c>
      <c r="BC4" s="224">
        <f>'Weekly Progress Report'!H77</f>
        <v>46325</v>
      </c>
      <c r="BD4" s="233">
        <f>'Weekly Progress Report'!M55</f>
        <v>9</v>
      </c>
      <c r="BE4" s="231">
        <f>'Weekly Progress Report'!N55</f>
        <v>9</v>
      </c>
      <c r="BF4" s="231">
        <f>'Weekly Progress Report'!O55</f>
        <v>0</v>
      </c>
      <c r="BG4" s="231">
        <f>'Weekly Progress Report'!P55</f>
        <v>3</v>
      </c>
      <c r="BH4" s="231">
        <f>'Weekly Progress Report'!M56</f>
        <v>24</v>
      </c>
      <c r="BI4" s="231">
        <f>'Weekly Progress Report'!N56</f>
        <v>22</v>
      </c>
      <c r="BJ4" s="231">
        <f>'Weekly Progress Report'!O56</f>
        <v>2</v>
      </c>
      <c r="BK4" s="231">
        <f>'Weekly Progress Report'!P56</f>
        <v>3</v>
      </c>
      <c r="BL4" s="231">
        <f>'Weekly Progress Report'!M57</f>
        <v>31</v>
      </c>
      <c r="BM4" s="231">
        <f>'Weekly Progress Report'!N57</f>
        <v>31</v>
      </c>
      <c r="BN4" s="231">
        <f>'Weekly Progress Report'!O57</f>
        <v>0</v>
      </c>
      <c r="BO4" s="231">
        <f>'Weekly Progress Report'!P57</f>
        <v>5</v>
      </c>
      <c r="BP4" s="231">
        <f>'Weekly Progress Report'!M58</f>
        <v>880</v>
      </c>
      <c r="BQ4" s="231">
        <f>'Weekly Progress Report'!N58</f>
        <v>863</v>
      </c>
      <c r="BR4" s="231">
        <f>'Weekly Progress Report'!O58</f>
        <v>17</v>
      </c>
      <c r="BS4" s="234">
        <f>'Weekly Progress Report'!P58</f>
        <v>4</v>
      </c>
      <c r="BT4" s="235">
        <f>'Weekly Progress Report'!N60</f>
        <v>46110</v>
      </c>
      <c r="BU4" s="236">
        <f>'Weekly Progress Report'!N61</f>
        <v>46110</v>
      </c>
      <c r="BV4" s="236">
        <f>'Weekly Progress Report'!N62</f>
        <v>46090</v>
      </c>
      <c r="BW4" s="236">
        <f>'Weekly Progress Report'!N63</f>
        <v>46090</v>
      </c>
      <c r="BX4" s="236">
        <f>'Weekly Progress Report'!N64</f>
        <v>46072</v>
      </c>
      <c r="BY4" s="236">
        <f>'Weekly Progress Report'!T60</f>
        <v>45717</v>
      </c>
      <c r="BZ4" s="231">
        <f>'Weekly Progress Report'!T61</f>
        <v>1</v>
      </c>
      <c r="CA4" s="236">
        <f>'Weekly Progress Report'!T62</f>
        <v>45717</v>
      </c>
      <c r="CB4" s="236">
        <f>'Weekly Progress Report'!T63</f>
        <v>0</v>
      </c>
      <c r="CC4" s="234">
        <f>'Weekly Progress Report'!T64</f>
        <v>0</v>
      </c>
      <c r="CD4" s="225">
        <f>'Weekly Progress Report'!M66</f>
        <v>0</v>
      </c>
      <c r="CE4" s="226">
        <f>'Weekly Progress Report'!M67</f>
        <v>7</v>
      </c>
      <c r="CF4" s="226">
        <f>'Weekly Progress Report'!M68</f>
        <v>6</v>
      </c>
      <c r="CG4" s="226">
        <f>'Weekly Progress Report'!M69</f>
        <v>1</v>
      </c>
      <c r="CH4" s="226">
        <f>'Weekly Progress Report'!M70</f>
        <v>0</v>
      </c>
      <c r="CI4" s="226">
        <f>'Weekly Progress Report'!M71</f>
        <v>0</v>
      </c>
      <c r="CJ4" s="226">
        <f>'Weekly Progress Report'!M72</f>
        <v>3.8442674936659922E-5</v>
      </c>
      <c r="CK4" s="237">
        <f>'Weekly Progress Report'!Q66</f>
        <v>34267317.164999999</v>
      </c>
      <c r="CL4" s="237">
        <f>'Weekly Progress Report'!Q67</f>
        <v>34269317.164999999</v>
      </c>
      <c r="CM4" s="237">
        <f>'Weekly Progress Report'!Q68</f>
        <v>31459715.307500001</v>
      </c>
      <c r="CN4" s="238">
        <f>'Weekly Progress Report'!Q69</f>
        <v>0</v>
      </c>
      <c r="CO4" s="237">
        <f>'Weekly Progress Report'!Q70</f>
        <v>0</v>
      </c>
      <c r="CP4" s="237">
        <f>'Weekly Progress Report'!Q71</f>
        <v>0</v>
      </c>
      <c r="CQ4" s="239">
        <f>'Weekly Progress Report'!Q72</f>
        <v>2000</v>
      </c>
      <c r="CR4" s="240">
        <f>'Weekly Progress Report'!K76</f>
        <v>12</v>
      </c>
      <c r="CS4" s="231">
        <f>'Weekly Progress Report'!L76</f>
        <v>27</v>
      </c>
      <c r="CT4" s="231">
        <f>'Weekly Progress Report'!N76</f>
        <v>0</v>
      </c>
      <c r="CU4" s="241">
        <f>'Weekly Progress Report'!O76</f>
        <v>105</v>
      </c>
      <c r="CV4" s="231">
        <f>'Weekly Progress Report'!P76</f>
        <v>121</v>
      </c>
      <c r="CW4" s="231">
        <f>'Weekly Progress Report'!S86</f>
        <v>50</v>
      </c>
      <c r="CX4" s="234">
        <f>'Weekly Progress Report'!T86</f>
        <v>65</v>
      </c>
      <c r="CY4" s="233">
        <f>'Weekly Progress Report'!Y54</f>
        <v>7560</v>
      </c>
      <c r="CZ4" s="231">
        <f>'Weekly Progress Report'!Y55</f>
        <v>7560</v>
      </c>
      <c r="DA4" s="231">
        <f>'Weekly Progress Report'!Y56</f>
        <v>0</v>
      </c>
      <c r="DB4" s="231">
        <f>'Weekly Progress Report'!Y57</f>
        <v>0</v>
      </c>
      <c r="DC4" s="231">
        <f>'Weekly Progress Report'!Y58</f>
        <v>0</v>
      </c>
      <c r="DD4" s="231">
        <f>'Weekly Progress Report'!Y59</f>
        <v>1</v>
      </c>
      <c r="DE4" s="231">
        <f>'Weekly Progress Report'!Y60</f>
        <v>0</v>
      </c>
      <c r="DF4" s="231">
        <f>'Weekly Progress Report'!Y61</f>
        <v>0</v>
      </c>
      <c r="DG4" s="231">
        <f>'Weekly Progress Report'!Y62</f>
        <v>0</v>
      </c>
      <c r="DH4" s="231">
        <f>'Weekly Progress Report'!Y63</f>
        <v>0</v>
      </c>
      <c r="DI4" s="231">
        <f>'Weekly Progress Report'!Y64</f>
        <v>0</v>
      </c>
      <c r="DJ4" s="231">
        <f>'Weekly Progress Report'!Y65</f>
        <v>0</v>
      </c>
      <c r="DK4" s="231">
        <f>'Weekly Progress Report'!Y66</f>
        <v>1</v>
      </c>
      <c r="DL4" s="231">
        <f>'Weekly Progress Report'!Y67</f>
        <v>0</v>
      </c>
      <c r="DM4" s="231">
        <f>'Weekly Progress Report'!Y68</f>
        <v>1</v>
      </c>
      <c r="DN4" s="231">
        <f>'Weekly Progress Report'!Y69</f>
        <v>0</v>
      </c>
      <c r="DO4" s="231">
        <f>'Weekly Progress Report'!AA54</f>
        <v>7560</v>
      </c>
      <c r="DP4" s="231">
        <f>'Weekly Progress Report'!AA55</f>
        <v>7560</v>
      </c>
      <c r="DQ4" s="231">
        <f>'Weekly Progress Report'!AA56</f>
        <v>0</v>
      </c>
      <c r="DR4" s="231">
        <f>'Weekly Progress Report'!AA57</f>
        <v>0</v>
      </c>
      <c r="DS4" s="231">
        <f>'Weekly Progress Report'!AA58</f>
        <v>0</v>
      </c>
      <c r="DT4" s="231">
        <f>'Weekly Progress Report'!AA59</f>
        <v>1</v>
      </c>
      <c r="DU4" s="231">
        <f>'Weekly Progress Report'!AA60</f>
        <v>0</v>
      </c>
      <c r="DV4" s="231">
        <f>'Weekly Progress Report'!AA61</f>
        <v>0</v>
      </c>
      <c r="DW4" s="231">
        <f>'Weekly Progress Report'!AA62</f>
        <v>0</v>
      </c>
      <c r="DX4" s="231">
        <f>'Weekly Progress Report'!AA63</f>
        <v>0</v>
      </c>
      <c r="DY4" s="231">
        <f>'Weekly Progress Report'!AA64</f>
        <v>0</v>
      </c>
      <c r="DZ4" s="231">
        <f>'Weekly Progress Report'!AA65</f>
        <v>0</v>
      </c>
      <c r="EA4" s="231">
        <f>'Weekly Progress Report'!AA66</f>
        <v>1</v>
      </c>
      <c r="EB4" s="231">
        <f>'Weekly Progress Report'!AA67</f>
        <v>2</v>
      </c>
      <c r="EC4" s="231">
        <f>'Weekly Progress Report'!AA68</f>
        <v>1</v>
      </c>
      <c r="ED4" s="231">
        <f>'Weekly Progress Report'!AA69</f>
        <v>0</v>
      </c>
      <c r="EE4" s="231">
        <f>'Weekly Progress Report'!AB54</f>
        <v>184540</v>
      </c>
      <c r="EF4" s="231">
        <f>'Weekly Progress Report'!AB55</f>
        <v>184540</v>
      </c>
      <c r="EG4" s="231">
        <f>'Weekly Progress Report'!AB56</f>
        <v>0</v>
      </c>
      <c r="EH4" s="231">
        <f>'Weekly Progress Report'!AB57</f>
        <v>0</v>
      </c>
      <c r="EI4" s="231">
        <f>'Weekly Progress Report'!AB58</f>
        <v>0</v>
      </c>
      <c r="EJ4" s="231">
        <f>'Weekly Progress Report'!AB59</f>
        <v>1</v>
      </c>
      <c r="EK4" s="231">
        <f>'Weekly Progress Report'!AB60</f>
        <v>0</v>
      </c>
      <c r="EL4" s="231">
        <f>'Weekly Progress Report'!AB61</f>
        <v>0</v>
      </c>
      <c r="EM4" s="231">
        <f>'Weekly Progress Report'!AB62</f>
        <v>0</v>
      </c>
      <c r="EN4" s="231">
        <f>'Weekly Progress Report'!AB63</f>
        <v>0</v>
      </c>
      <c r="EO4" s="231">
        <f>'Weekly Progress Report'!AB64</f>
        <v>0</v>
      </c>
      <c r="EP4" s="231">
        <f>'Weekly Progress Report'!AB65</f>
        <v>12</v>
      </c>
      <c r="EQ4" s="231">
        <f>'Weekly Progress Report'!AB66</f>
        <v>36</v>
      </c>
      <c r="ER4" s="231">
        <f>'Weekly Progress Report'!AB67</f>
        <v>2</v>
      </c>
      <c r="ES4" s="231">
        <f>'Weekly Progress Report'!AB68</f>
        <v>49</v>
      </c>
      <c r="ET4" s="231">
        <f>'Weekly Progress Report'!AB69</f>
        <v>0</v>
      </c>
      <c r="EU4" s="231">
        <f>'Weekly Progress Report'!AC54</f>
        <v>184540</v>
      </c>
      <c r="EV4" s="231">
        <f>'Weekly Progress Report'!AC55</f>
        <v>184540</v>
      </c>
      <c r="EW4" s="231">
        <f>'Weekly Progress Report'!AC56</f>
        <v>0</v>
      </c>
      <c r="EX4" s="231">
        <f>'Weekly Progress Report'!AC57</f>
        <v>0</v>
      </c>
      <c r="EY4" s="231">
        <f>'Weekly Progress Report'!AC58</f>
        <v>0</v>
      </c>
      <c r="EZ4" s="231">
        <f>'Weekly Progress Report'!AC59</f>
        <v>1</v>
      </c>
      <c r="FA4" s="231">
        <f>'Weekly Progress Report'!AC60</f>
        <v>0</v>
      </c>
      <c r="FB4" s="231">
        <f>'Weekly Progress Report'!AC61</f>
        <v>0</v>
      </c>
      <c r="FC4" s="231">
        <f>'Weekly Progress Report'!AC62</f>
        <v>0</v>
      </c>
      <c r="FD4" s="231">
        <f>'Weekly Progress Report'!AC63</f>
        <v>0</v>
      </c>
      <c r="FE4" s="231">
        <f>'Weekly Progress Report'!AC64</f>
        <v>0</v>
      </c>
      <c r="FF4" s="231">
        <f>'Weekly Progress Report'!AC65</f>
        <v>12</v>
      </c>
      <c r="FG4" s="231">
        <f>'Weekly Progress Report'!AC66</f>
        <v>36</v>
      </c>
      <c r="FH4" s="231">
        <f>'Weekly Progress Report'!AC67</f>
        <v>2</v>
      </c>
      <c r="FI4" s="231">
        <f>'Weekly Progress Report'!AC68</f>
        <v>49</v>
      </c>
      <c r="FJ4" s="234">
        <f>'Weekly Progress Report'!AC69</f>
        <v>0</v>
      </c>
      <c r="FK4" s="242" t="e">
        <f>'Weekly Progress Report'!#REF!</f>
        <v>#REF!</v>
      </c>
      <c r="FL4" s="227">
        <f>'Weekly Progress Report'!A82</f>
        <v>59</v>
      </c>
      <c r="FM4" s="227">
        <f>'Weekly Progress Report'!B82</f>
        <v>33</v>
      </c>
      <c r="FN4" s="227">
        <f>'Weekly Progress Report'!C82</f>
        <v>307</v>
      </c>
      <c r="FO4" s="231" t="e">
        <f>'Weekly Progress Report'!#REF!</f>
        <v>#REF!</v>
      </c>
      <c r="FP4" s="231">
        <f>'Weekly Progress Report'!A86</f>
        <v>67</v>
      </c>
      <c r="FQ4" s="231">
        <f>'Weekly Progress Report'!G86</f>
        <v>9</v>
      </c>
      <c r="FR4" s="234">
        <f>'Weekly Progress Report'!H86</f>
        <v>8</v>
      </c>
      <c r="FS4" s="235">
        <f>'Weekly Progress Report'!A94</f>
        <v>0</v>
      </c>
      <c r="FT4" s="236">
        <f>'Weekly Progress Report'!C94</f>
        <v>0</v>
      </c>
      <c r="FU4" s="236">
        <f>'Weekly Progress Report'!E94</f>
        <v>0</v>
      </c>
      <c r="FV4" s="236">
        <f>'Weekly Progress Report'!G94</f>
        <v>0</v>
      </c>
      <c r="FW4" s="236">
        <f>'Weekly Progress Report'!I94</f>
        <v>0</v>
      </c>
      <c r="FX4" s="236">
        <f>'Weekly Progress Report'!K94</f>
        <v>0</v>
      </c>
      <c r="FY4" s="243">
        <f>'Weekly Progress Report'!M94</f>
        <v>0</v>
      </c>
      <c r="FZ4" s="231">
        <f>'Weekly Progress Report'!N94</f>
        <v>0</v>
      </c>
      <c r="GA4" s="234">
        <f>'Weekly Progress Report'!O94</f>
        <v>0</v>
      </c>
    </row>
    <row r="11" spans="1:183">
      <c r="CE11" s="16"/>
    </row>
  </sheetData>
  <sheetProtection algorithmName="SHA-512" hashValue="oZRSlI9v+xi3470oiDcFbkOiWY2cderJ+6wtoRuDcZuzaGDvu/F5M8o3w22kFWMueDT229EuWN8yeNIbzhzflQ==" saltValue="eezchHvruSMeJu7qZCYsTQ==" spinCount="100000" sheet="1" objects="1" scenarios="1"/>
  <pageMargins left="0.7" right="0.7" top="0.75" bottom="0.75" header="0.3" footer="0.3"/>
  <headerFooter>
    <oddFooter>&amp;L_x000D_&amp;1#&amp;"Calibri"&amp;10&amp;K000000 Data sensitivity - Public</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W136"/>
  <sheetViews>
    <sheetView tabSelected="1" view="pageBreakPreview" zoomScale="55" zoomScaleNormal="85" zoomScaleSheetLayoutView="55" workbookViewId="0">
      <selection sqref="A1:H1"/>
    </sheetView>
  </sheetViews>
  <sheetFormatPr defaultColWidth="9.109375" defaultRowHeight="15.6"/>
  <cols>
    <col min="1" max="1" width="15.77734375" style="330" customWidth="1"/>
    <col min="2" max="2" width="25.109375" style="330" bestFit="1" customWidth="1"/>
    <col min="3" max="3" width="16.109375" style="330" bestFit="1" customWidth="1"/>
    <col min="4" max="5" width="15.21875" style="330" bestFit="1" customWidth="1"/>
    <col min="6" max="6" width="17.44140625" style="330" bestFit="1" customWidth="1"/>
    <col min="7" max="7" width="21.109375" style="330" bestFit="1" customWidth="1"/>
    <col min="8" max="8" width="19.5546875" style="330" bestFit="1" customWidth="1"/>
    <col min="9" max="9" width="15.5546875" style="330" bestFit="1" customWidth="1"/>
    <col min="10" max="10" width="23.88671875" style="330" bestFit="1" customWidth="1"/>
    <col min="11" max="11" width="17.33203125" style="330" bestFit="1" customWidth="1"/>
    <col min="12" max="12" width="12.44140625" style="330" bestFit="1" customWidth="1"/>
    <col min="13" max="13" width="20.109375" style="330" bestFit="1" customWidth="1"/>
    <col min="14" max="14" width="17.33203125" style="330" bestFit="1" customWidth="1"/>
    <col min="15" max="15" width="12.44140625" style="330" bestFit="1" customWidth="1"/>
    <col min="16" max="16" width="34" style="330" bestFit="1" customWidth="1"/>
    <col min="17" max="17" width="20.109375" style="330" bestFit="1" customWidth="1"/>
    <col min="18" max="21" width="12.6640625" style="330" customWidth="1"/>
    <col min="22" max="22" width="14" style="330" customWidth="1"/>
    <col min="23" max="25" width="12.6640625" style="330" customWidth="1"/>
    <col min="26" max="26" width="10.33203125" style="330" customWidth="1"/>
    <col min="27" max="28" width="19.44140625" style="330" customWidth="1"/>
    <col min="29" max="30" width="16.88671875" style="330" customWidth="1"/>
    <col min="31" max="32" width="17.33203125" style="330" customWidth="1"/>
    <col min="33" max="36" width="12.6640625" style="330" customWidth="1"/>
    <col min="37" max="37" width="12.44140625" style="330" customWidth="1"/>
    <col min="38" max="38" width="9.6640625" style="330" bestFit="1" customWidth="1"/>
    <col min="39" max="39" width="18.109375" style="330" customWidth="1"/>
    <col min="40" max="40" width="13.6640625" style="330" customWidth="1"/>
    <col min="41" max="42" width="12.109375" style="330" bestFit="1" customWidth="1"/>
    <col min="43" max="43" width="11.6640625" style="330" bestFit="1" customWidth="1"/>
    <col min="44" max="44" width="11.109375" style="330" bestFit="1" customWidth="1"/>
    <col min="45" max="45" width="6.33203125" style="330" customWidth="1"/>
    <col min="46" max="46" width="10" style="330" bestFit="1" customWidth="1"/>
    <col min="47" max="47" width="12.109375" style="330" bestFit="1" customWidth="1"/>
    <col min="48" max="48" width="11.6640625" style="330" bestFit="1" customWidth="1"/>
    <col min="49" max="49" width="11.44140625" style="330" bestFit="1" customWidth="1"/>
    <col min="50" max="50" width="10.44140625" style="330" bestFit="1" customWidth="1"/>
    <col min="51" max="51" width="11.6640625" style="330" bestFit="1" customWidth="1"/>
    <col min="52" max="52" width="9.33203125" style="330" bestFit="1" customWidth="1"/>
    <col min="53" max="214" width="9.109375" style="330"/>
    <col min="215" max="215" width="9.109375" style="330" customWidth="1"/>
    <col min="216" max="16384" width="9.109375" style="330"/>
  </cols>
  <sheetData>
    <row r="1" spans="1:48" ht="50.4" customHeight="1" thickBot="1">
      <c r="A1" s="1443"/>
      <c r="B1" s="1443"/>
      <c r="C1" s="1443"/>
      <c r="D1" s="1443"/>
      <c r="E1" s="1443"/>
      <c r="F1" s="1443"/>
      <c r="G1" s="1443"/>
      <c r="H1" s="1443"/>
      <c r="I1" s="394"/>
      <c r="J1" s="394"/>
      <c r="K1" s="394"/>
      <c r="L1" s="394"/>
      <c r="M1" s="394"/>
      <c r="N1" s="395"/>
      <c r="O1" s="395"/>
      <c r="P1" s="395"/>
      <c r="Q1" s="395"/>
      <c r="R1" s="395"/>
      <c r="S1" s="395"/>
      <c r="T1" s="395"/>
      <c r="U1" s="395"/>
      <c r="V1" s="395"/>
      <c r="W1" s="395"/>
      <c r="X1" s="396"/>
      <c r="Y1" s="395"/>
      <c r="Z1" s="397"/>
      <c r="AA1" s="397"/>
      <c r="AB1" s="397"/>
      <c r="AC1" s="1081" t="str">
        <f>+HSE!L4</f>
        <v>Report No.</v>
      </c>
      <c r="AD1" s="1248">
        <f>'General Information'!O1</f>
        <v>34</v>
      </c>
      <c r="AE1" s="398" t="s">
        <v>23</v>
      </c>
      <c r="AF1" s="399">
        <f>'General Information'!L1</f>
        <v>46301</v>
      </c>
      <c r="AG1" s="400"/>
      <c r="AI1"/>
      <c r="AJ1"/>
    </row>
    <row r="2" spans="1:48" s="411" customFormat="1" ht="20.100000000000001" customHeight="1" thickBot="1">
      <c r="A2" s="401"/>
      <c r="B2" s="401"/>
      <c r="C2" s="401"/>
      <c r="D2" s="401"/>
      <c r="E2" s="402"/>
      <c r="F2" s="403" t="s">
        <v>25</v>
      </c>
      <c r="G2" s="404"/>
      <c r="H2" s="404"/>
      <c r="I2" s="404"/>
      <c r="J2" s="404"/>
      <c r="K2" s="405"/>
      <c r="L2" s="406" t="s">
        <v>26</v>
      </c>
      <c r="M2" s="407"/>
      <c r="N2" s="404"/>
      <c r="O2" s="404"/>
      <c r="P2" s="407"/>
      <c r="Q2" s="407"/>
      <c r="R2" s="404"/>
      <c r="S2" s="405"/>
      <c r="T2" s="406" t="s">
        <v>27</v>
      </c>
      <c r="U2" s="407"/>
      <c r="V2" s="407"/>
      <c r="W2" s="407"/>
      <c r="X2" s="407"/>
      <c r="Y2" s="407"/>
      <c r="Z2" s="308" t="s">
        <v>28</v>
      </c>
      <c r="AA2" s="408"/>
      <c r="AB2" s="408"/>
      <c r="AC2" s="409"/>
      <c r="AD2" s="408"/>
      <c r="AE2" s="408"/>
      <c r="AF2" s="408"/>
      <c r="AG2" s="410"/>
      <c r="AI2"/>
      <c r="AJ2"/>
    </row>
    <row r="3" spans="1:48" ht="50.25" customHeight="1" thickTop="1" thickBot="1">
      <c r="A3" s="412" t="str">
        <f>'General Information'!C3</f>
        <v>Completion of Infrastructure Works in The Second Industrial City in Makkah Al-Mukarramah</v>
      </c>
      <c r="B3" s="413"/>
      <c r="C3" s="414"/>
      <c r="D3" s="414"/>
      <c r="E3" s="415"/>
      <c r="F3" s="250" t="s">
        <v>30</v>
      </c>
      <c r="G3" s="416">
        <f>'General Information'!C12</f>
        <v>46054</v>
      </c>
      <c r="H3" s="254" t="s">
        <v>31</v>
      </c>
      <c r="I3" s="417" t="str">
        <f>'General Information'!C16</f>
        <v>01/02/1447</v>
      </c>
      <c r="J3" s="254" t="s">
        <v>32</v>
      </c>
      <c r="K3" s="418">
        <f>'General Information'!C20</f>
        <v>46613</v>
      </c>
      <c r="L3" s="1493" t="s">
        <v>33</v>
      </c>
      <c r="M3" s="1494"/>
      <c r="N3" s="1487">
        <f>'Invoice Log'!E3</f>
        <v>52025516.000000007</v>
      </c>
      <c r="O3" s="1506"/>
      <c r="P3" s="1509" t="s">
        <v>34</v>
      </c>
      <c r="Q3" s="1494"/>
      <c r="R3" s="1487">
        <f>'Invoice Log'!I3</f>
        <v>0</v>
      </c>
      <c r="S3" s="1488" t="s">
        <v>35</v>
      </c>
      <c r="T3" s="258" t="s">
        <v>36</v>
      </c>
      <c r="U3" s="419">
        <f>J21</f>
        <v>0.54006745997483219</v>
      </c>
      <c r="V3" s="261" t="s">
        <v>37</v>
      </c>
      <c r="W3" s="419">
        <f>V21</f>
        <v>0.47063178627137175</v>
      </c>
      <c r="X3" s="1560" t="s">
        <v>38</v>
      </c>
      <c r="Y3" s="901">
        <f>Quality!AC10</f>
        <v>0.89948275862068972</v>
      </c>
      <c r="Z3" s="1544" t="str">
        <f>+Progress!A1</f>
        <v xml:space="preserve">Completion of Infrastruture in The Second Industrial City in Makkah (The project includes construction of Roads works ;  Box Culvert ; Open Drain Channels and Dike Walls ; Street Lightings and Low Voltage Cables ,concrete ducts at road crossing) </v>
      </c>
      <c r="AA3" s="1544"/>
      <c r="AB3" s="1544"/>
      <c r="AC3" s="1544"/>
      <c r="AD3" s="1544"/>
      <c r="AE3" s="1544"/>
      <c r="AF3" s="1544"/>
      <c r="AG3" s="1545"/>
      <c r="AI3"/>
      <c r="AJ3"/>
    </row>
    <row r="4" spans="1:48" ht="35.25" customHeight="1" thickBot="1">
      <c r="A4" s="1497" t="str">
        <f>'General Information'!C4</f>
        <v>MKH2-02-003</v>
      </c>
      <c r="B4" s="1498"/>
      <c r="C4" s="247" t="s">
        <v>40</v>
      </c>
      <c r="D4" s="1478" t="str">
        <f>'General Information'!C7</f>
        <v>Construction</v>
      </c>
      <c r="E4" s="1479"/>
      <c r="F4" s="251" t="s">
        <v>41</v>
      </c>
      <c r="G4" s="420">
        <f>'General Information'!C13</f>
        <v>46061</v>
      </c>
      <c r="H4" s="255" t="s">
        <v>42</v>
      </c>
      <c r="I4" s="421" t="str">
        <f>'General Information'!C17</f>
        <v>08/02/1447</v>
      </c>
      <c r="J4" s="255" t="s">
        <v>43</v>
      </c>
      <c r="K4" s="422">
        <f>'General Information'!C21</f>
        <v>46613</v>
      </c>
      <c r="L4" s="1495" t="s">
        <v>44</v>
      </c>
      <c r="M4" s="1496"/>
      <c r="N4" s="1487">
        <f>'Invoice Log'!E4</f>
        <v>52025516.000000007</v>
      </c>
      <c r="O4" s="1506" t="s">
        <v>35</v>
      </c>
      <c r="P4" s="1510" t="s">
        <v>45</v>
      </c>
      <c r="Q4" s="1496"/>
      <c r="R4" s="1487">
        <f>+'Invoice Log'!F59</f>
        <v>29797667.100000001</v>
      </c>
      <c r="S4" s="1488"/>
      <c r="T4" s="259" t="s">
        <v>46</v>
      </c>
      <c r="U4" s="423">
        <f>K21</f>
        <v>0.75315522137252799</v>
      </c>
      <c r="V4" s="261" t="s">
        <v>47</v>
      </c>
      <c r="W4" s="423">
        <f>W21</f>
        <v>0.77964052665421224</v>
      </c>
      <c r="X4" s="1561"/>
      <c r="Y4" s="424" t="str">
        <f>REPT("¢",IF(INT(+Y3*10)&gt;5,5,INT(+Y3*10)))&amp;REPT("£",IF(INT(+Y3*10)&gt;5,0,5-INT(+Y3*10)))&amp;CHAR(10)&amp;REPT("¢",+IF(INT(+Y3*10)&gt;5,-5+INT(+Y3*10),0))&amp;REPT("£",IF(INT(+Y3*10)&gt;5,10-INT(+Y3*10),5))</f>
        <v>¢¢¢¢¢
¢¢¢££</v>
      </c>
      <c r="Z4" s="1546"/>
      <c r="AA4" s="1546"/>
      <c r="AB4" s="1546"/>
      <c r="AC4" s="1546"/>
      <c r="AD4" s="1546"/>
      <c r="AE4" s="1546"/>
      <c r="AF4" s="1546"/>
      <c r="AG4" s="1547"/>
      <c r="AI4"/>
      <c r="AJ4"/>
    </row>
    <row r="5" spans="1:48" ht="35.25" customHeight="1" thickBot="1">
      <c r="A5" s="1497" t="str">
        <f>'General Information'!C5</f>
        <v>Al Enjaz Trading &amp; Contracting Co.</v>
      </c>
      <c r="B5" s="1498"/>
      <c r="C5" s="248" t="s">
        <v>49</v>
      </c>
      <c r="D5" s="1478" t="str">
        <f>'General Information'!C8</f>
        <v>Active</v>
      </c>
      <c r="E5" s="1479"/>
      <c r="F5" s="252" t="s">
        <v>50</v>
      </c>
      <c r="G5" s="425">
        <f>'General Information'!C14</f>
        <v>46068</v>
      </c>
      <c r="H5" s="256" t="s">
        <v>51</v>
      </c>
      <c r="I5" s="426" t="str">
        <f>'General Information'!C18</f>
        <v>15/02/1447</v>
      </c>
      <c r="J5" s="256" t="s">
        <v>52</v>
      </c>
      <c r="K5" s="427">
        <f>'General Information'!C22</f>
        <v>46656</v>
      </c>
      <c r="L5" s="1495" t="s">
        <v>53</v>
      </c>
      <c r="M5" s="1496"/>
      <c r="N5" s="1487">
        <f>'Invoice Log'!E5</f>
        <v>52025516.000000007</v>
      </c>
      <c r="O5" s="1506" t="e">
        <f>+#REF!+#REF!+N5</f>
        <v>#REF!</v>
      </c>
      <c r="P5" s="1510" t="s">
        <v>54</v>
      </c>
      <c r="Q5" s="1496"/>
      <c r="R5" s="1489">
        <f>'Invoice Log'!M6</f>
        <v>2000</v>
      </c>
      <c r="S5" s="1490"/>
      <c r="T5" s="259" t="s">
        <v>55</v>
      </c>
      <c r="U5" s="1226">
        <f>U4-U3</f>
        <v>0.21308776139769581</v>
      </c>
      <c r="V5" s="261" t="s">
        <v>55</v>
      </c>
      <c r="W5" s="428">
        <f>W4-W3</f>
        <v>0.30900874038284049</v>
      </c>
      <c r="X5" s="1472" t="s">
        <v>56</v>
      </c>
      <c r="Y5" s="901">
        <f>'HSE-Stat'!J23</f>
        <v>0.86363636363636365</v>
      </c>
      <c r="Z5" s="1546"/>
      <c r="AA5" s="1546"/>
      <c r="AB5" s="1546"/>
      <c r="AC5" s="1546"/>
      <c r="AD5" s="1546"/>
      <c r="AE5" s="1546"/>
      <c r="AF5" s="1546"/>
      <c r="AG5" s="1547"/>
      <c r="AI5"/>
      <c r="AJ5"/>
    </row>
    <row r="6" spans="1:48" ht="45" customHeight="1" thickBot="1">
      <c r="A6" s="1503" t="str">
        <f>'General Information'!C6</f>
        <v xml:space="preserve"> Saudi Arabia Consulting Engineering Company "EGIS"</v>
      </c>
      <c r="B6" s="1504"/>
      <c r="C6" s="249" t="s">
        <v>58</v>
      </c>
      <c r="D6" s="1501" t="str">
        <f>'General Information'!C9</f>
        <v>Engr. Abdallah Aljulaifi</v>
      </c>
      <c r="E6" s="1502"/>
      <c r="F6" s="253" t="s">
        <v>59</v>
      </c>
      <c r="G6" s="429">
        <f>'General Information'!C15</f>
        <v>46613</v>
      </c>
      <c r="H6" s="257" t="s">
        <v>60</v>
      </c>
      <c r="I6" s="430" t="str">
        <f>'General Information'!C19</f>
        <v>14/08/1447</v>
      </c>
      <c r="J6" s="257" t="s">
        <v>55</v>
      </c>
      <c r="K6" s="431">
        <f>'General Information'!C23</f>
        <v>-43</v>
      </c>
      <c r="L6" s="1505" t="s">
        <v>61</v>
      </c>
      <c r="M6" s="1492"/>
      <c r="N6" s="1507">
        <f>N4-N5</f>
        <v>0</v>
      </c>
      <c r="O6" s="1508"/>
      <c r="P6" s="1491" t="s">
        <v>62</v>
      </c>
      <c r="Q6" s="1492"/>
      <c r="R6" s="1487">
        <f>+'FIR summary '!K2</f>
        <v>39126422.119999997</v>
      </c>
      <c r="S6" s="1488"/>
      <c r="T6" s="260" t="s">
        <v>63</v>
      </c>
      <c r="U6" s="899">
        <f>R6/N4</f>
        <v>0.75206216349685007</v>
      </c>
      <c r="V6" s="262" t="s">
        <v>64</v>
      </c>
      <c r="W6" s="535">
        <f>R4/N4</f>
        <v>0.57275101509805304</v>
      </c>
      <c r="X6" s="1473"/>
      <c r="Y6" s="432" t="str">
        <f>REPT("¢",IF(INT(+Y5*10)&gt;5,5,INT(+Y5*10)))&amp;REPT("£",IF(INT(+Y5*10)&gt;5,0,5-INT(+Y5*10)))&amp;CHAR(10)&amp;REPT("¢",+IF(INT(+Y5*10)&gt;5,-5+INT(+Y5*10),0))&amp;REPT("£",IF(INT(+Y5*10)&gt;5,10-INT(+Y5*10),5))</f>
        <v>¢¢¢¢¢
¢¢¢££</v>
      </c>
      <c r="Z6" s="1548"/>
      <c r="AA6" s="1548"/>
      <c r="AB6" s="1548"/>
      <c r="AC6" s="1548"/>
      <c r="AD6" s="1548"/>
      <c r="AE6" s="1548"/>
      <c r="AF6" s="1548"/>
      <c r="AG6" s="1549"/>
      <c r="AI6" s="5"/>
      <c r="AK6" s="5"/>
    </row>
    <row r="7" spans="1:48" customFormat="1" ht="5.4" customHeight="1" thickBot="1">
      <c r="AG7" s="312"/>
    </row>
    <row r="8" spans="1:48" s="435" customFormat="1" ht="28.95" customHeight="1" thickBot="1">
      <c r="A8" s="433"/>
      <c r="B8" s="433"/>
      <c r="C8" s="433"/>
      <c r="D8" s="433"/>
      <c r="E8" s="433"/>
      <c r="F8" s="433"/>
      <c r="G8" s="433"/>
      <c r="H8" s="433"/>
      <c r="I8" s="433"/>
      <c r="J8" s="433"/>
      <c r="K8" s="433"/>
      <c r="L8" s="433"/>
      <c r="M8" s="433"/>
      <c r="N8" s="433"/>
      <c r="O8" s="433"/>
      <c r="P8" s="433"/>
      <c r="Q8" s="433"/>
      <c r="R8" s="433"/>
      <c r="S8" s="433"/>
      <c r="T8" s="433"/>
      <c r="U8" s="433"/>
      <c r="V8" s="433"/>
      <c r="W8" s="433"/>
      <c r="X8" s="433"/>
      <c r="Y8" s="433"/>
      <c r="Z8" s="433"/>
      <c r="AA8" s="433"/>
      <c r="AB8" s="433"/>
      <c r="AC8" s="433"/>
      <c r="AD8" s="433"/>
      <c r="AE8" s="433"/>
      <c r="AF8" s="433"/>
      <c r="AG8" s="434"/>
      <c r="AJ8" s="436"/>
      <c r="AK8" s="437"/>
      <c r="AL8" s="437"/>
      <c r="AM8" s="437"/>
      <c r="AN8" s="437"/>
      <c r="AO8" s="437"/>
      <c r="AP8" s="437"/>
      <c r="AQ8" s="437"/>
      <c r="AR8" s="437"/>
      <c r="AS8" s="437"/>
      <c r="AT8" s="437"/>
    </row>
    <row r="9" spans="1:48" s="411" customFormat="1" ht="20.100000000000001" customHeight="1" thickBot="1">
      <c r="A9" s="438"/>
      <c r="B9" s="310"/>
      <c r="C9" s="310"/>
      <c r="D9" s="307"/>
      <c r="E9" s="307"/>
      <c r="F9" s="307"/>
      <c r="G9" s="307"/>
      <c r="H9" s="307"/>
      <c r="I9" s="307"/>
      <c r="J9" s="307"/>
      <c r="K9" s="307"/>
      <c r="L9" s="307"/>
      <c r="M9" s="309"/>
      <c r="N9" s="1454" t="s">
        <v>65</v>
      </c>
      <c r="O9" s="1455"/>
      <c r="P9" s="1455"/>
      <c r="Q9" s="1455"/>
      <c r="R9" s="1455"/>
      <c r="S9" s="1455"/>
      <c r="T9" s="1455"/>
      <c r="U9" s="1455"/>
      <c r="V9" s="1455"/>
      <c r="W9" s="1455"/>
      <c r="X9" s="1455"/>
      <c r="Y9" s="1455"/>
      <c r="Z9" s="307" t="s">
        <v>66</v>
      </c>
      <c r="AA9" s="307"/>
      <c r="AB9" s="307"/>
      <c r="AC9" s="307"/>
      <c r="AD9" s="307"/>
      <c r="AE9" s="307"/>
      <c r="AF9" s="307"/>
      <c r="AG9" s="439"/>
      <c r="AH9" s="440"/>
      <c r="AJ9" s="441"/>
      <c r="AK9" s="441"/>
      <c r="AL9" s="441"/>
      <c r="AM9" s="441"/>
      <c r="AN9" s="441"/>
      <c r="AO9" s="441"/>
      <c r="AP9" s="441"/>
      <c r="AQ9" s="441"/>
      <c r="AR9" s="441"/>
      <c r="AS9" s="441"/>
      <c r="AT9" s="441"/>
    </row>
    <row r="10" spans="1:48" ht="20.100000000000001" customHeight="1" thickBot="1">
      <c r="A10" s="1499"/>
      <c r="B10" s="1485" t="s">
        <v>67</v>
      </c>
      <c r="C10" s="1474" t="s">
        <v>68</v>
      </c>
      <c r="D10" s="1456" t="s">
        <v>69</v>
      </c>
      <c r="E10" s="1457"/>
      <c r="F10" s="1456" t="s">
        <v>70</v>
      </c>
      <c r="G10" s="1456"/>
      <c r="H10" s="1456"/>
      <c r="I10" s="1456"/>
      <c r="J10" s="1456"/>
      <c r="K10" s="1456"/>
      <c r="L10" s="1456"/>
      <c r="M10" s="1457"/>
      <c r="N10" s="112" t="s">
        <v>71</v>
      </c>
      <c r="O10" s="1480" t="s">
        <v>68</v>
      </c>
      <c r="P10" s="1482" t="s">
        <v>72</v>
      </c>
      <c r="Q10" s="1483"/>
      <c r="R10" s="1483"/>
      <c r="S10" s="1484"/>
      <c r="T10" s="442" t="s">
        <v>73</v>
      </c>
      <c r="U10" s="443"/>
      <c r="V10" s="443"/>
      <c r="W10" s="443"/>
      <c r="X10" s="443"/>
      <c r="Y10" s="444"/>
      <c r="AG10" s="445"/>
      <c r="AJ10" s="446"/>
      <c r="AK10" s="446"/>
      <c r="AL10" s="446"/>
      <c r="AM10" s="446"/>
      <c r="AN10" s="446"/>
      <c r="AO10" s="446"/>
      <c r="AP10" s="446"/>
      <c r="AQ10" s="446"/>
      <c r="AR10" s="446"/>
      <c r="AS10" s="446"/>
      <c r="AT10" s="446"/>
    </row>
    <row r="11" spans="1:48" ht="16.2" thickBot="1">
      <c r="A11" s="1500"/>
      <c r="B11" s="1486"/>
      <c r="C11" s="1475"/>
      <c r="D11" s="447" t="s">
        <v>74</v>
      </c>
      <c r="E11" s="448" t="s">
        <v>75</v>
      </c>
      <c r="F11" s="447" t="s">
        <v>76</v>
      </c>
      <c r="G11" s="449" t="s">
        <v>77</v>
      </c>
      <c r="H11" s="450" t="s">
        <v>75</v>
      </c>
      <c r="I11" s="450" t="s">
        <v>78</v>
      </c>
      <c r="J11" s="449" t="s">
        <v>79</v>
      </c>
      <c r="K11" s="451" t="s">
        <v>80</v>
      </c>
      <c r="L11" s="450" t="s">
        <v>55</v>
      </c>
      <c r="M11" s="452" t="s">
        <v>81</v>
      </c>
      <c r="N11" s="453" t="s">
        <v>82</v>
      </c>
      <c r="O11" s="1481"/>
      <c r="P11" s="450" t="s">
        <v>74</v>
      </c>
      <c r="Q11" s="450" t="s">
        <v>75</v>
      </c>
      <c r="R11" s="450" t="s">
        <v>83</v>
      </c>
      <c r="S11" s="450" t="s">
        <v>80</v>
      </c>
      <c r="T11" s="450" t="s">
        <v>74</v>
      </c>
      <c r="U11" s="450" t="s">
        <v>75</v>
      </c>
      <c r="V11" s="450" t="s">
        <v>83</v>
      </c>
      <c r="W11" s="450" t="s">
        <v>80</v>
      </c>
      <c r="X11" s="450" t="s">
        <v>55</v>
      </c>
      <c r="Y11" s="452" t="s">
        <v>81</v>
      </c>
      <c r="AG11" s="445"/>
      <c r="AK11" s="446"/>
      <c r="AL11" s="446"/>
      <c r="AM11" s="446"/>
      <c r="AN11" s="446"/>
      <c r="AO11" s="446"/>
      <c r="AP11" s="446"/>
      <c r="AQ11" s="446"/>
      <c r="AR11" s="446"/>
      <c r="AS11" s="446"/>
      <c r="AT11" s="446"/>
      <c r="AU11" s="446"/>
    </row>
    <row r="12" spans="1:48" s="3" customFormat="1" ht="15.75" customHeight="1">
      <c r="A12" s="1221"/>
      <c r="B12" s="455">
        <f>+Progress!B7</f>
        <v>0</v>
      </c>
      <c r="C12" s="454">
        <f t="shared" ref="C12:C20" si="0">IF(ISBLANK(B12),"",B12/$B$21)</f>
        <v>0</v>
      </c>
      <c r="D12" s="581">
        <f>+Progress!D7</f>
        <v>0</v>
      </c>
      <c r="E12" s="581" t="str">
        <f>+Progress!E7</f>
        <v>-</v>
      </c>
      <c r="F12" s="581">
        <f>+Progress!F7</f>
        <v>0</v>
      </c>
      <c r="G12" s="581">
        <f>+Progress!G7</f>
        <v>0</v>
      </c>
      <c r="H12" s="581" t="str">
        <f>+Progress!H7</f>
        <v>-</v>
      </c>
      <c r="I12" s="456">
        <f t="shared" ref="I12:I21" si="1">IFERROR(IF(ISBLANK(F12),"",F12/B12),0)</f>
        <v>0</v>
      </c>
      <c r="J12" s="456">
        <f t="shared" ref="J12:J21" si="2">IFERROR(IF(ISBLANK(G12),"",G12/B12),0)</f>
        <v>0</v>
      </c>
      <c r="K12" s="457">
        <f t="shared" ref="K12:K21" si="3">IFERROR(IF(ISBLANK(H12),"",H12/B12),0)</f>
        <v>0</v>
      </c>
      <c r="L12" s="458">
        <f t="shared" ref="L12:L20" si="4">IFERROR(K12-J12,"")</f>
        <v>0</v>
      </c>
      <c r="M12" s="459" t="str">
        <f t="shared" ref="M12:M20" si="5">IFERROR(K12/J12,"")</f>
        <v/>
      </c>
      <c r="N12" s="455">
        <f>+Progress!J7</f>
        <v>14738</v>
      </c>
      <c r="O12" s="460">
        <f t="shared" ref="O12:O20" si="6">IF(ISBLANK(N12),"",N12/$N$21)</f>
        <v>2.9894583964673357E-2</v>
      </c>
      <c r="P12" s="461">
        <f>+Progress!L7</f>
        <v>0</v>
      </c>
      <c r="Q12" s="461">
        <f>+Progress!M7</f>
        <v>0</v>
      </c>
      <c r="R12" s="462">
        <f t="shared" ref="R12:R21" si="7">IFERROR(IF(ISBLANK(P12),"",P12/N12),0)</f>
        <v>0</v>
      </c>
      <c r="S12" s="463">
        <f t="shared" ref="S12:S21" si="8">IFERROR(IF(ISBLANK(Q12),"",Q12/N12),0)</f>
        <v>0</v>
      </c>
      <c r="T12" s="461">
        <f>+Progress!N7</f>
        <v>14738</v>
      </c>
      <c r="U12" s="461">
        <f>+Progress!O7</f>
        <v>14738</v>
      </c>
      <c r="V12" s="456">
        <f t="shared" ref="V12:V21" si="9">IFERROR(IF(ISBLANK(T12),"",T12/N12),0)</f>
        <v>1</v>
      </c>
      <c r="W12" s="457">
        <f t="shared" ref="W12:W21" si="10">IFERROR(IF(ISBLANK(U12),"",U12/N12),0)</f>
        <v>1</v>
      </c>
      <c r="X12" s="458">
        <f t="shared" ref="X12:X20" si="11">IFERROR(W12-V12,"")</f>
        <v>0</v>
      </c>
      <c r="Y12" s="459">
        <f t="shared" ref="Y12:Y20" si="12">IFERROR(W12/V12,"")</f>
        <v>1</v>
      </c>
      <c r="AG12" s="464"/>
      <c r="AK12"/>
      <c r="AL12"/>
      <c r="AM12"/>
      <c r="AN12"/>
      <c r="AO12"/>
      <c r="AP12"/>
      <c r="AQ12"/>
      <c r="AR12"/>
      <c r="AS12"/>
      <c r="AT12"/>
      <c r="AU12"/>
    </row>
    <row r="13" spans="1:48" s="3" customFormat="1" ht="15.75" customHeight="1">
      <c r="A13" s="1221"/>
      <c r="B13" s="466">
        <f>+Progress!B9</f>
        <v>1560765.46</v>
      </c>
      <c r="C13" s="465">
        <f t="shared" si="0"/>
        <v>2.9999999615573245E-2</v>
      </c>
      <c r="D13" s="581">
        <f>+Progress!D9</f>
        <v>0</v>
      </c>
      <c r="E13" s="581">
        <f>+Progress!E9</f>
        <v>0</v>
      </c>
      <c r="F13" s="581">
        <f>+Progress!F9</f>
        <v>1560765.48</v>
      </c>
      <c r="G13" s="581">
        <f>+Progress!G9</f>
        <v>1560765.48</v>
      </c>
      <c r="H13" s="581">
        <f>+Progress!H9</f>
        <v>1560765.48</v>
      </c>
      <c r="I13" s="467">
        <f t="shared" si="1"/>
        <v>1.0000000128142252</v>
      </c>
      <c r="J13" s="467">
        <f t="shared" si="2"/>
        <v>1.0000000128142252</v>
      </c>
      <c r="K13" s="468">
        <f t="shared" si="3"/>
        <v>1.0000000128142252</v>
      </c>
      <c r="L13" s="469">
        <f t="shared" si="4"/>
        <v>0</v>
      </c>
      <c r="M13" s="470">
        <f t="shared" si="5"/>
        <v>1</v>
      </c>
      <c r="N13" s="466">
        <f>+Progress!J9</f>
        <v>24562</v>
      </c>
      <c r="O13" s="471">
        <f t="shared" si="6"/>
        <v>4.9821602072215157E-2</v>
      </c>
      <c r="P13" s="472">
        <f>+Progress!L9</f>
        <v>0</v>
      </c>
      <c r="Q13" s="472">
        <f>+Progress!M9</f>
        <v>0</v>
      </c>
      <c r="R13" s="473">
        <f t="shared" si="7"/>
        <v>0</v>
      </c>
      <c r="S13" s="474">
        <f t="shared" si="8"/>
        <v>0</v>
      </c>
      <c r="T13" s="472">
        <f>+Progress!N9</f>
        <v>24562</v>
      </c>
      <c r="U13" s="472">
        <f>+Progress!O9</f>
        <v>24562</v>
      </c>
      <c r="V13" s="467">
        <f t="shared" si="9"/>
        <v>1</v>
      </c>
      <c r="W13" s="468">
        <f t="shared" si="10"/>
        <v>1</v>
      </c>
      <c r="X13" s="469">
        <f t="shared" si="11"/>
        <v>0</v>
      </c>
      <c r="Y13" s="470">
        <f t="shared" si="12"/>
        <v>1</v>
      </c>
      <c r="AG13" s="464"/>
      <c r="AK13"/>
      <c r="AL13"/>
      <c r="AM13"/>
      <c r="AN13"/>
      <c r="AO13"/>
      <c r="AP13"/>
      <c r="AQ13"/>
      <c r="AR13"/>
      <c r="AS13"/>
      <c r="AT13"/>
      <c r="AU13"/>
    </row>
    <row r="14" spans="1:48" s="3" customFormat="1" ht="15.75" customHeight="1">
      <c r="A14" s="1221"/>
      <c r="B14" s="466">
        <f>+Progress!B11</f>
        <v>10405103.199999999</v>
      </c>
      <c r="C14" s="465">
        <f t="shared" si="0"/>
        <v>0.19999999999999996</v>
      </c>
      <c r="D14" s="581">
        <f>+Progress!D11</f>
        <v>0</v>
      </c>
      <c r="E14" s="581">
        <f>+Progress!E11</f>
        <v>0</v>
      </c>
      <c r="F14" s="581">
        <f>+Progress!F11</f>
        <v>10405103.199999999</v>
      </c>
      <c r="G14" s="581">
        <f>+Progress!G11</f>
        <v>10405103.199999999</v>
      </c>
      <c r="H14" s="581">
        <f>+Progress!H11</f>
        <v>10035314.050000001</v>
      </c>
      <c r="I14" s="467">
        <f t="shared" si="1"/>
        <v>1</v>
      </c>
      <c r="J14" s="467">
        <f t="shared" si="2"/>
        <v>1</v>
      </c>
      <c r="K14" s="468">
        <f t="shared" si="3"/>
        <v>0.96446078977861571</v>
      </c>
      <c r="L14" s="469">
        <f t="shared" si="4"/>
        <v>-3.5539210221384288E-2</v>
      </c>
      <c r="M14" s="470">
        <f t="shared" si="5"/>
        <v>0.96446078977861571</v>
      </c>
      <c r="N14" s="466">
        <f>+Progress!J11</f>
        <v>58936</v>
      </c>
      <c r="O14" s="471">
        <f t="shared" si="6"/>
        <v>0.11954588143180818</v>
      </c>
      <c r="P14" s="472">
        <f>+Progress!L11</f>
        <v>0</v>
      </c>
      <c r="Q14" s="472">
        <f>+Progress!M11</f>
        <v>0</v>
      </c>
      <c r="R14" s="473">
        <f t="shared" si="7"/>
        <v>0</v>
      </c>
      <c r="S14" s="474">
        <f t="shared" si="8"/>
        <v>0</v>
      </c>
      <c r="T14" s="472">
        <f>+Progress!N11</f>
        <v>58936</v>
      </c>
      <c r="U14" s="472">
        <f>+Progress!O11</f>
        <v>53158</v>
      </c>
      <c r="V14" s="467">
        <f t="shared" si="9"/>
        <v>1</v>
      </c>
      <c r="W14" s="468">
        <f t="shared" si="10"/>
        <v>0.90196144970815795</v>
      </c>
      <c r="X14" s="469">
        <f t="shared" si="11"/>
        <v>-9.8038550291842053E-2</v>
      </c>
      <c r="Y14" s="470">
        <f t="shared" si="12"/>
        <v>0.90196144970815795</v>
      </c>
      <c r="Z14"/>
      <c r="AA14"/>
      <c r="AB14"/>
      <c r="AC14"/>
      <c r="AD14"/>
      <c r="AE14"/>
      <c r="AF14"/>
      <c r="AG14" s="312"/>
      <c r="AH14" s="475"/>
      <c r="AI14" s="476"/>
      <c r="AJ14" s="476"/>
      <c r="AK14" s="477"/>
      <c r="AL14"/>
      <c r="AM14"/>
      <c r="AN14"/>
      <c r="AO14"/>
      <c r="AP14"/>
      <c r="AQ14"/>
      <c r="AR14"/>
      <c r="AS14"/>
      <c r="AT14"/>
      <c r="AU14"/>
    </row>
    <row r="15" spans="1:48" s="3" customFormat="1" ht="15.75" customHeight="1">
      <c r="A15" s="1221"/>
      <c r="B15" s="481">
        <f>+Progress!B13</f>
        <v>18062897.670000002</v>
      </c>
      <c r="C15" s="482">
        <f t="shared" si="0"/>
        <v>0.34719305177098098</v>
      </c>
      <c r="D15" s="581">
        <f>+Progress!D13</f>
        <v>572058.6099999994</v>
      </c>
      <c r="E15" s="581">
        <f>+Progress!E13</f>
        <v>369719.66999999806</v>
      </c>
      <c r="F15" s="581">
        <f>+Progress!F13</f>
        <v>9650325.3599999994</v>
      </c>
      <c r="G15" s="581">
        <f>+Progress!G13</f>
        <v>9650325.3599999994</v>
      </c>
      <c r="H15" s="581">
        <f>+Progress!H13</f>
        <v>12299082.749999998</v>
      </c>
      <c r="I15" s="467">
        <f t="shared" si="1"/>
        <v>0.53426230587730494</v>
      </c>
      <c r="J15" s="467">
        <f t="shared" si="2"/>
        <v>0.53426230587730494</v>
      </c>
      <c r="K15" s="468">
        <f t="shared" si="3"/>
        <v>0.68090308513606257</v>
      </c>
      <c r="L15" s="469">
        <f t="shared" si="4"/>
        <v>0.14664077925875763</v>
      </c>
      <c r="M15" s="470">
        <f t="shared" si="5"/>
        <v>1.2744733769266405</v>
      </c>
      <c r="N15" s="481">
        <f>+Progress!J13</f>
        <v>118380</v>
      </c>
      <c r="O15" s="471">
        <f t="shared" si="6"/>
        <v>0.24012219091722295</v>
      </c>
      <c r="P15" s="483">
        <f>+Progress!L13</f>
        <v>3400</v>
      </c>
      <c r="Q15" s="483">
        <f>+Progress!M13</f>
        <v>1471</v>
      </c>
      <c r="R15" s="473">
        <f t="shared" si="7"/>
        <v>2.8721067747930394E-2</v>
      </c>
      <c r="S15" s="474">
        <f t="shared" si="8"/>
        <v>1.2426085487413415E-2</v>
      </c>
      <c r="T15" s="483">
        <f>+Progress!N13</f>
        <v>52420</v>
      </c>
      <c r="U15" s="483">
        <f>+Progress!O13</f>
        <v>64158</v>
      </c>
      <c r="V15" s="467">
        <f t="shared" si="9"/>
        <v>0.44281128569015038</v>
      </c>
      <c r="W15" s="468">
        <f t="shared" si="10"/>
        <v>0.54196654840344649</v>
      </c>
      <c r="X15" s="469">
        <f t="shared" si="11"/>
        <v>9.9155262713296111E-2</v>
      </c>
      <c r="Y15" s="470">
        <f t="shared" si="12"/>
        <v>1.2239221671117892</v>
      </c>
      <c r="Z15"/>
      <c r="AA15"/>
      <c r="AB15"/>
      <c r="AC15"/>
      <c r="AD15"/>
      <c r="AE15"/>
      <c r="AF15"/>
      <c r="AG15" s="312"/>
      <c r="AH15" s="484"/>
      <c r="AI15" s="475"/>
      <c r="AJ15" s="476"/>
      <c r="AK15" s="476"/>
      <c r="AL15"/>
      <c r="AM15"/>
      <c r="AN15"/>
      <c r="AO15"/>
      <c r="AP15"/>
      <c r="AQ15"/>
      <c r="AR15"/>
      <c r="AS15"/>
      <c r="AT15"/>
      <c r="AU15"/>
      <c r="AV15"/>
    </row>
    <row r="16" spans="1:48" s="3" customFormat="1" ht="15.75" customHeight="1">
      <c r="A16" s="1221"/>
      <c r="B16" s="478">
        <f>+Progress!B15</f>
        <v>2353781.87</v>
      </c>
      <c r="C16" s="465">
        <f t="shared" si="0"/>
        <v>4.5242835650106762E-2</v>
      </c>
      <c r="D16" s="581">
        <f>+Progress!D15</f>
        <v>51053.039999999979</v>
      </c>
      <c r="E16" s="581">
        <f>+Progress!E15</f>
        <v>99763</v>
      </c>
      <c r="F16" s="581">
        <f>+Progress!F15</f>
        <v>240201.21999999997</v>
      </c>
      <c r="G16" s="581">
        <f>+Progress!G15</f>
        <v>240201.21999999997</v>
      </c>
      <c r="H16" s="581">
        <f>+Progress!H15</f>
        <v>1841818.1700000002</v>
      </c>
      <c r="I16" s="467">
        <f t="shared" si="1"/>
        <v>0.10204905690772441</v>
      </c>
      <c r="J16" s="467">
        <f t="shared" si="2"/>
        <v>0.10204905690772441</v>
      </c>
      <c r="K16" s="468">
        <f t="shared" si="3"/>
        <v>0.78249314155861016</v>
      </c>
      <c r="L16" s="469">
        <f t="shared" si="4"/>
        <v>0.68044408465088579</v>
      </c>
      <c r="M16" s="470">
        <f t="shared" si="5"/>
        <v>7.6678135523208431</v>
      </c>
      <c r="N16" s="478">
        <f>+Progress!J15</f>
        <v>41030</v>
      </c>
      <c r="O16" s="471">
        <f t="shared" si="6"/>
        <v>8.3225320943855874E-2</v>
      </c>
      <c r="P16" s="479">
        <f>+Progress!L15</f>
        <v>1320</v>
      </c>
      <c r="Q16" s="479">
        <f>+Progress!M15</f>
        <v>1432</v>
      </c>
      <c r="R16" s="473">
        <f t="shared" si="7"/>
        <v>3.2171581769436998E-2</v>
      </c>
      <c r="S16" s="474">
        <f t="shared" si="8"/>
        <v>3.4901291737752867E-2</v>
      </c>
      <c r="T16" s="479">
        <f>+Progress!N15</f>
        <v>7780</v>
      </c>
      <c r="U16" s="479">
        <f>+Progress!O15</f>
        <v>27784</v>
      </c>
      <c r="V16" s="467">
        <f t="shared" si="9"/>
        <v>0.18961735315622716</v>
      </c>
      <c r="W16" s="468">
        <f t="shared" si="10"/>
        <v>0.67716305142578603</v>
      </c>
      <c r="X16" s="469">
        <f t="shared" si="11"/>
        <v>0.48754569826955885</v>
      </c>
      <c r="Y16" s="470">
        <f t="shared" si="12"/>
        <v>3.5712082262210796</v>
      </c>
      <c r="Z16"/>
      <c r="AA16"/>
      <c r="AB16"/>
      <c r="AC16"/>
      <c r="AD16"/>
      <c r="AE16"/>
      <c r="AF16"/>
      <c r="AG16" s="312"/>
      <c r="AH16" s="475"/>
      <c r="AI16" s="476"/>
      <c r="AJ16" s="476"/>
      <c r="AK16"/>
      <c r="AL16"/>
      <c r="AM16"/>
      <c r="AN16"/>
      <c r="AO16"/>
      <c r="AP16"/>
      <c r="AQ16"/>
      <c r="AR16"/>
      <c r="AS16"/>
      <c r="AT16"/>
      <c r="AU16"/>
    </row>
    <row r="17" spans="1:49" s="3" customFormat="1" ht="15.75" customHeight="1">
      <c r="A17" s="1220"/>
      <c r="B17" s="466">
        <f>+Progress!B17</f>
        <v>189275</v>
      </c>
      <c r="C17" s="465">
        <f t="shared" si="0"/>
        <v>3.6381186493181531E-3</v>
      </c>
      <c r="D17" s="581">
        <f>+Progress!D17</f>
        <v>0</v>
      </c>
      <c r="E17" s="581">
        <f>+Progress!E17</f>
        <v>0</v>
      </c>
      <c r="F17" s="581">
        <f>+Progress!F17</f>
        <v>189275</v>
      </c>
      <c r="G17" s="581">
        <f>+Progress!G17</f>
        <v>189275</v>
      </c>
      <c r="H17" s="581">
        <f>+Progress!H17</f>
        <v>155775</v>
      </c>
      <c r="I17" s="467">
        <f t="shared" si="1"/>
        <v>1</v>
      </c>
      <c r="J17" s="467">
        <f t="shared" si="2"/>
        <v>1</v>
      </c>
      <c r="K17" s="468">
        <f t="shared" si="3"/>
        <v>0.82300884955752207</v>
      </c>
      <c r="L17" s="469">
        <f t="shared" si="4"/>
        <v>-0.17699115044247793</v>
      </c>
      <c r="M17" s="470">
        <f t="shared" si="5"/>
        <v>0.82300884955752207</v>
      </c>
      <c r="N17" s="466">
        <f>+Progress!J17</f>
        <v>6490</v>
      </c>
      <c r="O17" s="471">
        <f t="shared" si="6"/>
        <v>1.3164326905328408E-2</v>
      </c>
      <c r="P17" s="472">
        <f>+Progress!L17</f>
        <v>0</v>
      </c>
      <c r="Q17" s="472">
        <f>+Progress!M17</f>
        <v>0</v>
      </c>
      <c r="R17" s="473">
        <f t="shared" si="7"/>
        <v>0</v>
      </c>
      <c r="S17" s="474">
        <f t="shared" si="8"/>
        <v>0</v>
      </c>
      <c r="T17" s="472">
        <f>+Progress!N17</f>
        <v>6490</v>
      </c>
      <c r="U17" s="472">
        <f>+Progress!O17</f>
        <v>4390</v>
      </c>
      <c r="V17" s="467">
        <f t="shared" si="9"/>
        <v>1</v>
      </c>
      <c r="W17" s="468">
        <f t="shared" si="10"/>
        <v>0.67642526964560867</v>
      </c>
      <c r="X17" s="469">
        <f t="shared" si="11"/>
        <v>-0.32357473035439133</v>
      </c>
      <c r="Y17" s="470">
        <f t="shared" si="12"/>
        <v>0.67642526964560867</v>
      </c>
      <c r="Z17"/>
      <c r="AA17"/>
      <c r="AB17"/>
      <c r="AC17"/>
      <c r="AD17"/>
      <c r="AE17"/>
      <c r="AF17"/>
      <c r="AG17" s="312"/>
      <c r="AK17"/>
      <c r="AL17"/>
      <c r="AM17"/>
      <c r="AN17"/>
      <c r="AO17"/>
      <c r="AP17"/>
      <c r="AQ17"/>
      <c r="AR17"/>
      <c r="AS17"/>
      <c r="AT17"/>
      <c r="AU17"/>
    </row>
    <row r="18" spans="1:49" s="3" customFormat="1" ht="15.75" customHeight="1">
      <c r="A18" s="1220"/>
      <c r="B18" s="466">
        <f>+Progress!B19</f>
        <v>3959941.2</v>
      </c>
      <c r="C18" s="465">
        <f t="shared" si="0"/>
        <v>7.6115366159943507E-2</v>
      </c>
      <c r="D18" s="581">
        <f>+Progress!D19</f>
        <v>0</v>
      </c>
      <c r="E18" s="581">
        <f>+Progress!E19</f>
        <v>0</v>
      </c>
      <c r="F18" s="581">
        <f>+Progress!F19</f>
        <v>3959941.2</v>
      </c>
      <c r="G18" s="581">
        <f>+Progress!G19</f>
        <v>3959941.2</v>
      </c>
      <c r="H18" s="581">
        <f>+Progress!H19</f>
        <v>3959941.2</v>
      </c>
      <c r="I18" s="467">
        <f t="shared" si="1"/>
        <v>1</v>
      </c>
      <c r="J18" s="467">
        <f t="shared" si="2"/>
        <v>1</v>
      </c>
      <c r="K18" s="468">
        <f t="shared" si="3"/>
        <v>1</v>
      </c>
      <c r="L18" s="469">
        <f t="shared" si="4"/>
        <v>0</v>
      </c>
      <c r="M18" s="470">
        <f t="shared" si="5"/>
        <v>1</v>
      </c>
      <c r="N18" s="466">
        <f>+Progress!J19</f>
        <v>17395</v>
      </c>
      <c r="O18" s="471">
        <f t="shared" si="6"/>
        <v>3.5284047229304727E-2</v>
      </c>
      <c r="P18" s="472">
        <f>+Progress!L19</f>
        <v>0</v>
      </c>
      <c r="Q18" s="472">
        <f>+Progress!M19</f>
        <v>0</v>
      </c>
      <c r="R18" s="473">
        <f t="shared" si="7"/>
        <v>0</v>
      </c>
      <c r="S18" s="474">
        <f t="shared" si="8"/>
        <v>0</v>
      </c>
      <c r="T18" s="472">
        <f>+Progress!N19</f>
        <v>17395</v>
      </c>
      <c r="U18" s="472">
        <f>+Progress!O19</f>
        <v>17395</v>
      </c>
      <c r="V18" s="467">
        <f t="shared" si="9"/>
        <v>1</v>
      </c>
      <c r="W18" s="468">
        <f t="shared" si="10"/>
        <v>1</v>
      </c>
      <c r="X18" s="469">
        <f t="shared" si="11"/>
        <v>0</v>
      </c>
      <c r="Y18" s="470">
        <f t="shared" si="12"/>
        <v>1</v>
      </c>
      <c r="Z18"/>
      <c r="AA18"/>
      <c r="AB18"/>
      <c r="AC18"/>
      <c r="AD18"/>
      <c r="AE18"/>
      <c r="AF18"/>
      <c r="AG18" s="312"/>
      <c r="AK18"/>
      <c r="AL18"/>
      <c r="AM18"/>
      <c r="AN18"/>
      <c r="AO18"/>
      <c r="AP18"/>
      <c r="AQ18"/>
      <c r="AR18"/>
      <c r="AS18"/>
      <c r="AT18"/>
      <c r="AU18"/>
    </row>
    <row r="19" spans="1:49" s="3" customFormat="1" ht="15.75" customHeight="1">
      <c r="A19" s="1220"/>
      <c r="B19" s="466">
        <f>+Progress!B21</f>
        <v>10291200</v>
      </c>
      <c r="C19" s="465">
        <f t="shared" si="0"/>
        <v>0.19781062815407729</v>
      </c>
      <c r="D19" s="581">
        <f>+Progress!D21</f>
        <v>121693.87000000011</v>
      </c>
      <c r="E19" s="581">
        <f>+Progress!E21</f>
        <v>9648</v>
      </c>
      <c r="F19" s="581">
        <f>+Progress!F21</f>
        <v>2091676.82</v>
      </c>
      <c r="G19" s="581">
        <f>+Progress!G21</f>
        <v>2091676.82</v>
      </c>
      <c r="H19" s="581">
        <f>+Progress!H21</f>
        <v>9330592.3699999992</v>
      </c>
      <c r="I19" s="467">
        <f t="shared" si="1"/>
        <v>0.20324906910758708</v>
      </c>
      <c r="J19" s="467">
        <f t="shared" si="2"/>
        <v>0.20324906910758708</v>
      </c>
      <c r="K19" s="468">
        <f t="shared" si="3"/>
        <v>0.90665737426150494</v>
      </c>
      <c r="L19" s="469">
        <f t="shared" si="4"/>
        <v>0.70340830515391783</v>
      </c>
      <c r="M19" s="470">
        <f t="shared" si="5"/>
        <v>4.4608193200706783</v>
      </c>
      <c r="N19" s="466">
        <f>+Progress!J21</f>
        <v>185220</v>
      </c>
      <c r="O19" s="471">
        <f t="shared" si="6"/>
        <v>0.37570055923034329</v>
      </c>
      <c r="P19" s="472">
        <f>+Progress!L21</f>
        <v>3180</v>
      </c>
      <c r="Q19" s="472">
        <f>+Progress!M21</f>
        <v>1512</v>
      </c>
      <c r="R19" s="473">
        <f t="shared" si="7"/>
        <v>1.7168772270813086E-2</v>
      </c>
      <c r="S19" s="474">
        <f t="shared" si="8"/>
        <v>8.1632653061224497E-3</v>
      </c>
      <c r="T19" s="472">
        <f>+Progress!N21</f>
        <v>49700</v>
      </c>
      <c r="U19" s="472">
        <f>+Progress!O21</f>
        <v>178177</v>
      </c>
      <c r="V19" s="467">
        <f t="shared" si="9"/>
        <v>0.26832955404383974</v>
      </c>
      <c r="W19" s="468">
        <f t="shared" si="10"/>
        <v>0.96197494870964262</v>
      </c>
      <c r="X19" s="469">
        <f t="shared" si="11"/>
        <v>0.69364539466580288</v>
      </c>
      <c r="Y19" s="470">
        <f t="shared" si="12"/>
        <v>3.5850503018108655</v>
      </c>
      <c r="Z19"/>
      <c r="AA19"/>
      <c r="AB19"/>
      <c r="AC19"/>
      <c r="AD19"/>
      <c r="AE19"/>
      <c r="AF19"/>
      <c r="AG19" s="312"/>
      <c r="AK19"/>
      <c r="AL19"/>
      <c r="AM19"/>
      <c r="AN19"/>
      <c r="AO19"/>
      <c r="AP19"/>
      <c r="AQ19"/>
      <c r="AR19"/>
      <c r="AS19"/>
      <c r="AT19"/>
      <c r="AU19"/>
    </row>
    <row r="20" spans="1:49" s="3" customFormat="1" ht="15.75" customHeight="1">
      <c r="A20" s="1221"/>
      <c r="B20" s="466">
        <f>+Progress!B23</f>
        <v>5202551.5999999996</v>
      </c>
      <c r="C20" s="465">
        <f t="shared" si="0"/>
        <v>9.9999999999999978E-2</v>
      </c>
      <c r="D20" s="581">
        <f>+Progress!D23</f>
        <v>0</v>
      </c>
      <c r="E20" s="581">
        <f>+Progress!E23</f>
        <v>0</v>
      </c>
      <c r="F20" s="581">
        <f>+Progress!F23</f>
        <v>0</v>
      </c>
      <c r="G20" s="581">
        <f>+Progress!G23</f>
        <v>0</v>
      </c>
      <c r="H20" s="581">
        <f>+Progress!H23</f>
        <v>0</v>
      </c>
      <c r="I20" s="467">
        <f t="shared" si="1"/>
        <v>0</v>
      </c>
      <c r="J20" s="467">
        <f t="shared" si="2"/>
        <v>0</v>
      </c>
      <c r="K20" s="468">
        <f t="shared" si="3"/>
        <v>0</v>
      </c>
      <c r="L20" s="469">
        <f t="shared" si="4"/>
        <v>0</v>
      </c>
      <c r="M20" s="470" t="str">
        <f t="shared" si="5"/>
        <v/>
      </c>
      <c r="N20" s="466">
        <f>+Progress!J23</f>
        <v>14740</v>
      </c>
      <c r="O20" s="471">
        <f t="shared" si="6"/>
        <v>2.9898640768034012E-2</v>
      </c>
      <c r="P20" s="472">
        <f>+Progress!L23</f>
        <v>0</v>
      </c>
      <c r="Q20" s="472">
        <f>+Progress!M23</f>
        <v>0</v>
      </c>
      <c r="R20" s="473">
        <f t="shared" si="7"/>
        <v>0</v>
      </c>
      <c r="S20" s="474">
        <f t="shared" si="8"/>
        <v>0</v>
      </c>
      <c r="T20" s="472">
        <f>+Progress!N23</f>
        <v>0</v>
      </c>
      <c r="U20" s="472">
        <f>+Progress!O23</f>
        <v>0</v>
      </c>
      <c r="V20" s="467">
        <f t="shared" si="9"/>
        <v>0</v>
      </c>
      <c r="W20" s="468">
        <f t="shared" si="10"/>
        <v>0</v>
      </c>
      <c r="X20" s="469">
        <f t="shared" si="11"/>
        <v>0</v>
      </c>
      <c r="Y20" s="470" t="str">
        <f t="shared" si="12"/>
        <v/>
      </c>
      <c r="Z20"/>
      <c r="AA20"/>
      <c r="AB20"/>
      <c r="AC20"/>
      <c r="AD20"/>
      <c r="AE20"/>
      <c r="AF20"/>
      <c r="AG20" s="312"/>
      <c r="AH20" s="475"/>
      <c r="AI20" s="476"/>
      <c r="AJ20" s="476"/>
      <c r="AK20" s="480"/>
      <c r="AL20"/>
      <c r="AM20"/>
      <c r="AN20"/>
      <c r="AO20"/>
      <c r="AP20"/>
      <c r="AQ20"/>
      <c r="AR20"/>
      <c r="AS20"/>
      <c r="AT20"/>
      <c r="AU20"/>
    </row>
    <row r="21" spans="1:49" s="502" customFormat="1" ht="19.95" customHeight="1" thickBot="1">
      <c r="A21" s="117" t="s">
        <v>84</v>
      </c>
      <c r="B21" s="118">
        <f t="shared" ref="B21:H21" si="13">SUM(B12:B20)</f>
        <v>52025516.000000007</v>
      </c>
      <c r="C21" s="485">
        <f t="shared" si="13"/>
        <v>0.99999999999999989</v>
      </c>
      <c r="D21" s="486">
        <f t="shared" si="13"/>
        <v>744805.51999999955</v>
      </c>
      <c r="E21" s="487">
        <f t="shared" si="13"/>
        <v>479130.66999999806</v>
      </c>
      <c r="F21" s="118">
        <f t="shared" si="13"/>
        <v>28097288.279999997</v>
      </c>
      <c r="G21" s="488">
        <f t="shared" si="13"/>
        <v>28097288.279999997</v>
      </c>
      <c r="H21" s="487">
        <f t="shared" si="13"/>
        <v>39183289.020000003</v>
      </c>
      <c r="I21" s="489">
        <f t="shared" si="1"/>
        <v>0.54006745997483219</v>
      </c>
      <c r="J21" s="489">
        <f t="shared" si="2"/>
        <v>0.54006745997483219</v>
      </c>
      <c r="K21" s="490">
        <f t="shared" si="3"/>
        <v>0.75315522137252799</v>
      </c>
      <c r="L21" s="491">
        <f>+K21-J21</f>
        <v>0.21308776139769581</v>
      </c>
      <c r="M21" s="1141">
        <f>K21/J21</f>
        <v>1.3945576750867863</v>
      </c>
      <c r="N21" s="493">
        <v>492999</v>
      </c>
      <c r="O21" s="494">
        <f>SUM(O12:O20)</f>
        <v>0.97665715346278603</v>
      </c>
      <c r="P21" s="486">
        <f>SUM(P12:P20)</f>
        <v>7900</v>
      </c>
      <c r="Q21" s="495">
        <f>SUM(Q12:Q20)</f>
        <v>4415</v>
      </c>
      <c r="R21" s="496">
        <f t="shared" si="7"/>
        <v>1.602437327459082E-2</v>
      </c>
      <c r="S21" s="497">
        <f t="shared" si="8"/>
        <v>8.9553934186479087E-3</v>
      </c>
      <c r="T21" s="498">
        <f>SUM(T12:T20)</f>
        <v>232021</v>
      </c>
      <c r="U21" s="499">
        <f>SUM(U12:U20)</f>
        <v>384362</v>
      </c>
      <c r="V21" s="489">
        <f t="shared" si="9"/>
        <v>0.47063178627137175</v>
      </c>
      <c r="W21" s="490">
        <f t="shared" si="10"/>
        <v>0.77964052665421224</v>
      </c>
      <c r="X21" s="491">
        <f>+W21-V21</f>
        <v>0.30900874038284049</v>
      </c>
      <c r="Y21" s="492">
        <f>W21/V21</f>
        <v>1.6565828093146739</v>
      </c>
      <c r="Z21" s="500"/>
      <c r="AA21" s="500"/>
      <c r="AB21" s="500"/>
      <c r="AC21" s="500"/>
      <c r="AD21" s="500"/>
      <c r="AE21" s="500"/>
      <c r="AF21" s="500"/>
      <c r="AG21" s="501"/>
      <c r="AH21" s="500"/>
      <c r="AL21" s="500"/>
      <c r="AM21" s="500"/>
      <c r="AN21" s="500"/>
      <c r="AO21" s="500"/>
      <c r="AP21" s="500"/>
      <c r="AQ21" s="500"/>
      <c r="AR21" s="500"/>
      <c r="AS21" s="500"/>
      <c r="AT21" s="500"/>
      <c r="AU21" s="500"/>
      <c r="AV21" s="500"/>
    </row>
    <row r="22" spans="1:49" ht="24" customHeight="1" thickTop="1" thickBot="1">
      <c r="F22" s="503"/>
      <c r="G22" s="504"/>
      <c r="H22" s="504"/>
      <c r="I22" s="504"/>
      <c r="J22" s="504"/>
      <c r="K22" s="504"/>
      <c r="L22" s="504"/>
      <c r="M22" s="505"/>
      <c r="Y22"/>
      <c r="Z22" s="284" t="s">
        <v>85</v>
      </c>
      <c r="AA22" s="285"/>
      <c r="AB22" s="285"/>
      <c r="AC22" s="286"/>
      <c r="AD22" s="285"/>
      <c r="AE22" s="285"/>
      <c r="AF22" s="285"/>
      <c r="AG22" s="287"/>
      <c r="AI22" s="446"/>
      <c r="AM22" s="446"/>
      <c r="AN22" s="446"/>
      <c r="AO22" s="446"/>
      <c r="AP22" s="446"/>
      <c r="AQ22" s="446"/>
      <c r="AR22" s="446"/>
      <c r="AS22" s="446"/>
      <c r="AT22" s="446"/>
      <c r="AU22" s="446"/>
      <c r="AV22" s="446"/>
      <c r="AW22" s="446"/>
    </row>
    <row r="23" spans="1:49" ht="30" customHeight="1">
      <c r="Y23"/>
      <c r="Z23" s="288" t="s">
        <v>86</v>
      </c>
      <c r="AA23" s="1349" t="s">
        <v>87</v>
      </c>
      <c r="AB23" s="1350"/>
      <c r="AC23" s="289" t="s">
        <v>88</v>
      </c>
      <c r="AD23" s="289" t="s">
        <v>89</v>
      </c>
      <c r="AE23" s="289" t="s">
        <v>90</v>
      </c>
      <c r="AF23" s="289" t="s">
        <v>49</v>
      </c>
      <c r="AG23" s="290" t="s">
        <v>91</v>
      </c>
      <c r="AI23" s="446"/>
      <c r="AM23" s="446"/>
      <c r="AN23" s="446"/>
      <c r="AO23" s="446"/>
      <c r="AP23" s="446"/>
      <c r="AQ23" s="446"/>
      <c r="AR23" s="446"/>
      <c r="AS23" s="446"/>
      <c r="AT23" s="446"/>
      <c r="AU23" s="446"/>
      <c r="AV23" s="446"/>
      <c r="AW23" s="446"/>
    </row>
    <row r="24" spans="1:49" ht="27" customHeight="1">
      <c r="Y24"/>
      <c r="Z24" s="585">
        <f>+Milestones!A4</f>
        <v>1</v>
      </c>
      <c r="AA24" s="1351" t="str">
        <f>+Milestones!B4</f>
        <v>Project Commencement Date</v>
      </c>
      <c r="AB24" s="1352"/>
      <c r="AC24" s="586">
        <f>+Milestones!C4</f>
        <v>46068</v>
      </c>
      <c r="AD24" s="586">
        <f>+Milestones!D4</f>
        <v>46068</v>
      </c>
      <c r="AE24" s="586">
        <f>+Milestones!E4</f>
        <v>46068</v>
      </c>
      <c r="AF24" s="586" t="str">
        <f>+Milestones!F4</f>
        <v>A</v>
      </c>
      <c r="AG24" s="587">
        <f>+Milestones!G4</f>
        <v>0</v>
      </c>
      <c r="AM24" s="446"/>
      <c r="AN24" s="446"/>
      <c r="AO24" s="446"/>
      <c r="AP24" s="446"/>
      <c r="AQ24" s="446"/>
      <c r="AR24" s="446"/>
      <c r="AS24" s="446"/>
      <c r="AT24" s="446"/>
      <c r="AU24" s="446"/>
      <c r="AV24" s="446"/>
      <c r="AW24" s="446"/>
    </row>
    <row r="25" spans="1:49" ht="27" customHeight="1">
      <c r="Y25"/>
      <c r="Z25" s="588">
        <f>+Milestones!A5</f>
        <v>2</v>
      </c>
      <c r="AA25" s="1353" t="str">
        <f>+Milestones!B5</f>
        <v>Project Kick Off Meeting/NTP</v>
      </c>
      <c r="AB25" s="1354"/>
      <c r="AC25" s="589">
        <f>+Milestones!C5</f>
        <v>46068</v>
      </c>
      <c r="AD25" s="589">
        <f>+Milestones!D5</f>
        <v>46068</v>
      </c>
      <c r="AE25" s="589">
        <f>+Milestones!E5</f>
        <v>46068</v>
      </c>
      <c r="AF25" s="589" t="str">
        <f>+Milestones!F5</f>
        <v>A</v>
      </c>
      <c r="AG25" s="590">
        <f>+Milestones!G5</f>
        <v>0</v>
      </c>
      <c r="AM25" s="446"/>
      <c r="AN25" s="446"/>
      <c r="AO25" s="446"/>
      <c r="AP25" s="446"/>
      <c r="AQ25" s="446"/>
      <c r="AR25" s="446"/>
      <c r="AS25" s="446"/>
      <c r="AT25" s="446"/>
      <c r="AU25" s="446"/>
      <c r="AV25" s="446"/>
      <c r="AW25" s="446"/>
    </row>
    <row r="26" spans="1:49" ht="27" customHeight="1">
      <c r="Y26"/>
      <c r="Z26" s="588">
        <f>+Milestones!A6</f>
        <v>3</v>
      </c>
      <c r="AA26" s="1353" t="str">
        <f>+Milestones!B6</f>
        <v>Project Completion</v>
      </c>
      <c r="AB26" s="1354"/>
      <c r="AC26" s="589">
        <f>+Milestones!C6</f>
        <v>46613</v>
      </c>
      <c r="AD26" s="589">
        <f>+Milestones!D6</f>
        <v>46613</v>
      </c>
      <c r="AE26" s="589">
        <f>+Milestones!E6</f>
        <v>46656</v>
      </c>
      <c r="AF26" s="589" t="str">
        <f>+Milestones!F6</f>
        <v>F</v>
      </c>
      <c r="AG26" s="590">
        <f>+Milestones!G6</f>
        <v>-43</v>
      </c>
      <c r="AM26" s="446"/>
      <c r="AN26" s="446"/>
      <c r="AO26" s="446"/>
      <c r="AP26" s="446"/>
      <c r="AQ26" s="446"/>
      <c r="AR26" s="446"/>
      <c r="AS26" s="446"/>
      <c r="AT26" s="446"/>
      <c r="AU26" s="446"/>
      <c r="AV26" s="446"/>
      <c r="AW26" s="446"/>
    </row>
    <row r="27" spans="1:49" ht="27" customHeight="1">
      <c r="Y27"/>
      <c r="Z27" s="588">
        <f>+Milestones!A7</f>
        <v>4</v>
      </c>
      <c r="AA27" s="1353" t="str">
        <f>+Milestones!B7</f>
        <v>Completion of Mobilization</v>
      </c>
      <c r="AB27" s="1354"/>
      <c r="AC27" s="589">
        <f>+Milestones!C7</f>
        <v>46095</v>
      </c>
      <c r="AD27" s="589">
        <f>+Milestones!D7</f>
        <v>46095</v>
      </c>
      <c r="AE27" s="589">
        <f>+Milestones!E7</f>
        <v>46179</v>
      </c>
      <c r="AF27" s="589" t="str">
        <f>+Milestones!F7</f>
        <v>A</v>
      </c>
      <c r="AG27" s="590">
        <f>+Milestones!G7</f>
        <v>-84</v>
      </c>
      <c r="AM27" s="446"/>
      <c r="AN27" s="446"/>
      <c r="AO27" s="446"/>
      <c r="AP27" s="446"/>
      <c r="AQ27" s="446"/>
      <c r="AR27" s="446"/>
      <c r="AS27" s="446"/>
      <c r="AT27" s="446"/>
      <c r="AU27" s="446"/>
      <c r="AV27" s="446"/>
      <c r="AW27" s="446"/>
    </row>
    <row r="28" spans="1:49" ht="27" customHeight="1">
      <c r="Y28"/>
      <c r="Z28" s="588">
        <f>+Milestones!A10</f>
        <v>7</v>
      </c>
      <c r="AA28" s="1353" t="str">
        <f>+Milestones!B10</f>
        <v>Completion of Long lead Materials Delivery</v>
      </c>
      <c r="AB28" s="1354"/>
      <c r="AC28" s="589">
        <f>+Milestones!C10</f>
        <v>46250</v>
      </c>
      <c r="AD28" s="589">
        <f>+Milestones!D10</f>
        <v>46250</v>
      </c>
      <c r="AE28" s="589">
        <f>+Milestones!E10</f>
        <v>46263</v>
      </c>
      <c r="AF28" s="589" t="str">
        <f>+Milestones!F10</f>
        <v>A</v>
      </c>
      <c r="AG28" s="590">
        <f>+Milestones!G10</f>
        <v>-13</v>
      </c>
      <c r="AJ28" s="446"/>
      <c r="AK28" s="446"/>
      <c r="AL28" s="446"/>
      <c r="AM28" s="446"/>
      <c r="AN28" s="446"/>
      <c r="AO28" s="446"/>
      <c r="AP28" s="446"/>
      <c r="AQ28" s="446"/>
      <c r="AR28" s="446"/>
      <c r="AS28" s="446"/>
      <c r="AT28" s="446"/>
      <c r="AU28" s="446"/>
      <c r="AV28" s="446"/>
      <c r="AW28" s="446"/>
    </row>
    <row r="29" spans="1:49" ht="27" customHeight="1">
      <c r="Y29"/>
      <c r="Z29" s="588">
        <f>+Milestones!A11</f>
        <v>8</v>
      </c>
      <c r="AA29" s="1353" t="str">
        <f>+Milestones!B11</f>
        <v>Completion of Road Works</v>
      </c>
      <c r="AB29" s="1354"/>
      <c r="AC29" s="589">
        <f>+Milestones!C11</f>
        <v>46370</v>
      </c>
      <c r="AD29" s="589">
        <f>+Milestones!D11</f>
        <v>46370</v>
      </c>
      <c r="AE29" s="589">
        <f>+Milestones!E11</f>
        <v>46425</v>
      </c>
      <c r="AF29" s="589" t="str">
        <f>+Milestones!F11</f>
        <v>F</v>
      </c>
      <c r="AG29" s="590">
        <f>+Milestones!G11</f>
        <v>-55</v>
      </c>
      <c r="AJ29" s="446"/>
      <c r="AK29" s="446"/>
      <c r="AL29" s="446"/>
      <c r="AM29" s="446"/>
      <c r="AN29" s="446"/>
      <c r="AO29" s="446"/>
      <c r="AP29" s="446"/>
      <c r="AQ29" s="446"/>
      <c r="AR29" s="446"/>
      <c r="AS29" s="446"/>
      <c r="AT29" s="446"/>
      <c r="AU29" s="446"/>
      <c r="AV29" s="446"/>
      <c r="AW29" s="446"/>
    </row>
    <row r="30" spans="1:49" ht="27" customHeight="1">
      <c r="Y30"/>
      <c r="Z30" s="588">
        <f>+Milestones!A12</f>
        <v>9</v>
      </c>
      <c r="AA30" s="1353" t="str">
        <f>+Milestones!B12</f>
        <v>Completion of Open Drain Channel</v>
      </c>
      <c r="AB30" s="1354"/>
      <c r="AC30" s="589">
        <f>+Milestones!C12</f>
        <v>46552</v>
      </c>
      <c r="AD30" s="589">
        <f>+Milestones!D12</f>
        <v>46552</v>
      </c>
      <c r="AE30" s="589">
        <f>+Milestones!E12</f>
        <v>46594</v>
      </c>
      <c r="AF30" s="589" t="str">
        <f>+Milestones!F12</f>
        <v>F</v>
      </c>
      <c r="AG30" s="590">
        <f>+Milestones!G12</f>
        <v>-42</v>
      </c>
      <c r="AJ30" s="446"/>
      <c r="AK30" s="446"/>
      <c r="AL30" s="446"/>
      <c r="AM30" s="446"/>
      <c r="AN30" s="446"/>
      <c r="AO30" s="446"/>
      <c r="AP30" s="446"/>
      <c r="AQ30" s="446"/>
      <c r="AR30" s="446"/>
      <c r="AS30" s="446"/>
      <c r="AT30" s="446"/>
      <c r="AU30" s="446"/>
      <c r="AV30" s="446"/>
      <c r="AW30" s="446"/>
    </row>
    <row r="31" spans="1:49" ht="37.5" customHeight="1">
      <c r="Y31"/>
      <c r="Z31" s="588">
        <f>+Milestones!A13</f>
        <v>10</v>
      </c>
      <c r="AA31" s="1353" t="str">
        <f>+Milestones!B13</f>
        <v>Completion of All Works</v>
      </c>
      <c r="AB31" s="1354"/>
      <c r="AC31" s="589">
        <f>+Milestones!C13</f>
        <v>46613</v>
      </c>
      <c r="AD31" s="589">
        <f>+Milestones!D13</f>
        <v>46613</v>
      </c>
      <c r="AE31" s="589">
        <f>+Milestones!E13</f>
        <v>46656</v>
      </c>
      <c r="AF31" s="589" t="str">
        <f>+Milestones!F13</f>
        <v>F</v>
      </c>
      <c r="AG31" s="590">
        <f>+Milestones!G13</f>
        <v>-43</v>
      </c>
      <c r="AJ31" s="446"/>
      <c r="AK31" s="446"/>
      <c r="AL31" s="446"/>
      <c r="AM31" s="446"/>
      <c r="AN31" s="446"/>
      <c r="AO31" s="446"/>
      <c r="AP31" s="446"/>
      <c r="AQ31" s="446"/>
      <c r="AR31" s="446"/>
      <c r="AS31" s="446"/>
      <c r="AT31" s="446"/>
      <c r="AU31" s="446"/>
      <c r="AV31" s="446"/>
      <c r="AW31" s="446"/>
    </row>
    <row r="32" spans="1:49" ht="27" customHeight="1">
      <c r="Y32"/>
      <c r="Z32" s="588">
        <f>+Milestones!A14</f>
        <v>11</v>
      </c>
      <c r="AA32" s="1353" t="str">
        <f>+Milestones!B14</f>
        <v>Final Handover</v>
      </c>
      <c r="AB32" s="1354"/>
      <c r="AC32" s="589">
        <f>+Milestones!C14</f>
        <v>46613</v>
      </c>
      <c r="AD32" s="589">
        <f>+Milestones!D14</f>
        <v>46613</v>
      </c>
      <c r="AE32" s="589">
        <f>+Milestones!E14</f>
        <v>46656</v>
      </c>
      <c r="AF32" s="589" t="str">
        <f>+Milestones!F14</f>
        <v>F</v>
      </c>
      <c r="AG32" s="590">
        <f>+Milestones!G14</f>
        <v>-43</v>
      </c>
      <c r="AM32" s="446"/>
      <c r="AN32" s="506"/>
      <c r="AO32" s="446"/>
      <c r="AP32" s="446"/>
      <c r="AQ32" s="446"/>
      <c r="AR32" s="446"/>
      <c r="AS32" s="446"/>
      <c r="AT32" s="446"/>
      <c r="AU32" s="446"/>
      <c r="AV32" s="446"/>
      <c r="AW32" s="446"/>
    </row>
    <row r="33" spans="19:49" ht="27" customHeight="1">
      <c r="Y33"/>
      <c r="Z33" s="588"/>
      <c r="AA33" s="1353"/>
      <c r="AB33" s="1354"/>
      <c r="AC33" s="589"/>
      <c r="AD33" s="589"/>
      <c r="AE33" s="589"/>
      <c r="AF33" s="589"/>
      <c r="AG33" s="590"/>
      <c r="AM33" s="446"/>
      <c r="AN33" s="506"/>
      <c r="AO33" s="446"/>
      <c r="AP33" s="446"/>
      <c r="AQ33" s="446"/>
      <c r="AR33" s="446"/>
      <c r="AS33" s="446"/>
      <c r="AT33" s="446"/>
      <c r="AU33" s="446"/>
      <c r="AV33" s="446"/>
      <c r="AW33" s="446"/>
    </row>
    <row r="34" spans="19:49" ht="14.7" customHeight="1">
      <c r="Y34"/>
      <c r="Z34" s="591"/>
      <c r="AA34" s="592"/>
      <c r="AB34" s="592"/>
      <c r="AC34" s="592"/>
      <c r="AD34" s="592"/>
      <c r="AE34" s="592"/>
      <c r="AF34" s="592"/>
      <c r="AG34" s="593"/>
      <c r="AM34" s="446"/>
      <c r="AN34" s="506"/>
      <c r="AO34" s="446"/>
      <c r="AP34" s="446"/>
      <c r="AQ34" s="446"/>
      <c r="AR34" s="446"/>
      <c r="AS34" s="446"/>
      <c r="AT34" s="446"/>
      <c r="AU34" s="446"/>
      <c r="AV34" s="446"/>
      <c r="AW34" s="446"/>
    </row>
    <row r="35" spans="19:49" s="509" customFormat="1" ht="14.4" customHeight="1">
      <c r="S35" s="330"/>
      <c r="T35" s="330"/>
      <c r="U35" s="330"/>
      <c r="V35" s="330"/>
      <c r="W35" s="330"/>
      <c r="X35" s="330"/>
      <c r="Y35"/>
      <c r="Z35" s="510"/>
      <c r="AA35" s="507"/>
      <c r="AB35" s="507"/>
      <c r="AC35" s="507"/>
      <c r="AD35" s="507"/>
      <c r="AE35" s="507"/>
      <c r="AF35" s="507"/>
      <c r="AG35" s="508"/>
      <c r="AM35" s="511"/>
      <c r="AN35" s="506"/>
      <c r="AO35" s="512"/>
      <c r="AP35" s="446"/>
      <c r="AQ35" s="446"/>
      <c r="AR35" s="446"/>
      <c r="AS35" s="446"/>
      <c r="AT35" s="446"/>
      <c r="AU35" s="446"/>
      <c r="AV35" s="446"/>
      <c r="AW35" s="446"/>
    </row>
    <row r="36" spans="19:49">
      <c r="Y36"/>
      <c r="Z36" s="510"/>
      <c r="AA36" s="507"/>
      <c r="AB36" s="507"/>
      <c r="AC36" s="507"/>
      <c r="AD36" s="507"/>
      <c r="AE36" s="507"/>
      <c r="AF36" s="507"/>
      <c r="AG36" s="508"/>
      <c r="AM36" s="511"/>
      <c r="AN36" s="506"/>
      <c r="AO36" s="512"/>
      <c r="AP36" s="446"/>
      <c r="AQ36" s="446"/>
      <c r="AR36" s="446"/>
      <c r="AS36" s="446"/>
      <c r="AT36" s="446"/>
      <c r="AU36" s="446"/>
      <c r="AV36" s="446"/>
      <c r="AW36" s="446"/>
    </row>
    <row r="37" spans="19:49">
      <c r="Y37"/>
      <c r="Z37" s="510"/>
      <c r="AA37" s="507"/>
      <c r="AB37" s="507"/>
      <c r="AC37" s="507"/>
      <c r="AD37" s="507"/>
      <c r="AE37" s="507"/>
      <c r="AF37" s="507"/>
      <c r="AG37" s="508"/>
      <c r="AM37" s="513"/>
      <c r="AN37" s="506"/>
      <c r="AO37" s="512"/>
      <c r="AP37" s="446"/>
      <c r="AQ37" s="446"/>
      <c r="AR37" s="446"/>
      <c r="AS37" s="446"/>
      <c r="AT37" s="446"/>
      <c r="AU37" s="446"/>
      <c r="AV37" s="446"/>
      <c r="AW37" s="446"/>
    </row>
    <row r="38" spans="19:49" ht="14.4" customHeight="1">
      <c r="Y38"/>
      <c r="Z38" s="510"/>
      <c r="AA38" s="507"/>
      <c r="AB38" s="507"/>
      <c r="AC38" s="507"/>
      <c r="AD38" s="507"/>
      <c r="AE38" s="507"/>
      <c r="AF38" s="507"/>
      <c r="AG38" s="508"/>
      <c r="AM38" s="446"/>
      <c r="AN38" s="446"/>
      <c r="AO38" s="446"/>
      <c r="AP38" s="446"/>
      <c r="AQ38" s="446"/>
      <c r="AR38" s="446"/>
      <c r="AS38" s="446"/>
      <c r="AT38" s="446"/>
      <c r="AU38" s="446"/>
      <c r="AV38" s="446"/>
      <c r="AW38" s="446"/>
    </row>
    <row r="39" spans="19:49" ht="14.4" customHeight="1">
      <c r="Y39"/>
      <c r="Z39" s="510"/>
      <c r="AA39" s="507"/>
      <c r="AB39" s="507"/>
      <c r="AC39" s="507"/>
      <c r="AD39" s="507"/>
      <c r="AE39" s="507"/>
      <c r="AF39" s="507"/>
      <c r="AG39" s="508"/>
      <c r="AL39" s="502"/>
      <c r="AM39" s="446"/>
      <c r="AN39" s="446"/>
      <c r="AO39" s="446"/>
      <c r="AP39" s="446"/>
      <c r="AQ39" s="446"/>
      <c r="AR39" s="446"/>
      <c r="AS39" s="446"/>
      <c r="AT39" s="446"/>
      <c r="AU39" s="446"/>
      <c r="AV39" s="446"/>
      <c r="AW39" s="446"/>
    </row>
    <row r="40" spans="19:49" ht="14.4" customHeight="1">
      <c r="Y40"/>
      <c r="Z40" s="510"/>
      <c r="AA40" s="507"/>
      <c r="AB40" s="507"/>
      <c r="AC40" s="507"/>
      <c r="AD40" s="507"/>
      <c r="AE40" s="507"/>
      <c r="AF40" s="507"/>
      <c r="AG40" s="508"/>
      <c r="AM40" s="446"/>
      <c r="AN40" s="446"/>
      <c r="AO40" s="446"/>
      <c r="AP40" s="446"/>
      <c r="AQ40" s="446"/>
      <c r="AR40" s="446"/>
      <c r="AS40" s="446"/>
      <c r="AT40" s="446"/>
      <c r="AU40" s="446"/>
      <c r="AV40" s="446"/>
      <c r="AW40" s="446"/>
    </row>
    <row r="41" spans="19:49">
      <c r="Y41"/>
      <c r="Z41" s="510"/>
      <c r="AA41" s="507"/>
      <c r="AB41" s="507"/>
      <c r="AC41" s="507"/>
      <c r="AD41" s="507"/>
      <c r="AE41" s="507"/>
      <c r="AF41" s="507"/>
      <c r="AG41" s="508"/>
      <c r="AM41" s="446"/>
      <c r="AN41" s="446"/>
      <c r="AO41" s="446"/>
      <c r="AP41" s="446"/>
      <c r="AQ41" s="446"/>
      <c r="AR41" s="446"/>
      <c r="AS41" s="446"/>
      <c r="AT41" s="446"/>
      <c r="AU41" s="446"/>
      <c r="AV41" s="446"/>
      <c r="AW41" s="446"/>
    </row>
    <row r="42" spans="19:49" ht="15" customHeight="1">
      <c r="Y42"/>
      <c r="Z42" s="510"/>
      <c r="AA42" s="507"/>
      <c r="AB42" s="507"/>
      <c r="AC42" s="507"/>
      <c r="AD42" s="507"/>
      <c r="AE42" s="507"/>
      <c r="AF42" s="507"/>
      <c r="AG42" s="508"/>
      <c r="AM42" s="446"/>
      <c r="AN42" s="446"/>
      <c r="AO42" s="446"/>
      <c r="AP42" s="446"/>
      <c r="AQ42" s="446"/>
      <c r="AR42" s="446"/>
      <c r="AS42" s="446"/>
      <c r="AT42" s="446"/>
      <c r="AU42" s="446"/>
      <c r="AV42" s="446"/>
      <c r="AW42" s="446"/>
    </row>
    <row r="43" spans="19:49" ht="15" customHeight="1">
      <c r="Y43"/>
      <c r="Z43" s="510"/>
      <c r="AA43" s="507"/>
      <c r="AB43" s="507"/>
      <c r="AC43" s="507"/>
      <c r="AD43" s="507"/>
      <c r="AE43" s="507"/>
      <c r="AF43" s="507"/>
      <c r="AG43" s="508"/>
    </row>
    <row r="44" spans="19:49" ht="15" customHeight="1">
      <c r="Y44"/>
      <c r="Z44" s="510"/>
      <c r="AA44" s="507"/>
      <c r="AB44" s="507"/>
      <c r="AC44" s="507"/>
      <c r="AD44" s="507"/>
      <c r="AE44" s="507"/>
      <c r="AF44" s="507"/>
      <c r="AG44" s="508"/>
    </row>
    <row r="45" spans="19:49" ht="15" customHeight="1">
      <c r="Y45"/>
      <c r="Z45" s="510"/>
      <c r="AA45" s="507"/>
      <c r="AB45" s="507"/>
      <c r="AC45" s="507"/>
      <c r="AD45" s="507"/>
      <c r="AE45" s="507"/>
      <c r="AF45" s="507"/>
      <c r="AG45" s="508"/>
    </row>
    <row r="46" spans="19:49" ht="15" customHeight="1">
      <c r="W46" s="514"/>
      <c r="Y46"/>
      <c r="Z46" s="510"/>
      <c r="AA46" s="507"/>
      <c r="AB46" s="507"/>
      <c r="AC46" s="507"/>
      <c r="AD46" s="507"/>
      <c r="AE46" s="507"/>
      <c r="AF46" s="507"/>
      <c r="AG46" s="508"/>
    </row>
    <row r="47" spans="19:49" ht="4.95" customHeight="1">
      <c r="Z47" s="515"/>
      <c r="AA47" s="516"/>
      <c r="AB47" s="516"/>
      <c r="AC47" s="516"/>
      <c r="AD47" s="516"/>
      <c r="AG47" s="445"/>
      <c r="AI47" s="330" t="s">
        <v>92</v>
      </c>
    </row>
    <row r="48" spans="19:49" ht="20.100000000000001" customHeight="1">
      <c r="Z48" s="517"/>
      <c r="AA48" s="516"/>
      <c r="AB48" s="516"/>
      <c r="AC48" s="516"/>
      <c r="AD48" s="516"/>
      <c r="AG48" s="445"/>
    </row>
    <row r="49" spans="1:48" s="435" customFormat="1" ht="28.95" customHeight="1" thickBot="1">
      <c r="A49" s="305"/>
      <c r="B49" s="305"/>
      <c r="C49" s="305"/>
      <c r="D49" s="305"/>
      <c r="E49" s="305"/>
      <c r="F49" s="305"/>
      <c r="G49" s="305"/>
      <c r="H49" s="305"/>
      <c r="I49" s="305"/>
      <c r="J49" s="305"/>
      <c r="K49" s="305"/>
      <c r="L49" s="305"/>
      <c r="M49" s="305"/>
      <c r="N49" s="305"/>
      <c r="O49" s="305"/>
      <c r="P49" s="305"/>
      <c r="Q49" s="305"/>
      <c r="R49" s="305"/>
      <c r="S49" s="305"/>
      <c r="T49" s="305"/>
      <c r="U49" s="305"/>
      <c r="V49" s="305"/>
      <c r="W49" s="305"/>
      <c r="X49" s="305"/>
      <c r="Y49" s="305"/>
      <c r="Z49" s="305"/>
      <c r="AA49" s="305"/>
      <c r="AB49" s="305"/>
      <c r="AC49" s="305"/>
      <c r="AD49" s="305"/>
      <c r="AE49" s="305"/>
      <c r="AF49" s="305"/>
      <c r="AG49" s="306"/>
      <c r="AL49" s="437"/>
      <c r="AM49" s="437"/>
      <c r="AN49" s="437"/>
      <c r="AO49" s="437"/>
      <c r="AP49" s="437"/>
      <c r="AQ49" s="437"/>
      <c r="AR49" s="437"/>
      <c r="AS49" s="437"/>
      <c r="AT49" s="437"/>
      <c r="AU49" s="437"/>
      <c r="AV49" s="437"/>
    </row>
    <row r="50" spans="1:48" s="411" customFormat="1" ht="19.95" customHeight="1" thickBot="1">
      <c r="A50" s="307"/>
      <c r="B50" s="307"/>
      <c r="C50" s="307"/>
      <c r="D50" s="307"/>
      <c r="E50" s="307"/>
      <c r="F50" s="307"/>
      <c r="G50" s="307"/>
      <c r="H50" s="307"/>
      <c r="I50" s="307"/>
      <c r="J50" s="307"/>
      <c r="K50" s="308" t="s">
        <v>93</v>
      </c>
      <c r="L50" s="307"/>
      <c r="M50" s="307"/>
      <c r="N50" s="307"/>
      <c r="O50" s="307"/>
      <c r="P50" s="307"/>
      <c r="Q50" s="307"/>
      <c r="R50" s="307"/>
      <c r="S50" s="307"/>
      <c r="T50" s="307"/>
      <c r="U50" s="309"/>
      <c r="V50" s="310" t="s">
        <v>94</v>
      </c>
      <c r="W50" s="310"/>
      <c r="X50" s="310"/>
      <c r="Y50" s="310"/>
      <c r="Z50" s="310"/>
      <c r="AA50" s="310"/>
      <c r="AB50" s="310"/>
      <c r="AC50" s="310"/>
      <c r="AD50" s="310"/>
      <c r="AE50" s="310"/>
      <c r="AF50" s="310"/>
      <c r="AG50" s="311"/>
      <c r="AH50" s="441"/>
      <c r="AI50" s="441"/>
      <c r="AJ50" s="441"/>
      <c r="AK50" s="441"/>
      <c r="AL50" s="441"/>
      <c r="AM50" s="441"/>
      <c r="AN50" s="441"/>
      <c r="AO50" s="441"/>
      <c r="AP50" s="441"/>
    </row>
    <row r="51" spans="1:48" s="519" customFormat="1" ht="19.95" customHeight="1" thickBot="1">
      <c r="A51" s="273"/>
      <c r="B51" s="273"/>
      <c r="C51" s="273"/>
      <c r="D51" s="273"/>
      <c r="E51" s="273"/>
      <c r="F51" s="273"/>
      <c r="G51" s="273"/>
      <c r="H51" s="273"/>
      <c r="I51" s="273"/>
      <c r="J51" s="282"/>
      <c r="K51" s="1444" t="s">
        <v>96</v>
      </c>
      <c r="L51" s="1444"/>
      <c r="M51" s="1444"/>
      <c r="N51" s="1444"/>
      <c r="O51" s="1444"/>
      <c r="P51" s="1444"/>
      <c r="Q51" s="1444"/>
      <c r="R51" s="1444"/>
      <c r="S51" s="1444"/>
      <c r="T51" s="1444"/>
      <c r="U51" s="1445"/>
      <c r="V51" s="283" t="s">
        <v>97</v>
      </c>
      <c r="W51" s="283"/>
      <c r="X51" s="283"/>
      <c r="Y51" s="283"/>
      <c r="Z51" s="283"/>
      <c r="AA51" s="283"/>
      <c r="AB51" s="283"/>
      <c r="AC51" s="283"/>
      <c r="AD51" s="1569" t="s">
        <v>98</v>
      </c>
      <c r="AE51" s="1569"/>
      <c r="AF51" s="1569"/>
      <c r="AG51" s="1570"/>
      <c r="AH51" s="518"/>
      <c r="AI51" s="518"/>
      <c r="AJ51" s="518"/>
      <c r="AK51" s="518"/>
      <c r="AL51" s="518"/>
      <c r="AM51" s="518"/>
    </row>
    <row r="52" spans="1:48" ht="15.75" customHeight="1">
      <c r="A52" s="1452"/>
      <c r="B52" s="1476" t="s">
        <v>84</v>
      </c>
      <c r="C52" s="278" t="s">
        <v>100</v>
      </c>
      <c r="D52" s="279"/>
      <c r="E52" s="279"/>
      <c r="F52" s="279"/>
      <c r="G52" s="280"/>
      <c r="H52" s="1460" t="s">
        <v>101</v>
      </c>
      <c r="I52" s="1460" t="s">
        <v>102</v>
      </c>
      <c r="J52" s="1458" t="s">
        <v>103</v>
      </c>
      <c r="K52" s="1464" t="s">
        <v>96</v>
      </c>
      <c r="L52" s="1465"/>
      <c r="M52" s="1462" t="s">
        <v>104</v>
      </c>
      <c r="N52" s="1470" t="s">
        <v>105</v>
      </c>
      <c r="O52" s="1470" t="s">
        <v>106</v>
      </c>
      <c r="P52" s="1468" t="s">
        <v>107</v>
      </c>
      <c r="Q52" s="1532" t="s">
        <v>102</v>
      </c>
      <c r="R52" s="1533"/>
      <c r="S52" s="1533"/>
      <c r="T52" s="1533"/>
      <c r="U52" s="1533"/>
      <c r="V52" s="1450" t="s">
        <v>108</v>
      </c>
      <c r="W52" s="1446" t="s">
        <v>109</v>
      </c>
      <c r="X52" s="1447"/>
      <c r="Y52" s="1446" t="s">
        <v>110</v>
      </c>
      <c r="Z52" s="1447"/>
      <c r="AA52" s="1556" t="s">
        <v>111</v>
      </c>
      <c r="AB52" s="1556" t="s">
        <v>112</v>
      </c>
      <c r="AC52" s="1558" t="s">
        <v>113</v>
      </c>
      <c r="AE52"/>
      <c r="AF52"/>
      <c r="AG52" s="312"/>
      <c r="AH52"/>
      <c r="AI52"/>
      <c r="AJ52"/>
      <c r="AK52"/>
    </row>
    <row r="53" spans="1:48" ht="15" customHeight="1">
      <c r="A53" s="1453"/>
      <c r="B53" s="1477"/>
      <c r="C53" s="281" t="s">
        <v>114</v>
      </c>
      <c r="D53" s="281" t="s">
        <v>115</v>
      </c>
      <c r="E53" s="281" t="s">
        <v>116</v>
      </c>
      <c r="F53" s="281" t="s">
        <v>117</v>
      </c>
      <c r="G53" s="281" t="s">
        <v>118</v>
      </c>
      <c r="H53" s="1461"/>
      <c r="I53" s="1461"/>
      <c r="J53" s="1459"/>
      <c r="K53" s="1466"/>
      <c r="L53" s="1467"/>
      <c r="M53" s="1463"/>
      <c r="N53" s="1471"/>
      <c r="O53" s="1471"/>
      <c r="P53" s="1469"/>
      <c r="Q53" s="1536" t="s">
        <v>119</v>
      </c>
      <c r="R53" s="1536" t="s">
        <v>120</v>
      </c>
      <c r="S53" s="1536" t="s">
        <v>121</v>
      </c>
      <c r="T53" s="1536" t="s">
        <v>122</v>
      </c>
      <c r="U53" s="1534" t="s">
        <v>123</v>
      </c>
      <c r="V53" s="1451"/>
      <c r="W53" s="1448"/>
      <c r="X53" s="1449"/>
      <c r="Y53" s="1511"/>
      <c r="Z53" s="1512"/>
      <c r="AA53" s="1557"/>
      <c r="AB53" s="1557"/>
      <c r="AC53" s="1559"/>
      <c r="AE53"/>
      <c r="AF53"/>
      <c r="AG53" s="312"/>
      <c r="AH53"/>
      <c r="AI53"/>
      <c r="AJ53"/>
      <c r="AK53"/>
    </row>
    <row r="54" spans="1:48" s="509" customFormat="1" ht="18.600000000000001" customHeight="1">
      <c r="A54" s="1224"/>
      <c r="B54" s="374">
        <f>IF('Quality-Stat'!D13="","",'Quality-Stat'!D13)</f>
        <v>0</v>
      </c>
      <c r="C54" s="374">
        <f>IF('Quality-Stat'!E13="","",'Quality-Stat'!E13)</f>
        <v>0</v>
      </c>
      <c r="D54" s="374">
        <f>IF('Quality-Stat'!F13="","",'Quality-Stat'!F13)</f>
        <v>0</v>
      </c>
      <c r="E54" s="374">
        <f>IF('Quality-Stat'!G13="","",'Quality-Stat'!G13)</f>
        <v>0</v>
      </c>
      <c r="F54" s="374">
        <f>IF('Quality-Stat'!H13="","",'Quality-Stat'!H13)</f>
        <v>0</v>
      </c>
      <c r="G54" s="374">
        <f>IF('Quality-Stat'!I13="","",'Quality-Stat'!I13)</f>
        <v>0</v>
      </c>
      <c r="H54" s="374">
        <f>IF('Quality-Stat'!J13="","",'Quality-Stat'!J13)</f>
        <v>0</v>
      </c>
      <c r="I54" s="374">
        <f>IF('Quality-Stat'!K13="","",'Quality-Stat'!K13)</f>
        <v>0</v>
      </c>
      <c r="J54" s="374">
        <f>IF('Quality-Stat'!L13="","",'Quality-Stat'!L13)</f>
        <v>0</v>
      </c>
      <c r="K54" s="1466"/>
      <c r="L54" s="1467"/>
      <c r="M54" s="1463"/>
      <c r="N54" s="1471"/>
      <c r="O54" s="1471"/>
      <c r="P54" s="1469"/>
      <c r="Q54" s="1469"/>
      <c r="R54" s="1469"/>
      <c r="S54" s="1469"/>
      <c r="T54" s="1469"/>
      <c r="U54" s="1535"/>
      <c r="V54" s="1387" t="s">
        <v>124</v>
      </c>
      <c r="W54" s="1552" t="str">
        <f>'HSE-Stat'!B4</f>
        <v>Total Hours Worked</v>
      </c>
      <c r="X54" s="1553"/>
      <c r="Y54" s="1562">
        <f>'HSE-Stat'!D4</f>
        <v>7560</v>
      </c>
      <c r="Z54" s="1563"/>
      <c r="AA54" s="313">
        <f>'HSE-Stat'!E4</f>
        <v>7560</v>
      </c>
      <c r="AB54" s="314">
        <f>'HSE-Stat'!F4</f>
        <v>184540</v>
      </c>
      <c r="AC54" s="315">
        <f>'HSE-Stat'!G4</f>
        <v>184540</v>
      </c>
      <c r="AE54"/>
      <c r="AF54" t="s">
        <v>125</v>
      </c>
      <c r="AG54" s="316">
        <f>+SUM(AC65:AC69)</f>
        <v>99</v>
      </c>
      <c r="AH54"/>
      <c r="AI54"/>
      <c r="AJ54"/>
      <c r="AK54"/>
      <c r="AL54"/>
    </row>
    <row r="55" spans="1:48" ht="18.600000000000001" customHeight="1">
      <c r="A55" s="1222"/>
      <c r="B55" s="374">
        <f>IF('Quality-Stat'!D14="","",'Quality-Stat'!D14)</f>
        <v>25</v>
      </c>
      <c r="C55" s="374">
        <f>IF('Quality-Stat'!E14="","",'Quality-Stat'!E14)</f>
        <v>0</v>
      </c>
      <c r="D55" s="374">
        <f>IF('Quality-Stat'!F14="","",'Quality-Stat'!F14)</f>
        <v>25</v>
      </c>
      <c r="E55" s="374">
        <f>IF('Quality-Stat'!G14="","",'Quality-Stat'!G14)</f>
        <v>0</v>
      </c>
      <c r="F55" s="374">
        <f>IF('Quality-Stat'!H14="","",'Quality-Stat'!H14)</f>
        <v>0</v>
      </c>
      <c r="G55" s="374">
        <f>IF('Quality-Stat'!I14="","",'Quality-Stat'!I14)</f>
        <v>25</v>
      </c>
      <c r="H55" s="374">
        <f>IF('Quality-Stat'!J14="","",'Quality-Stat'!J14)</f>
        <v>0</v>
      </c>
      <c r="I55" s="374">
        <f>IF('Quality-Stat'!K14="","",'Quality-Stat'!K14)</f>
        <v>0</v>
      </c>
      <c r="J55" s="374">
        <f>IF('Quality-Stat'!L14="","",'Quality-Stat'!L14)</f>
        <v>25</v>
      </c>
      <c r="K55" s="1376" t="s">
        <v>126</v>
      </c>
      <c r="L55" s="1377"/>
      <c r="M55" s="317">
        <f>'Quality-Stat'!D5</f>
        <v>9</v>
      </c>
      <c r="N55" s="317">
        <f>'Quality-Stat'!E5</f>
        <v>9</v>
      </c>
      <c r="O55" s="317">
        <f>'Quality-Stat'!F5</f>
        <v>0</v>
      </c>
      <c r="P55" s="317">
        <f>'Quality-Stat'!G5</f>
        <v>3</v>
      </c>
      <c r="Q55" s="317">
        <f>'Quality-Stat'!H5</f>
        <v>0</v>
      </c>
      <c r="R55" s="317">
        <f>'Quality-Stat'!I5</f>
        <v>0</v>
      </c>
      <c r="S55" s="317">
        <f>'Quality-Stat'!J5</f>
        <v>0</v>
      </c>
      <c r="T55" s="317">
        <f>'Quality-Stat'!K5</f>
        <v>0</v>
      </c>
      <c r="U55" s="317">
        <f>'Quality-Stat'!L5</f>
        <v>0</v>
      </c>
      <c r="V55" s="1388"/>
      <c r="W55" s="1384" t="str">
        <f>'HSE-Stat'!B5</f>
        <v>Safe Hours Worked</v>
      </c>
      <c r="X55" s="1385"/>
      <c r="Y55" s="1369">
        <f>'HSE-Stat'!D5</f>
        <v>7560</v>
      </c>
      <c r="Z55" s="1370"/>
      <c r="AA55" s="318">
        <f>'HSE-Stat'!E5</f>
        <v>7560</v>
      </c>
      <c r="AB55" s="319">
        <f>'HSE-Stat'!F5</f>
        <v>184540</v>
      </c>
      <c r="AC55" s="320">
        <f>'HSE-Stat'!G5</f>
        <v>184540</v>
      </c>
      <c r="AE55"/>
      <c r="AF55" t="s">
        <v>127</v>
      </c>
      <c r="AG55" s="316">
        <f>SUM(AC56:AC64)</f>
        <v>1</v>
      </c>
      <c r="AH55"/>
      <c r="AI55"/>
      <c r="AJ55"/>
      <c r="AK55"/>
      <c r="AL55"/>
    </row>
    <row r="56" spans="1:48" ht="18.600000000000001" customHeight="1">
      <c r="A56" s="1222"/>
      <c r="B56" s="374">
        <f>IF('Quality-Stat'!D15="","",'Quality-Stat'!D15)</f>
        <v>0</v>
      </c>
      <c r="C56" s="374">
        <f>IF('Quality-Stat'!E15="","",'Quality-Stat'!E15)</f>
        <v>0</v>
      </c>
      <c r="D56" s="374">
        <f>IF('Quality-Stat'!F15="","",'Quality-Stat'!F15)</f>
        <v>0</v>
      </c>
      <c r="E56" s="374">
        <f>IF('Quality-Stat'!G15="","",'Quality-Stat'!G15)</f>
        <v>0</v>
      </c>
      <c r="F56" s="374">
        <f>IF('Quality-Stat'!H15="","",'Quality-Stat'!H15)</f>
        <v>0</v>
      </c>
      <c r="G56" s="374">
        <f>IF('Quality-Stat'!I15="","",'Quality-Stat'!I15)</f>
        <v>0</v>
      </c>
      <c r="H56" s="374">
        <f>IF('Quality-Stat'!J15="","",'Quality-Stat'!J15)</f>
        <v>0</v>
      </c>
      <c r="I56" s="374">
        <f>IF('Quality-Stat'!K15="","",'Quality-Stat'!K15)</f>
        <v>0</v>
      </c>
      <c r="J56" s="374">
        <f>IF('Quality-Stat'!L15="","",'Quality-Stat'!L15)</f>
        <v>0</v>
      </c>
      <c r="K56" s="1571" t="s">
        <v>128</v>
      </c>
      <c r="L56" s="1572"/>
      <c r="M56" s="317">
        <f>'Quality-Stat'!D6</f>
        <v>24</v>
      </c>
      <c r="N56" s="317">
        <f>'Quality-Stat'!E6</f>
        <v>22</v>
      </c>
      <c r="O56" s="317">
        <f>'Quality-Stat'!F6</f>
        <v>2</v>
      </c>
      <c r="P56" s="317">
        <f>'Quality-Stat'!G6</f>
        <v>3</v>
      </c>
      <c r="Q56" s="317">
        <f>'Quality-Stat'!H6</f>
        <v>1</v>
      </c>
      <c r="R56" s="317">
        <f>'Quality-Stat'!I6</f>
        <v>0</v>
      </c>
      <c r="S56" s="317">
        <f>'Quality-Stat'!J6</f>
        <v>0</v>
      </c>
      <c r="T56" s="317">
        <f>'Quality-Stat'!K6</f>
        <v>0</v>
      </c>
      <c r="U56" s="317">
        <f>'Quality-Stat'!L6</f>
        <v>0</v>
      </c>
      <c r="V56" s="1387" t="s">
        <v>127</v>
      </c>
      <c r="W56" s="1384" t="str">
        <f>'HSE-Stat'!B6</f>
        <v>LTI</v>
      </c>
      <c r="X56" s="1385"/>
      <c r="Y56" s="1369">
        <f>'HSE-Stat'!D6</f>
        <v>0</v>
      </c>
      <c r="Z56" s="1370"/>
      <c r="AA56" s="318">
        <f>'HSE-Stat'!E6</f>
        <v>0</v>
      </c>
      <c r="AB56" s="319">
        <f>'HSE-Stat'!F6</f>
        <v>0</v>
      </c>
      <c r="AC56" s="320">
        <f>'HSE-Stat'!G6</f>
        <v>0</v>
      </c>
      <c r="AE56"/>
      <c r="AF56"/>
      <c r="AG56" s="312"/>
      <c r="AH56"/>
      <c r="AI56"/>
      <c r="AJ56"/>
      <c r="AK56"/>
      <c r="AL56"/>
    </row>
    <row r="57" spans="1:48" ht="18.600000000000001" customHeight="1">
      <c r="A57" s="1222"/>
      <c r="B57" s="374">
        <f>IF('Quality-Stat'!D16="","",'Quality-Stat'!D16)</f>
        <v>0</v>
      </c>
      <c r="C57" s="374">
        <f>IF('Quality-Stat'!E16="","",'Quality-Stat'!E16)</f>
        <v>0</v>
      </c>
      <c r="D57" s="374">
        <f>IF('Quality-Stat'!F16="","",'Quality-Stat'!F16)</f>
        <v>0</v>
      </c>
      <c r="E57" s="374">
        <f>IF('Quality-Stat'!G16="","",'Quality-Stat'!G16)</f>
        <v>0</v>
      </c>
      <c r="F57" s="374">
        <f>IF('Quality-Stat'!H16="","",'Quality-Stat'!H16)</f>
        <v>0</v>
      </c>
      <c r="G57" s="374">
        <f>IF('Quality-Stat'!I16="","",'Quality-Stat'!I16)</f>
        <v>0</v>
      </c>
      <c r="H57" s="374">
        <f>IF('Quality-Stat'!J16="","",'Quality-Stat'!J16)</f>
        <v>0</v>
      </c>
      <c r="I57" s="374">
        <f>IF('Quality-Stat'!K16="","",'Quality-Stat'!K16)</f>
        <v>0</v>
      </c>
      <c r="J57" s="374">
        <f>IF('Quality-Stat'!L16="","",'Quality-Stat'!L16)</f>
        <v>0</v>
      </c>
      <c r="K57" s="1571" t="s">
        <v>129</v>
      </c>
      <c r="L57" s="1572"/>
      <c r="M57" s="317">
        <f>'Quality-Stat'!D7</f>
        <v>31</v>
      </c>
      <c r="N57" s="317">
        <f>'Quality-Stat'!E7</f>
        <v>31</v>
      </c>
      <c r="O57" s="317">
        <f>'Quality-Stat'!F7</f>
        <v>0</v>
      </c>
      <c r="P57" s="317">
        <f>'Quality-Stat'!G7</f>
        <v>5</v>
      </c>
      <c r="Q57" s="317">
        <f>'Quality-Stat'!H7</f>
        <v>0</v>
      </c>
      <c r="R57" s="317">
        <f>'Quality-Stat'!I7</f>
        <v>0</v>
      </c>
      <c r="S57" s="317">
        <f>'Quality-Stat'!J7</f>
        <v>0</v>
      </c>
      <c r="T57" s="317">
        <f>'Quality-Stat'!K7</f>
        <v>0</v>
      </c>
      <c r="U57" s="317">
        <f>'Quality-Stat'!L7</f>
        <v>0</v>
      </c>
      <c r="V57" s="1388"/>
      <c r="W57" s="1554" t="str">
        <f>'HSE-Stat'!B7</f>
        <v>MTC (Healed w/o Disability)</v>
      </c>
      <c r="X57" s="1555"/>
      <c r="Y57" s="1369">
        <f>'HSE-Stat'!D7</f>
        <v>0</v>
      </c>
      <c r="Z57" s="1370"/>
      <c r="AA57" s="318">
        <f>'HSE-Stat'!E7</f>
        <v>0</v>
      </c>
      <c r="AB57" s="319">
        <f>'HSE-Stat'!F7</f>
        <v>0</v>
      </c>
      <c r="AC57" s="320">
        <f>'HSE-Stat'!G7</f>
        <v>0</v>
      </c>
      <c r="AE57"/>
      <c r="AF57"/>
      <c r="AG57" s="312"/>
      <c r="AH57"/>
      <c r="AI57"/>
      <c r="AJ57"/>
      <c r="AK57"/>
      <c r="AL57"/>
    </row>
    <row r="58" spans="1:48" ht="18.600000000000001" customHeight="1">
      <c r="A58" s="1223"/>
      <c r="B58" s="374">
        <f>IF('Quality-Stat'!D17="","",'Quality-Stat'!D17)</f>
        <v>11</v>
      </c>
      <c r="C58" s="374">
        <f>IF('Quality-Stat'!E17="","",'Quality-Stat'!E17)</f>
        <v>0</v>
      </c>
      <c r="D58" s="374">
        <f>IF('Quality-Stat'!F17="","",'Quality-Stat'!F17)</f>
        <v>11</v>
      </c>
      <c r="E58" s="374">
        <f>IF('Quality-Stat'!G17="","",'Quality-Stat'!G17)</f>
        <v>0</v>
      </c>
      <c r="F58" s="374">
        <f>IF('Quality-Stat'!H17="","",'Quality-Stat'!H17)</f>
        <v>0</v>
      </c>
      <c r="G58" s="374">
        <f>IF('Quality-Stat'!I17="","",'Quality-Stat'!I17)</f>
        <v>11</v>
      </c>
      <c r="H58" s="374">
        <f>IF('Quality-Stat'!J17="","",'Quality-Stat'!J17)</f>
        <v>0</v>
      </c>
      <c r="I58" s="374">
        <f>IF('Quality-Stat'!K17="","",'Quality-Stat'!K17)</f>
        <v>0</v>
      </c>
      <c r="J58" s="374">
        <f>IF('Quality-Stat'!L17="","",'Quality-Stat'!L17)</f>
        <v>11</v>
      </c>
      <c r="K58" s="1574" t="s">
        <v>130</v>
      </c>
      <c r="L58" s="1575"/>
      <c r="M58" s="317">
        <f>'Quality-Stat'!D8</f>
        <v>880</v>
      </c>
      <c r="N58" s="317">
        <f>'Quality-Stat'!E8</f>
        <v>863</v>
      </c>
      <c r="O58" s="317">
        <f>'Quality-Stat'!F8</f>
        <v>17</v>
      </c>
      <c r="P58" s="317">
        <f>'Quality-Stat'!G8</f>
        <v>4</v>
      </c>
      <c r="Q58" s="317">
        <f>'Quality-Stat'!H8</f>
        <v>13</v>
      </c>
      <c r="R58" s="317">
        <f>'Quality-Stat'!I8</f>
        <v>0</v>
      </c>
      <c r="S58" s="317">
        <f>'Quality-Stat'!J8</f>
        <v>0</v>
      </c>
      <c r="T58" s="317">
        <f>'Quality-Stat'!K8</f>
        <v>0</v>
      </c>
      <c r="U58" s="317">
        <f>'Quality-Stat'!L8</f>
        <v>0</v>
      </c>
      <c r="V58" s="1388"/>
      <c r="W58" s="1554" t="str">
        <f>'HSE-Stat'!B8</f>
        <v>MTC (Healed w/ Disability)</v>
      </c>
      <c r="X58" s="1555"/>
      <c r="Y58" s="1369">
        <f>'HSE-Stat'!D8</f>
        <v>0</v>
      </c>
      <c r="Z58" s="1370"/>
      <c r="AA58" s="318">
        <f>'HSE-Stat'!E8</f>
        <v>0</v>
      </c>
      <c r="AB58" s="319">
        <f>'HSE-Stat'!F8</f>
        <v>0</v>
      </c>
      <c r="AC58" s="320">
        <f>'HSE-Stat'!G8</f>
        <v>0</v>
      </c>
      <c r="AE58"/>
      <c r="AF58"/>
      <c r="AG58" s="312"/>
      <c r="AH58"/>
      <c r="AI58"/>
      <c r="AJ58"/>
      <c r="AK58"/>
      <c r="AL58"/>
    </row>
    <row r="59" spans="1:48" ht="18.600000000000001" customHeight="1" thickBot="1">
      <c r="A59" s="1219"/>
      <c r="B59" s="321">
        <f t="shared" ref="B59:J59" si="14">SUM(B54:B58)</f>
        <v>36</v>
      </c>
      <c r="C59" s="321">
        <f t="shared" si="14"/>
        <v>0</v>
      </c>
      <c r="D59" s="321">
        <f t="shared" si="14"/>
        <v>36</v>
      </c>
      <c r="E59" s="321">
        <f t="shared" si="14"/>
        <v>0</v>
      </c>
      <c r="F59" s="321">
        <f t="shared" si="14"/>
        <v>0</v>
      </c>
      <c r="G59" s="321">
        <f t="shared" si="14"/>
        <v>36</v>
      </c>
      <c r="H59" s="321">
        <f t="shared" si="14"/>
        <v>0</v>
      </c>
      <c r="I59" s="321">
        <f t="shared" si="14"/>
        <v>0</v>
      </c>
      <c r="J59" s="321">
        <f t="shared" si="14"/>
        <v>36</v>
      </c>
      <c r="K59" s="322" t="s">
        <v>132</v>
      </c>
      <c r="L59" s="323"/>
      <c r="M59" s="324"/>
      <c r="N59" s="325"/>
      <c r="O59" s="325"/>
      <c r="P59" s="325"/>
      <c r="Q59" s="325"/>
      <c r="R59" s="325"/>
      <c r="S59" s="325"/>
      <c r="T59" s="326"/>
      <c r="U59" s="327"/>
      <c r="V59" s="1388"/>
      <c r="W59" s="1384" t="str">
        <f>'HSE-Stat'!B9</f>
        <v>Near Miss</v>
      </c>
      <c r="X59" s="1385"/>
      <c r="Y59" s="1369">
        <f>'HSE-Stat'!D9</f>
        <v>1</v>
      </c>
      <c r="Z59" s="1370"/>
      <c r="AA59" s="318">
        <f>'HSE-Stat'!E9</f>
        <v>1</v>
      </c>
      <c r="AB59" s="319">
        <f>'HSE-Stat'!F9</f>
        <v>1</v>
      </c>
      <c r="AC59" s="320">
        <f>'HSE-Stat'!G9</f>
        <v>1</v>
      </c>
      <c r="AE59"/>
      <c r="AF59"/>
      <c r="AG59" s="312"/>
      <c r="AH59"/>
      <c r="AI59"/>
      <c r="AJ59"/>
      <c r="AK59"/>
      <c r="AL59"/>
    </row>
    <row r="60" spans="1:48" ht="15" customHeight="1" thickBot="1">
      <c r="A60" s="273"/>
      <c r="B60" s="273"/>
      <c r="C60" s="273"/>
      <c r="D60" s="273"/>
      <c r="E60" s="273"/>
      <c r="F60" s="273"/>
      <c r="G60" s="273"/>
      <c r="H60" s="273"/>
      <c r="I60" s="273"/>
      <c r="J60" s="275"/>
      <c r="K60" s="1576" t="s">
        <v>134</v>
      </c>
      <c r="L60" s="1577"/>
      <c r="M60" s="1577"/>
      <c r="N60" s="1516">
        <f>+'General Information'!C27</f>
        <v>46110</v>
      </c>
      <c r="O60" s="1517"/>
      <c r="P60" s="1537" t="s">
        <v>135</v>
      </c>
      <c r="Q60" s="1519"/>
      <c r="R60" s="1519"/>
      <c r="S60" s="1519"/>
      <c r="T60" s="1542">
        <f>'General Information'!C39</f>
        <v>45717</v>
      </c>
      <c r="U60" s="1542"/>
      <c r="V60" s="1388"/>
      <c r="W60" s="1384" t="str">
        <f>'HSE-Stat'!B10</f>
        <v>First Aid Cases</v>
      </c>
      <c r="X60" s="1385"/>
      <c r="Y60" s="1369">
        <f>'HSE-Stat'!D10</f>
        <v>0</v>
      </c>
      <c r="Z60" s="1370"/>
      <c r="AA60" s="318">
        <f>'HSE-Stat'!E10</f>
        <v>0</v>
      </c>
      <c r="AB60" s="319">
        <f>'HSE-Stat'!F10</f>
        <v>0</v>
      </c>
      <c r="AC60" s="320">
        <f>'HSE-Stat'!G10</f>
        <v>0</v>
      </c>
      <c r="AD60" s="1371" t="s">
        <v>136</v>
      </c>
      <c r="AE60" s="1372"/>
      <c r="AF60" s="1372"/>
      <c r="AG60" s="1373"/>
    </row>
    <row r="61" spans="1:48" ht="15.45" customHeight="1">
      <c r="A61" s="1513"/>
      <c r="B61" s="1564" t="s">
        <v>84</v>
      </c>
      <c r="C61" s="276" t="s">
        <v>137</v>
      </c>
      <c r="D61" s="276"/>
      <c r="E61" s="276"/>
      <c r="F61" s="276"/>
      <c r="G61" s="276"/>
      <c r="H61" s="1566" t="s">
        <v>138</v>
      </c>
      <c r="I61" s="1530" t="s">
        <v>102</v>
      </c>
      <c r="J61" s="1578" t="s">
        <v>103</v>
      </c>
      <c r="K61" s="1518" t="s">
        <v>139</v>
      </c>
      <c r="L61" s="1519"/>
      <c r="M61" s="1519"/>
      <c r="N61" s="1515">
        <f>+'General Information'!C28</f>
        <v>46110</v>
      </c>
      <c r="O61" s="1515"/>
      <c r="P61" s="1537" t="s">
        <v>140</v>
      </c>
      <c r="Q61" s="1519"/>
      <c r="R61" s="1519"/>
      <c r="S61" s="1519"/>
      <c r="T61" s="1515">
        <f>'General Information'!C40</f>
        <v>1</v>
      </c>
      <c r="U61" s="1515"/>
      <c r="V61" s="1388"/>
      <c r="W61" s="1384" t="str">
        <f>'HSE-Stat'!B11</f>
        <v>Fatality</v>
      </c>
      <c r="X61" s="1385"/>
      <c r="Y61" s="1369">
        <f>'HSE-Stat'!D11</f>
        <v>0</v>
      </c>
      <c r="Z61" s="1370"/>
      <c r="AA61" s="318">
        <f>'HSE-Stat'!E11</f>
        <v>0</v>
      </c>
      <c r="AB61" s="319">
        <f>'HSE-Stat'!F11</f>
        <v>0</v>
      </c>
      <c r="AC61" s="320">
        <f>'HSE-Stat'!G11</f>
        <v>0</v>
      </c>
      <c r="AD61" s="1371"/>
      <c r="AE61" s="1372"/>
      <c r="AF61" s="1372"/>
      <c r="AG61" s="1373"/>
    </row>
    <row r="62" spans="1:48" ht="15.75" customHeight="1">
      <c r="A62" s="1514"/>
      <c r="B62" s="1565"/>
      <c r="C62" s="277" t="s">
        <v>114</v>
      </c>
      <c r="D62" s="277" t="s">
        <v>115</v>
      </c>
      <c r="E62" s="277" t="s">
        <v>116</v>
      </c>
      <c r="F62" s="277" t="s">
        <v>117</v>
      </c>
      <c r="G62" s="277" t="s">
        <v>118</v>
      </c>
      <c r="H62" s="1567" t="s">
        <v>141</v>
      </c>
      <c r="I62" s="1531"/>
      <c r="J62" s="1579"/>
      <c r="K62" s="1518" t="s">
        <v>142</v>
      </c>
      <c r="L62" s="1519"/>
      <c r="M62" s="1519"/>
      <c r="N62" s="1516">
        <f>+'General Information'!C31</f>
        <v>46090</v>
      </c>
      <c r="O62" s="1517"/>
      <c r="P62" s="1537" t="s">
        <v>143</v>
      </c>
      <c r="Q62" s="1519"/>
      <c r="R62" s="1519"/>
      <c r="S62" s="1519"/>
      <c r="T62" s="1542">
        <f>'General Information'!C41</f>
        <v>45717</v>
      </c>
      <c r="U62" s="1543"/>
      <c r="V62" s="1388"/>
      <c r="W62" s="1384" t="str">
        <f>'HSE-Stat'!B12</f>
        <v>Fire Incident Cases</v>
      </c>
      <c r="X62" s="1385"/>
      <c r="Y62" s="1369">
        <f>'HSE-Stat'!D12</f>
        <v>0</v>
      </c>
      <c r="Z62" s="1370"/>
      <c r="AA62" s="318">
        <f>'HSE-Stat'!E12</f>
        <v>0</v>
      </c>
      <c r="AB62" s="319">
        <f>'HSE-Stat'!F12</f>
        <v>0</v>
      </c>
      <c r="AC62" s="320">
        <f>'HSE-Stat'!G12</f>
        <v>0</v>
      </c>
      <c r="AE62"/>
      <c r="AF62"/>
      <c r="AG62" s="312"/>
    </row>
    <row r="63" spans="1:48" ht="18.600000000000001" customHeight="1">
      <c r="A63" s="1217"/>
      <c r="B63" s="374">
        <f>IF('Quality-Stat'!D30="","",'Quality-Stat'!D30)</f>
        <v>0</v>
      </c>
      <c r="C63" s="374">
        <f>IF('Quality-Stat'!E30="","",'Quality-Stat'!E30)</f>
        <v>0</v>
      </c>
      <c r="D63" s="374">
        <f>IF('Quality-Stat'!F30="","",'Quality-Stat'!F30)</f>
        <v>0</v>
      </c>
      <c r="E63" s="374">
        <f>IF('Quality-Stat'!G30="","",'Quality-Stat'!G30)</f>
        <v>0</v>
      </c>
      <c r="F63" s="374">
        <f>IF('Quality-Stat'!H30="","",'Quality-Stat'!H30)</f>
        <v>0</v>
      </c>
      <c r="G63" s="374">
        <f>IF('Quality-Stat'!I30="","",'Quality-Stat'!I30)</f>
        <v>0</v>
      </c>
      <c r="H63" s="374">
        <f>IF('Quality-Stat'!J30="","",'Quality-Stat'!J30)</f>
        <v>0</v>
      </c>
      <c r="I63" s="374">
        <f>IF('Quality-Stat'!K30="","",'Quality-Stat'!K30)</f>
        <v>0</v>
      </c>
      <c r="J63" s="374">
        <f>IF('Quality-Stat'!L30="","",'Quality-Stat'!L30)</f>
        <v>0</v>
      </c>
      <c r="K63" s="1518" t="s">
        <v>144</v>
      </c>
      <c r="L63" s="1519"/>
      <c r="M63" s="1519"/>
      <c r="N63" s="1515">
        <f>+'General Information'!C32</f>
        <v>46090</v>
      </c>
      <c r="O63" s="1515"/>
      <c r="P63" s="1537" t="s">
        <v>145</v>
      </c>
      <c r="Q63" s="1519"/>
      <c r="R63" s="1519"/>
      <c r="S63" s="1519"/>
      <c r="T63" s="1542">
        <f>+'General Information'!C44</f>
        <v>0</v>
      </c>
      <c r="U63" s="1543"/>
      <c r="V63" s="1388"/>
      <c r="W63" s="1384" t="str">
        <f>'HSE-Stat'!B13</f>
        <v>Vehicle Incident</v>
      </c>
      <c r="X63" s="1385"/>
      <c r="Y63" s="1369">
        <f>'HSE-Stat'!D13</f>
        <v>0</v>
      </c>
      <c r="Z63" s="1370"/>
      <c r="AA63" s="318">
        <f>'HSE-Stat'!E13</f>
        <v>0</v>
      </c>
      <c r="AB63" s="319">
        <f>'HSE-Stat'!F13</f>
        <v>0</v>
      </c>
      <c r="AC63" s="320">
        <f>'HSE-Stat'!G13</f>
        <v>0</v>
      </c>
      <c r="AE63"/>
      <c r="AF63"/>
      <c r="AG63" s="312"/>
    </row>
    <row r="64" spans="1:48" ht="18.600000000000001" customHeight="1">
      <c r="A64" s="1218"/>
      <c r="B64" s="374">
        <f>IF('Quality-Stat'!D31="","",'Quality-Stat'!D31)</f>
        <v>15</v>
      </c>
      <c r="C64" s="374">
        <f>IF('Quality-Stat'!E31="","",'Quality-Stat'!E31)</f>
        <v>0</v>
      </c>
      <c r="D64" s="374">
        <f>IF('Quality-Stat'!F31="","",'Quality-Stat'!F31)</f>
        <v>14</v>
      </c>
      <c r="E64" s="374">
        <f>IF('Quality-Stat'!G31="","",'Quality-Stat'!G31)</f>
        <v>0</v>
      </c>
      <c r="F64" s="374">
        <f>IF('Quality-Stat'!H31="","",'Quality-Stat'!H31)</f>
        <v>1</v>
      </c>
      <c r="G64" s="374">
        <f>IF('Quality-Stat'!I31="","",'Quality-Stat'!I31)</f>
        <v>14</v>
      </c>
      <c r="H64" s="374">
        <f>IF('Quality-Stat'!J31="","",'Quality-Stat'!J31)</f>
        <v>0</v>
      </c>
      <c r="I64" s="374">
        <f>IF('Quality-Stat'!K31="","",'Quality-Stat'!K31)</f>
        <v>0</v>
      </c>
      <c r="J64" s="374">
        <f>IF('Quality-Stat'!L31="","",'Quality-Stat'!L31)</f>
        <v>15</v>
      </c>
      <c r="K64" s="1518" t="s">
        <v>1018</v>
      </c>
      <c r="L64" s="1519"/>
      <c r="M64" s="1519"/>
      <c r="N64" s="1516">
        <f>+'General Information'!C48</f>
        <v>46072</v>
      </c>
      <c r="O64" s="1517"/>
      <c r="P64" s="1537" t="s">
        <v>146</v>
      </c>
      <c r="Q64" s="1519"/>
      <c r="R64" s="1519"/>
      <c r="S64" s="1519"/>
      <c r="T64" s="1515">
        <f>'General Information'!C45</f>
        <v>0</v>
      </c>
      <c r="U64" s="1515"/>
      <c r="V64" s="1568"/>
      <c r="W64" s="1384" t="str">
        <f>'HSE-Stat'!B14</f>
        <v>Property Damages</v>
      </c>
      <c r="X64" s="1385"/>
      <c r="Y64" s="1369">
        <f>'HSE-Stat'!D14</f>
        <v>0</v>
      </c>
      <c r="Z64" s="1370"/>
      <c r="AA64" s="318">
        <f>'HSE-Stat'!E14</f>
        <v>0</v>
      </c>
      <c r="AB64" s="319">
        <f>'HSE-Stat'!F14</f>
        <v>0</v>
      </c>
      <c r="AC64" s="320">
        <f>'HSE-Stat'!G14</f>
        <v>0</v>
      </c>
      <c r="AE64"/>
      <c r="AF64"/>
      <c r="AG64" s="312"/>
    </row>
    <row r="65" spans="1:33" ht="18.600000000000001" customHeight="1">
      <c r="A65" s="1218"/>
      <c r="B65" s="374">
        <f>IF('Quality-Stat'!D32="","",'Quality-Stat'!D32)</f>
        <v>33</v>
      </c>
      <c r="C65" s="374">
        <f>IF('Quality-Stat'!E32="","",'Quality-Stat'!E32)</f>
        <v>0</v>
      </c>
      <c r="D65" s="374">
        <f>IF('Quality-Stat'!F32="","",'Quality-Stat'!F32)</f>
        <v>32</v>
      </c>
      <c r="E65" s="374">
        <f>IF('Quality-Stat'!G32="","",'Quality-Stat'!G32)</f>
        <v>0</v>
      </c>
      <c r="F65" s="374">
        <f>IF('Quality-Stat'!H32="","",'Quality-Stat'!H32)</f>
        <v>1</v>
      </c>
      <c r="G65" s="374">
        <f>IF('Quality-Stat'!I32="","",'Quality-Stat'!I32)</f>
        <v>32</v>
      </c>
      <c r="H65" s="374">
        <f>IF('Quality-Stat'!J32="","",'Quality-Stat'!J32)</f>
        <v>0</v>
      </c>
      <c r="I65" s="374">
        <f>IF('Quality-Stat'!K32="","",'Quality-Stat'!K32)</f>
        <v>0</v>
      </c>
      <c r="J65" s="374">
        <f>IF('Quality-Stat'!L32="","",'Quality-Stat'!L32)</f>
        <v>33</v>
      </c>
      <c r="K65" s="1538" t="s">
        <v>147</v>
      </c>
      <c r="L65" s="1539"/>
      <c r="M65" s="1539"/>
      <c r="N65" s="1539"/>
      <c r="O65" s="1539"/>
      <c r="P65" s="1539"/>
      <c r="Q65" s="1539"/>
      <c r="R65" s="1539"/>
      <c r="S65" s="1539"/>
      <c r="T65" s="1539"/>
      <c r="U65" s="1540"/>
      <c r="V65" s="1387" t="s">
        <v>125</v>
      </c>
      <c r="W65" s="1384" t="str">
        <f>'HSE-Stat'!B15</f>
        <v xml:space="preserve">Induction Training </v>
      </c>
      <c r="X65" s="1385"/>
      <c r="Y65" s="1369">
        <f>'HSE-Stat'!D15</f>
        <v>0</v>
      </c>
      <c r="Z65" s="1370"/>
      <c r="AA65" s="318">
        <f>'HSE-Stat'!E15</f>
        <v>0</v>
      </c>
      <c r="AB65" s="319">
        <f>'HSE-Stat'!F15</f>
        <v>12</v>
      </c>
      <c r="AC65" s="320">
        <f>'HSE-Stat'!G15</f>
        <v>12</v>
      </c>
      <c r="AE65"/>
      <c r="AF65"/>
      <c r="AG65" s="312"/>
    </row>
    <row r="66" spans="1:33" ht="18.600000000000001" thickBot="1">
      <c r="A66" s="1218"/>
      <c r="B66" s="374">
        <f>IF('Quality-Stat'!D33="","",'Quality-Stat'!D33)</f>
        <v>0</v>
      </c>
      <c r="C66" s="374">
        <f>IF('Quality-Stat'!E33="","",'Quality-Stat'!E33)</f>
        <v>0</v>
      </c>
      <c r="D66" s="374">
        <f>IF('Quality-Stat'!F33="","",'Quality-Stat'!F33)</f>
        <v>0</v>
      </c>
      <c r="E66" s="374">
        <f>IF('Quality-Stat'!G33="","",'Quality-Stat'!G33)</f>
        <v>0</v>
      </c>
      <c r="F66" s="374">
        <f>IF('Quality-Stat'!H33="","",'Quality-Stat'!H33)</f>
        <v>0</v>
      </c>
      <c r="G66" s="374">
        <f>IF('Quality-Stat'!I33="","",'Quality-Stat'!I33)</f>
        <v>0</v>
      </c>
      <c r="H66" s="374">
        <f>IF('Quality-Stat'!J33="","",'Quality-Stat'!J33)</f>
        <v>0</v>
      </c>
      <c r="I66" s="374">
        <f>IF('Quality-Stat'!K33="","",'Quality-Stat'!K33)</f>
        <v>0</v>
      </c>
      <c r="J66" s="374">
        <f>IF('Quality-Stat'!L33="","",'Quality-Stat'!L33)</f>
        <v>0</v>
      </c>
      <c r="K66" s="1541" t="s">
        <v>148</v>
      </c>
      <c r="L66" s="1541"/>
      <c r="M66" s="328">
        <f>'Invoice Log'!U3</f>
        <v>0</v>
      </c>
      <c r="N66" s="1390" t="s">
        <v>149</v>
      </c>
      <c r="O66" s="1391"/>
      <c r="P66" s="1391"/>
      <c r="Q66" s="329">
        <f>'Invoice Log'!Y3</f>
        <v>34267317.164999999</v>
      </c>
      <c r="S66" s="331" t="s">
        <v>150</v>
      </c>
      <c r="T66" s="332">
        <f>N4</f>
        <v>52025516.000000007</v>
      </c>
      <c r="U66" s="333"/>
      <c r="V66" s="1388"/>
      <c r="W66" s="1384" t="str">
        <f>'HSE-Stat'!B16</f>
        <v>No.of Internal Training</v>
      </c>
      <c r="X66" s="1385"/>
      <c r="Y66" s="1369">
        <f>'HSE-Stat'!D16</f>
        <v>1</v>
      </c>
      <c r="Z66" s="1370"/>
      <c r="AA66" s="318">
        <f>'HSE-Stat'!E16</f>
        <v>1</v>
      </c>
      <c r="AB66" s="319">
        <f>'HSE-Stat'!F16</f>
        <v>36</v>
      </c>
      <c r="AC66" s="320">
        <f>'HSE-Stat'!G16</f>
        <v>36</v>
      </c>
      <c r="AE66"/>
      <c r="AF66"/>
      <c r="AG66" s="312"/>
    </row>
    <row r="67" spans="1:33" ht="18.600000000000001" thickBot="1">
      <c r="A67" s="1216"/>
      <c r="B67" s="374">
        <f>IF('Quality-Stat'!D34="","",'Quality-Stat'!D34)</f>
        <v>17</v>
      </c>
      <c r="C67" s="374">
        <f>IF('Quality-Stat'!E34="","",'Quality-Stat'!E34)</f>
        <v>0</v>
      </c>
      <c r="D67" s="374">
        <f>IF('Quality-Stat'!F34="","",'Quality-Stat'!F34)</f>
        <v>17</v>
      </c>
      <c r="E67" s="374">
        <f>IF('Quality-Stat'!G34="","",'Quality-Stat'!G34)</f>
        <v>0</v>
      </c>
      <c r="F67" s="374">
        <f>IF('Quality-Stat'!H34="","",'Quality-Stat'!H34)</f>
        <v>0</v>
      </c>
      <c r="G67" s="374">
        <f>IF('Quality-Stat'!I34="","",'Quality-Stat'!I34)</f>
        <v>17</v>
      </c>
      <c r="H67" s="374">
        <f>IF('Quality-Stat'!J34="","",'Quality-Stat'!J34)</f>
        <v>0</v>
      </c>
      <c r="I67" s="374">
        <f>IF('Quality-Stat'!K34="","",'Quality-Stat'!K34)</f>
        <v>0</v>
      </c>
      <c r="J67" s="374">
        <f>IF('Quality-Stat'!L34="","",'Quality-Stat'!L34)</f>
        <v>17</v>
      </c>
      <c r="K67" s="1541" t="s">
        <v>151</v>
      </c>
      <c r="L67" s="1541"/>
      <c r="M67" s="328">
        <f>'Invoice Log'!U5</f>
        <v>7</v>
      </c>
      <c r="N67" s="1390" t="s">
        <v>152</v>
      </c>
      <c r="O67" s="1391"/>
      <c r="P67" s="1391"/>
      <c r="Q67" s="334">
        <f>'Invoice Log'!Y5</f>
        <v>34269317.164999999</v>
      </c>
      <c r="S67" s="330" t="s">
        <v>153</v>
      </c>
      <c r="T67" s="335">
        <f>G21</f>
        <v>28097288.279999997</v>
      </c>
      <c r="U67" s="336"/>
      <c r="V67" s="1388"/>
      <c r="W67" s="1384" t="str">
        <f>'HSE-Stat'!B17</f>
        <v>No.of Internal Audit</v>
      </c>
      <c r="X67" s="1385"/>
      <c r="Y67" s="1369">
        <f>'HSE-Stat'!D17</f>
        <v>0</v>
      </c>
      <c r="Z67" s="1370"/>
      <c r="AA67" s="318">
        <f>'HSE-Stat'!E17</f>
        <v>2</v>
      </c>
      <c r="AB67" s="319">
        <f>'HSE-Stat'!F17</f>
        <v>2</v>
      </c>
      <c r="AC67" s="320">
        <f>'HSE-Stat'!G17</f>
        <v>2</v>
      </c>
      <c r="AE67"/>
      <c r="AF67"/>
      <c r="AG67" s="312"/>
    </row>
    <row r="68" spans="1:33" ht="18.600000000000001" thickBot="1">
      <c r="A68" s="1219"/>
      <c r="B68" s="337">
        <f t="shared" ref="B68:J68" si="15">SUM(B63:B67)</f>
        <v>65</v>
      </c>
      <c r="C68" s="337">
        <f t="shared" si="15"/>
        <v>0</v>
      </c>
      <c r="D68" s="337">
        <f t="shared" si="15"/>
        <v>63</v>
      </c>
      <c r="E68" s="337">
        <f t="shared" si="15"/>
        <v>0</v>
      </c>
      <c r="F68" s="337">
        <f t="shared" si="15"/>
        <v>2</v>
      </c>
      <c r="G68" s="337">
        <f t="shared" si="15"/>
        <v>63</v>
      </c>
      <c r="H68" s="337">
        <f t="shared" si="15"/>
        <v>0</v>
      </c>
      <c r="I68" s="337">
        <f t="shared" si="15"/>
        <v>0</v>
      </c>
      <c r="J68" s="338">
        <f t="shared" si="15"/>
        <v>65</v>
      </c>
      <c r="K68" s="1573" t="s">
        <v>154</v>
      </c>
      <c r="L68" s="1541"/>
      <c r="M68" s="328">
        <f>'Invoice Log'!U6</f>
        <v>6</v>
      </c>
      <c r="N68" s="1390" t="s">
        <v>155</v>
      </c>
      <c r="O68" s="1391"/>
      <c r="P68" s="1391"/>
      <c r="Q68" s="334">
        <f>'Invoice Log'!Y6</f>
        <v>31459715.307500001</v>
      </c>
      <c r="S68" s="339" t="s">
        <v>156</v>
      </c>
      <c r="T68" s="335">
        <f>H21</f>
        <v>39183289.020000003</v>
      </c>
      <c r="U68" s="336"/>
      <c r="V68" s="1388"/>
      <c r="W68" s="1384" t="str">
        <f>'HSE-Stat'!B18</f>
        <v>No. of Toolbox Talks</v>
      </c>
      <c r="X68" s="1385"/>
      <c r="Y68" s="1369">
        <f>'HSE-Stat'!D18</f>
        <v>1</v>
      </c>
      <c r="Z68" s="1370"/>
      <c r="AA68" s="318">
        <f>'HSE-Stat'!E18</f>
        <v>1</v>
      </c>
      <c r="AB68" s="319">
        <f>'HSE-Stat'!F18</f>
        <v>49</v>
      </c>
      <c r="AC68" s="320">
        <f>'HSE-Stat'!G18</f>
        <v>49</v>
      </c>
      <c r="AE68"/>
      <c r="AF68"/>
      <c r="AG68" s="312"/>
    </row>
    <row r="69" spans="1:33" ht="14.4" customHeight="1" thickBot="1">
      <c r="A69" s="273"/>
      <c r="B69" s="273"/>
      <c r="C69" s="273"/>
      <c r="D69" s="273"/>
      <c r="E69" s="273"/>
      <c r="F69" s="273"/>
      <c r="G69" s="273"/>
      <c r="H69" s="273"/>
      <c r="I69" s="273"/>
      <c r="J69" s="274"/>
      <c r="K69" s="1541" t="s">
        <v>158</v>
      </c>
      <c r="L69" s="1541"/>
      <c r="M69" s="328">
        <f>M67-M68</f>
        <v>1</v>
      </c>
      <c r="N69" s="1390" t="s">
        <v>159</v>
      </c>
      <c r="O69" s="1391"/>
      <c r="P69" s="1391"/>
      <c r="Q69" s="340"/>
      <c r="S69" s="339" t="s">
        <v>160</v>
      </c>
      <c r="T69" s="341">
        <f>Q66</f>
        <v>34267317.164999999</v>
      </c>
      <c r="U69" s="342"/>
      <c r="V69" s="1389"/>
      <c r="W69" s="1550" t="str">
        <f>'HSE-Stat'!B19</f>
        <v>Safety Awards/Incentives</v>
      </c>
      <c r="X69" s="1551"/>
      <c r="Y69" s="1382">
        <f>'HSE-Stat'!D19</f>
        <v>0</v>
      </c>
      <c r="Z69" s="1383"/>
      <c r="AA69" s="343">
        <f>'HSE-Stat'!E19</f>
        <v>0</v>
      </c>
      <c r="AB69" s="344">
        <f>'HSE-Stat'!F19</f>
        <v>0</v>
      </c>
      <c r="AC69" s="345">
        <f>'HSE-Stat'!G19</f>
        <v>0</v>
      </c>
      <c r="AE69"/>
      <c r="AF69"/>
      <c r="AG69" s="312"/>
    </row>
    <row r="70" spans="1:33" ht="14.4" customHeight="1" thickBot="1">
      <c r="A70" s="1380"/>
      <c r="B70" s="1374" t="s">
        <v>161</v>
      </c>
      <c r="C70" s="1374" t="s">
        <v>162</v>
      </c>
      <c r="D70" s="1374" t="s">
        <v>163</v>
      </c>
      <c r="E70" s="1374" t="s">
        <v>164</v>
      </c>
      <c r="F70" s="1374" t="s">
        <v>165</v>
      </c>
      <c r="G70" s="1374" t="s">
        <v>166</v>
      </c>
      <c r="H70" s="1528" t="s">
        <v>167</v>
      </c>
      <c r="I70" s="1528"/>
      <c r="J70" s="1528"/>
      <c r="K70" s="1541" t="s">
        <v>168</v>
      </c>
      <c r="L70" s="1541"/>
      <c r="M70" s="346">
        <f>'Invoice Log'!M3</f>
        <v>0</v>
      </c>
      <c r="N70" s="1390" t="s">
        <v>169</v>
      </c>
      <c r="O70" s="1391"/>
      <c r="P70" s="1391"/>
      <c r="Q70" s="334">
        <f>'Invoice Log'!Q3</f>
        <v>0</v>
      </c>
      <c r="S70" s="339" t="s">
        <v>170</v>
      </c>
      <c r="T70" s="341">
        <f>Q67</f>
        <v>34269317.164999999</v>
      </c>
      <c r="U70" s="347"/>
      <c r="V70" s="1434" t="s">
        <v>171</v>
      </c>
      <c r="W70" s="1435"/>
      <c r="X70" s="1435"/>
      <c r="Y70" s="1435"/>
      <c r="Z70" s="1435"/>
      <c r="AA70" s="1435"/>
      <c r="AB70" s="1435"/>
      <c r="AC70" s="1435"/>
      <c r="AD70" s="1435"/>
      <c r="AE70" s="1435"/>
      <c r="AF70" s="1435"/>
      <c r="AG70" s="1436"/>
    </row>
    <row r="71" spans="1:33" ht="14.4" customHeight="1" thickBot="1">
      <c r="A71" s="1381"/>
      <c r="B71" s="1375"/>
      <c r="C71" s="1375" t="s">
        <v>114</v>
      </c>
      <c r="D71" s="1375" t="s">
        <v>115</v>
      </c>
      <c r="E71" s="1375" t="s">
        <v>116</v>
      </c>
      <c r="F71" s="1375" t="s">
        <v>117</v>
      </c>
      <c r="G71" s="1375" t="s">
        <v>118</v>
      </c>
      <c r="H71" s="1529"/>
      <c r="I71" s="1529"/>
      <c r="J71" s="1529"/>
      <c r="K71" s="1541" t="s">
        <v>172</v>
      </c>
      <c r="L71" s="1541"/>
      <c r="M71" s="346">
        <f>'Invoice Log'!M4</f>
        <v>0</v>
      </c>
      <c r="N71" s="1390" t="s">
        <v>173</v>
      </c>
      <c r="O71" s="1391"/>
      <c r="P71" s="1391"/>
      <c r="Q71" s="334">
        <f>'Invoice Log'!Q4</f>
        <v>0</v>
      </c>
      <c r="S71" s="339" t="s">
        <v>174</v>
      </c>
      <c r="T71" s="341">
        <f>Q68</f>
        <v>31459715.307500001</v>
      </c>
      <c r="U71" s="347"/>
      <c r="V71" s="1437"/>
      <c r="W71" s="1438"/>
      <c r="X71" s="1438"/>
      <c r="Y71" s="1438"/>
      <c r="Z71" s="1438"/>
      <c r="AA71" s="1438"/>
      <c r="AB71" s="1438"/>
      <c r="AC71" s="1438"/>
      <c r="AD71" s="1438"/>
      <c r="AE71" s="1438"/>
      <c r="AF71" s="1438"/>
      <c r="AG71" s="1439"/>
    </row>
    <row r="72" spans="1:33" ht="18.600000000000001" customHeight="1" thickBot="1">
      <c r="A72" s="1217"/>
      <c r="B72" s="374">
        <f>IF('Quality-Stat'!D40="","",'Quality-Stat'!D40)</f>
        <v>0</v>
      </c>
      <c r="C72" s="374">
        <f>IF('Quality-Stat'!E40="","",'Quality-Stat'!E40)</f>
        <v>0</v>
      </c>
      <c r="D72" s="374" t="str">
        <f>IF('Quality-Stat'!F40="","",'Quality-Stat'!F40)</f>
        <v/>
      </c>
      <c r="E72" s="374">
        <f>IF('Quality-Stat'!G40="","",'Quality-Stat'!G40)</f>
        <v>0</v>
      </c>
      <c r="F72" s="374">
        <f>IF('Quality-Stat'!H40="","",'Quality-Stat'!H40)</f>
        <v>0</v>
      </c>
      <c r="G72" s="374">
        <f>IF('Quality-Stat'!I40="","",'Quality-Stat'!I40)</f>
        <v>0</v>
      </c>
      <c r="H72" s="1378">
        <f>'Quality-Stat'!J40</f>
        <v>0</v>
      </c>
      <c r="I72" s="1378"/>
      <c r="J72" s="1379"/>
      <c r="K72" s="1541" t="s">
        <v>175</v>
      </c>
      <c r="L72" s="1541"/>
      <c r="M72" s="348">
        <f>'Invoice Log'!M5</f>
        <v>3.8442674936659922E-5</v>
      </c>
      <c r="N72" s="1390" t="s">
        <v>176</v>
      </c>
      <c r="O72" s="1391"/>
      <c r="P72" s="1391"/>
      <c r="Q72" s="349">
        <f>'Invoice Log'!M6</f>
        <v>2000</v>
      </c>
      <c r="R72" s="350"/>
      <c r="S72" s="351"/>
      <c r="T72" s="352"/>
      <c r="U72" s="353"/>
      <c r="V72" s="1440" t="s">
        <v>177</v>
      </c>
      <c r="W72" s="1414" t="s">
        <v>178</v>
      </c>
      <c r="X72" s="1360" t="s">
        <v>179</v>
      </c>
      <c r="Y72" s="1360"/>
      <c r="Z72" s="1360"/>
      <c r="AA72" s="1360"/>
      <c r="AB72" s="1360"/>
      <c r="AC72" s="1414" t="s">
        <v>49</v>
      </c>
      <c r="AD72" s="1414" t="s">
        <v>180</v>
      </c>
      <c r="AE72" s="1414" t="s">
        <v>181</v>
      </c>
      <c r="AF72" s="1414" t="s">
        <v>182</v>
      </c>
      <c r="AG72" s="1421" t="s">
        <v>183</v>
      </c>
    </row>
    <row r="73" spans="1:33" ht="18.600000000000001" customHeight="1">
      <c r="A73" s="1218"/>
      <c r="B73" s="374">
        <f>IF('Quality-Stat'!D41="","",'Quality-Stat'!D41)</f>
        <v>9</v>
      </c>
      <c r="C73" s="374">
        <f>IF('Quality-Stat'!E41="","",'Quality-Stat'!E41)</f>
        <v>9</v>
      </c>
      <c r="D73" s="374">
        <f>IF('Quality-Stat'!F41="","",'Quality-Stat'!F41)</f>
        <v>9</v>
      </c>
      <c r="E73" s="374">
        <f>IF('Quality-Stat'!G41="","",'Quality-Stat'!G41)</f>
        <v>0</v>
      </c>
      <c r="F73" s="374">
        <f>IF('Quality-Stat'!H41="","",'Quality-Stat'!H41)</f>
        <v>8</v>
      </c>
      <c r="G73" s="374">
        <f>IF('Quality-Stat'!I41="","",'Quality-Stat'!I41)</f>
        <v>1</v>
      </c>
      <c r="H73" s="1378">
        <f>'Quality-Stat'!J41</f>
        <v>46325</v>
      </c>
      <c r="I73" s="1378"/>
      <c r="J73" s="1379"/>
      <c r="K73" s="1420" t="s">
        <v>184</v>
      </c>
      <c r="L73" s="1420"/>
      <c r="M73" s="1420"/>
      <c r="N73" s="1420"/>
      <c r="O73" s="1420"/>
      <c r="P73" s="1420"/>
      <c r="Q73" s="1420"/>
      <c r="R73" s="1420"/>
      <c r="S73" s="1420"/>
      <c r="T73" s="1420"/>
      <c r="U73" s="1420"/>
      <c r="V73" s="1441"/>
      <c r="W73" s="1361"/>
      <c r="X73" s="1361"/>
      <c r="Y73" s="1361"/>
      <c r="Z73" s="1361"/>
      <c r="AA73" s="1361"/>
      <c r="AB73" s="1361"/>
      <c r="AC73" s="1361"/>
      <c r="AD73" s="1361"/>
      <c r="AE73" s="1361"/>
      <c r="AF73" s="1361"/>
      <c r="AG73" s="1422"/>
    </row>
    <row r="74" spans="1:33" ht="18.600000000000001" customHeight="1">
      <c r="A74" s="1218"/>
      <c r="B74" s="374">
        <f>IF('Quality-Stat'!D42="","",'Quality-Stat'!D42)</f>
        <v>2</v>
      </c>
      <c r="C74" s="374">
        <f>IF('Quality-Stat'!E42="","",'Quality-Stat'!E42)</f>
        <v>2</v>
      </c>
      <c r="D74" s="374">
        <f>IF('Quality-Stat'!F42="","",'Quality-Stat'!F42)</f>
        <v>2</v>
      </c>
      <c r="E74" s="374">
        <f>IF('Quality-Stat'!G42="","",'Quality-Stat'!G42)</f>
        <v>0</v>
      </c>
      <c r="F74" s="374">
        <f>IF('Quality-Stat'!H42="","",'Quality-Stat'!H42)</f>
        <v>2</v>
      </c>
      <c r="G74" s="374">
        <f>IF('Quality-Stat'!I42="","",'Quality-Stat'!I42)</f>
        <v>0</v>
      </c>
      <c r="H74" s="1378">
        <f>'Quality-Stat'!J42</f>
        <v>46172</v>
      </c>
      <c r="I74" s="1378"/>
      <c r="J74" s="1379"/>
      <c r="K74" s="354" t="s">
        <v>185</v>
      </c>
      <c r="L74" s="355"/>
      <c r="M74" s="355"/>
      <c r="N74" s="355"/>
      <c r="O74" s="356" t="s">
        <v>186</v>
      </c>
      <c r="P74" s="356"/>
      <c r="Q74" s="355"/>
      <c r="R74" s="357"/>
      <c r="S74" s="1392" t="s">
        <v>187</v>
      </c>
      <c r="T74" s="1355"/>
      <c r="U74" s="1355"/>
      <c r="V74" s="1442">
        <f>CCO!A3</f>
        <v>0</v>
      </c>
      <c r="W74" s="1386">
        <f>CCO!B3</f>
        <v>0</v>
      </c>
      <c r="X74" s="1423">
        <f>CCO!C3</f>
        <v>0</v>
      </c>
      <c r="Y74" s="1423"/>
      <c r="Z74" s="1423"/>
      <c r="AA74" s="1423"/>
      <c r="AB74" s="1423"/>
      <c r="AC74" s="1416">
        <f>CCO!D3</f>
        <v>0</v>
      </c>
      <c r="AD74" s="1429">
        <f>CCO!E3</f>
        <v>0</v>
      </c>
      <c r="AE74" s="1416">
        <f>CCO!F3</f>
        <v>0</v>
      </c>
      <c r="AF74" s="1430">
        <f>CCO!G3</f>
        <v>0</v>
      </c>
      <c r="AG74" s="1432">
        <f>CCO!H3</f>
        <v>0</v>
      </c>
    </row>
    <row r="75" spans="1:33" ht="18.600000000000001" customHeight="1" thickBot="1">
      <c r="A75" s="1218"/>
      <c r="B75" s="374">
        <f>IF('Quality-Stat'!D43="","",'Quality-Stat'!D43)</f>
        <v>0</v>
      </c>
      <c r="C75" s="374">
        <f>IF('Quality-Stat'!E43="","",'Quality-Stat'!E43)</f>
        <v>0</v>
      </c>
      <c r="D75" s="374">
        <f>IF('Quality-Stat'!F43="","",'Quality-Stat'!F43)</f>
        <v>0</v>
      </c>
      <c r="E75" s="374">
        <f>IF('Quality-Stat'!G43="","",'Quality-Stat'!G43)</f>
        <v>0</v>
      </c>
      <c r="F75" s="374">
        <f>IF('Quality-Stat'!H43="","",'Quality-Stat'!H43)</f>
        <v>0</v>
      </c>
      <c r="G75" s="374">
        <f>IF('Quality-Stat'!I43="","",'Quality-Stat'!I43)</f>
        <v>0</v>
      </c>
      <c r="H75" s="1378">
        <f>'Quality-Stat'!J43</f>
        <v>0</v>
      </c>
      <c r="I75" s="1378"/>
      <c r="J75" s="1379"/>
      <c r="K75" s="263" t="s">
        <v>74</v>
      </c>
      <c r="L75" s="264" t="s">
        <v>188</v>
      </c>
      <c r="M75" s="525" t="s">
        <v>189</v>
      </c>
      <c r="N75" s="265" t="s">
        <v>14</v>
      </c>
      <c r="O75" s="264" t="s">
        <v>74</v>
      </c>
      <c r="P75" s="264" t="s">
        <v>188</v>
      </c>
      <c r="Q75" s="525" t="s">
        <v>189</v>
      </c>
      <c r="R75" s="265" t="s">
        <v>14</v>
      </c>
      <c r="S75" s="358" t="s">
        <v>190</v>
      </c>
      <c r="T75" s="359" t="s">
        <v>191</v>
      </c>
      <c r="U75" s="360" t="s">
        <v>55</v>
      </c>
      <c r="V75" s="1403"/>
      <c r="W75" s="1362"/>
      <c r="X75" s="1424"/>
      <c r="Y75" s="1424"/>
      <c r="Z75" s="1424"/>
      <c r="AA75" s="1424"/>
      <c r="AB75" s="1424"/>
      <c r="AC75" s="1417"/>
      <c r="AD75" s="1427"/>
      <c r="AE75" s="1417"/>
      <c r="AF75" s="1431"/>
      <c r="AG75" s="1412"/>
    </row>
    <row r="76" spans="1:33" ht="18.600000000000001" customHeight="1">
      <c r="A76" s="1216"/>
      <c r="B76" s="374">
        <f>IF('Quality-Stat'!D44="","",'Quality-Stat'!D44)</f>
        <v>7</v>
      </c>
      <c r="C76" s="374">
        <f>IF('Quality-Stat'!E44="","",'Quality-Stat'!E44)</f>
        <v>7</v>
      </c>
      <c r="D76" s="374">
        <f>IF('Quality-Stat'!F44="","",'Quality-Stat'!F44)</f>
        <v>7</v>
      </c>
      <c r="E76" s="374">
        <f>IF('Quality-Stat'!G44="","",'Quality-Stat'!G44)</f>
        <v>0</v>
      </c>
      <c r="F76" s="374">
        <f>IF('Quality-Stat'!H44="","",'Quality-Stat'!H44)</f>
        <v>7</v>
      </c>
      <c r="G76" s="374">
        <f>IF('Quality-Stat'!I44="","",'Quality-Stat'!I44)</f>
        <v>0</v>
      </c>
      <c r="H76" s="1378">
        <f>'Quality-Stat'!J44</f>
        <v>46263</v>
      </c>
      <c r="I76" s="1378"/>
      <c r="J76" s="1379"/>
      <c r="K76" s="361">
        <f>Manpower!A20</f>
        <v>12</v>
      </c>
      <c r="L76" s="362">
        <f>Manpower!B20</f>
        <v>27</v>
      </c>
      <c r="M76" s="362">
        <f>Manpower!F20</f>
        <v>12</v>
      </c>
      <c r="N76" s="362">
        <f>Manpower!H20</f>
        <v>0</v>
      </c>
      <c r="O76" s="363">
        <f>L86</f>
        <v>105</v>
      </c>
      <c r="P76" s="362">
        <f>M86</f>
        <v>121</v>
      </c>
      <c r="Q76" s="362">
        <f>Manpower!F24</f>
        <v>137</v>
      </c>
      <c r="R76" s="364">
        <f>Manpower!H24</f>
        <v>0</v>
      </c>
      <c r="S76" s="365">
        <f>K76+O76</f>
        <v>117</v>
      </c>
      <c r="T76" s="366">
        <f>L76+P76</f>
        <v>148</v>
      </c>
      <c r="U76" s="367">
        <f>+T76-S76</f>
        <v>31</v>
      </c>
      <c r="V76" s="1403" t="str">
        <f>CCO!A4</f>
        <v/>
      </c>
      <c r="W76" s="1362" t="str">
        <f>CCO!B4</f>
        <v/>
      </c>
      <c r="X76" s="1424" t="str">
        <f>CCO!C4</f>
        <v/>
      </c>
      <c r="Y76" s="1424"/>
      <c r="Z76" s="1424"/>
      <c r="AA76" s="1424"/>
      <c r="AB76" s="1424"/>
      <c r="AC76" s="1417" t="str">
        <f>IF(CCO!D4="","",CCO!D4)</f>
        <v/>
      </c>
      <c r="AD76" s="1427" t="str">
        <f>CCO!E4</f>
        <v/>
      </c>
      <c r="AE76" s="1417" t="str">
        <f>CCO!F4</f>
        <v/>
      </c>
      <c r="AF76" s="1431" t="str">
        <f>CCO!G4</f>
        <v/>
      </c>
      <c r="AG76" s="1412" t="str">
        <f>CCO!H4</f>
        <v/>
      </c>
    </row>
    <row r="77" spans="1:33" ht="18.600000000000001" customHeight="1" thickBot="1">
      <c r="A77" s="1219"/>
      <c r="B77" s="337">
        <f>IF('Quality-Stat'!D45="","",'Quality-Stat'!D45)</f>
        <v>18</v>
      </c>
      <c r="C77" s="337">
        <f>IF('Quality-Stat'!E45="","",'Quality-Stat'!E45)</f>
        <v>18</v>
      </c>
      <c r="D77" s="337">
        <f>IF('Quality-Stat'!F45="","",'Quality-Stat'!F45)</f>
        <v>18</v>
      </c>
      <c r="E77" s="337">
        <f>IF('Quality-Stat'!G45="","",'Quality-Stat'!G45)</f>
        <v>0</v>
      </c>
      <c r="F77" s="337">
        <f>IF('Quality-Stat'!H45="","",'Quality-Stat'!H45)</f>
        <v>17</v>
      </c>
      <c r="G77" s="337">
        <f>IF('Quality-Stat'!I45="","",'Quality-Stat'!I45)</f>
        <v>1</v>
      </c>
      <c r="H77" s="1525">
        <f>MAX(H72:H76)</f>
        <v>46325</v>
      </c>
      <c r="I77" s="1526"/>
      <c r="J77" s="1527"/>
      <c r="K77" s="368" t="s">
        <v>192</v>
      </c>
      <c r="L77" s="369"/>
      <c r="M77" s="369"/>
      <c r="N77" s="369"/>
      <c r="O77" s="369"/>
      <c r="P77" s="369"/>
      <c r="Q77" s="369"/>
      <c r="R77" s="1523" t="s">
        <v>193</v>
      </c>
      <c r="S77" s="1524"/>
      <c r="T77" s="1524"/>
      <c r="U77" s="1524"/>
      <c r="V77" s="1403"/>
      <c r="W77" s="1362"/>
      <c r="X77" s="1424"/>
      <c r="Y77" s="1424"/>
      <c r="Z77" s="1424"/>
      <c r="AA77" s="1424"/>
      <c r="AB77" s="1424"/>
      <c r="AC77" s="1417"/>
      <c r="AD77" s="1427"/>
      <c r="AE77" s="1417"/>
      <c r="AF77" s="1431"/>
      <c r="AG77" s="1412"/>
    </row>
    <row r="78" spans="1:33" ht="18.600000000000001" customHeight="1" thickBot="1">
      <c r="A78" s="1407"/>
      <c r="B78" s="1407"/>
      <c r="C78" s="1407"/>
      <c r="D78" s="1407"/>
      <c r="E78" s="1407"/>
      <c r="F78" s="1407"/>
      <c r="G78" s="1407"/>
      <c r="H78" s="1407"/>
      <c r="I78" s="1407"/>
      <c r="J78" s="1408"/>
      <c r="K78" s="370" t="s">
        <v>194</v>
      </c>
      <c r="L78" s="371" t="s">
        <v>74</v>
      </c>
      <c r="M78" s="372" t="s">
        <v>188</v>
      </c>
      <c r="R78" s="370" t="s">
        <v>195</v>
      </c>
      <c r="S78" s="371" t="s">
        <v>74</v>
      </c>
      <c r="T78" s="372" t="s">
        <v>188</v>
      </c>
      <c r="U78" s="372" t="s">
        <v>196</v>
      </c>
      <c r="V78" s="1403" t="str">
        <f>CCO!A5</f>
        <v/>
      </c>
      <c r="W78" s="1362" t="str">
        <f>CCO!B5</f>
        <v/>
      </c>
      <c r="X78" s="1424" t="str">
        <f>CCO!C5</f>
        <v/>
      </c>
      <c r="Y78" s="1424"/>
      <c r="Z78" s="1424"/>
      <c r="AA78" s="1424"/>
      <c r="AB78" s="1424"/>
      <c r="AC78" s="1417" t="str">
        <f>IF(CCO!D5="","",CCO!D5)</f>
        <v/>
      </c>
      <c r="AD78" s="1427" t="str">
        <f>CCO!E5</f>
        <v/>
      </c>
      <c r="AE78" s="1417" t="str">
        <f>CCO!F5</f>
        <v/>
      </c>
      <c r="AF78" s="1431" t="str">
        <f>CCO!G5</f>
        <v/>
      </c>
      <c r="AG78" s="1412" t="str">
        <f>CCO!H5</f>
        <v/>
      </c>
    </row>
    <row r="79" spans="1:33" ht="18.600000000000001" customHeight="1">
      <c r="A79" s="1409"/>
      <c r="B79" s="1409"/>
      <c r="C79" s="1409"/>
      <c r="D79" s="1409"/>
      <c r="E79" s="1409"/>
      <c r="F79" s="1409"/>
      <c r="G79" s="1409"/>
      <c r="H79" s="1409"/>
      <c r="I79" s="1409"/>
      <c r="J79" s="1410"/>
      <c r="K79" s="373" t="str">
        <f>+Manpower!N23</f>
        <v>General Labor</v>
      </c>
      <c r="L79" s="374">
        <f>Manpower!N24</f>
        <v>60</v>
      </c>
      <c r="M79" s="375">
        <f>Manpower!N25</f>
        <v>57</v>
      </c>
      <c r="R79" s="373" t="str">
        <f>+Manpower!$B$49</f>
        <v>Excavator</v>
      </c>
      <c r="S79" s="374">
        <f>+Manpower!B50</f>
        <v>5</v>
      </c>
      <c r="T79" s="374">
        <f>+Manpower!B51</f>
        <v>13</v>
      </c>
      <c r="U79" s="375">
        <f>+Manpower!B52</f>
        <v>0</v>
      </c>
      <c r="V79" s="1404"/>
      <c r="W79" s="1405"/>
      <c r="X79" s="1425"/>
      <c r="Y79" s="1425"/>
      <c r="Z79" s="1425"/>
      <c r="AA79" s="1425"/>
      <c r="AB79" s="1425"/>
      <c r="AC79" s="1426"/>
      <c r="AD79" s="1428"/>
      <c r="AE79" s="1426"/>
      <c r="AF79" s="1433"/>
      <c r="AG79" s="1413"/>
    </row>
    <row r="80" spans="1:33" ht="18.600000000000001" customHeight="1">
      <c r="A80" s="1520"/>
      <c r="B80" s="1520"/>
      <c r="C80" s="1520"/>
      <c r="D80" s="1521"/>
      <c r="E80" s="1522" t="str">
        <f>Schedule!F3</f>
        <v>Active Schedule Activities</v>
      </c>
      <c r="F80" s="1520"/>
      <c r="G80" s="1520"/>
      <c r="H80" s="1520"/>
      <c r="I80" s="1520"/>
      <c r="J80" s="1521"/>
      <c r="K80" s="373" t="str">
        <f>+Manpower!P23</f>
        <v>Carpenter</v>
      </c>
      <c r="L80" s="374">
        <f>Manpower!P24</f>
        <v>1</v>
      </c>
      <c r="M80" s="375">
        <f>Manpower!P25</f>
        <v>0</v>
      </c>
      <c r="R80" s="373" t="str">
        <f>+Manpower!$D$49</f>
        <v>Loader</v>
      </c>
      <c r="S80" s="374">
        <f>+Manpower!D50</f>
        <v>5</v>
      </c>
      <c r="T80" s="374">
        <f>+Manpower!D51</f>
        <v>5</v>
      </c>
      <c r="U80" s="375">
        <f>+Manpower!D52</f>
        <v>0</v>
      </c>
      <c r="V80" s="266" t="s">
        <v>197</v>
      </c>
      <c r="W80" s="267"/>
      <c r="X80" s="267"/>
      <c r="Y80" s="267"/>
      <c r="Z80" s="267"/>
      <c r="AA80" s="268"/>
      <c r="AB80" s="268"/>
      <c r="AC80" s="267"/>
      <c r="AD80" s="267"/>
      <c r="AE80" s="267"/>
      <c r="AF80" s="267"/>
      <c r="AG80" s="269"/>
    </row>
    <row r="81" spans="1:47" ht="18.600000000000001" customHeight="1">
      <c r="A81" s="120" t="str">
        <f>Schedule!B4</f>
        <v>Not Started</v>
      </c>
      <c r="B81" s="120" t="str">
        <f>Schedule!C4</f>
        <v>In Progress</v>
      </c>
      <c r="C81" s="120" t="str">
        <f>Schedule!D4</f>
        <v>Completed</v>
      </c>
      <c r="D81" s="121" t="str">
        <f>Schedule!E4</f>
        <v>%</v>
      </c>
      <c r="E81" s="119" t="str">
        <f>Schedule!F4</f>
        <v xml:space="preserve">Active </v>
      </c>
      <c r="F81" s="120" t="str">
        <f>Schedule!G4</f>
        <v>Ahead</v>
      </c>
      <c r="G81" s="120" t="str">
        <f>Schedule!H4</f>
        <v>On</v>
      </c>
      <c r="H81" s="120" t="str">
        <f>Schedule!I4</f>
        <v>Behind</v>
      </c>
      <c r="I81" s="120" t="str">
        <f>Schedule!J4</f>
        <v>Flag</v>
      </c>
      <c r="J81" s="121">
        <f>Schedule!K4</f>
        <v>0</v>
      </c>
      <c r="K81" s="373" t="str">
        <f>+Manpower!R23</f>
        <v>Plumber</v>
      </c>
      <c r="L81" s="374">
        <f>+Manpower!R24</f>
        <v>0</v>
      </c>
      <c r="M81" s="375">
        <f>Manpower!R25</f>
        <v>0</v>
      </c>
      <c r="R81" s="373" t="str">
        <f>+Manpower!$F$49</f>
        <v>Dozer</v>
      </c>
      <c r="S81" s="374">
        <f>+Manpower!F50</f>
        <v>2</v>
      </c>
      <c r="T81" s="374">
        <f>+Manpower!F51</f>
        <v>8</v>
      </c>
      <c r="U81" s="375">
        <f>+Manpower!F52</f>
        <v>0</v>
      </c>
      <c r="V81" s="270" t="s">
        <v>198</v>
      </c>
      <c r="W81" s="1355" t="s">
        <v>199</v>
      </c>
      <c r="X81" s="1355"/>
      <c r="Y81" s="1355"/>
      <c r="Z81" s="1355"/>
      <c r="AA81" s="1355"/>
      <c r="AB81" s="271" t="s">
        <v>200</v>
      </c>
      <c r="AC81" s="271" t="s">
        <v>201</v>
      </c>
      <c r="AD81" s="271" t="s">
        <v>202</v>
      </c>
      <c r="AE81" s="271" t="s">
        <v>203</v>
      </c>
      <c r="AF81" s="271" t="s">
        <v>204</v>
      </c>
      <c r="AG81" s="272" t="s">
        <v>55</v>
      </c>
    </row>
    <row r="82" spans="1:47" ht="18.600000000000001" customHeight="1">
      <c r="A82" s="376">
        <f>Schedule!B5</f>
        <v>59</v>
      </c>
      <c r="B82" s="376">
        <f>Schedule!C5</f>
        <v>33</v>
      </c>
      <c r="C82" s="376">
        <f>Schedule!D5</f>
        <v>307</v>
      </c>
      <c r="D82" s="377">
        <f>Schedule!E5</f>
        <v>0.76942355889724312</v>
      </c>
      <c r="E82" s="128">
        <f>Schedule!F5</f>
        <v>33</v>
      </c>
      <c r="F82" s="376">
        <f>Schedule!G5</f>
        <v>28</v>
      </c>
      <c r="G82" s="376">
        <f>Schedule!H5</f>
        <v>0</v>
      </c>
      <c r="H82" s="129">
        <f>Schedule!I5</f>
        <v>5</v>
      </c>
      <c r="I82" s="1418">
        <f>Schedule!J5</f>
        <v>23</v>
      </c>
      <c r="J82" s="1419"/>
      <c r="K82" s="373" t="str">
        <f>+Manpower!T23</f>
        <v>Operator</v>
      </c>
      <c r="L82" s="374">
        <f>Manpower!T24</f>
        <v>20</v>
      </c>
      <c r="M82" s="375">
        <f>Manpower!T25</f>
        <v>36</v>
      </c>
      <c r="R82" s="373" t="str">
        <f>+Manpower!$H$49</f>
        <v>Dump Truck</v>
      </c>
      <c r="S82" s="374">
        <f>+Manpower!H50</f>
        <v>17</v>
      </c>
      <c r="T82" s="374">
        <f>+Manpower!H51</f>
        <v>22</v>
      </c>
      <c r="U82" s="526">
        <f>+Manpower!H52</f>
        <v>0</v>
      </c>
      <c r="V82" s="528" t="str">
        <f>'Major Quantities'!A2</f>
        <v>B1.31 22 00.01</v>
      </c>
      <c r="W82" s="1356" t="str">
        <f>'Major Quantities'!B2</f>
        <v>Roadway Excavation for cuttings (all types of soil)</v>
      </c>
      <c r="X82" s="1356"/>
      <c r="Y82" s="1356"/>
      <c r="Z82" s="1356"/>
      <c r="AA82" s="1356"/>
      <c r="AB82" s="529">
        <f>'Major Quantities'!C2</f>
        <v>537022.57680000004</v>
      </c>
      <c r="AC82" s="529" t="str">
        <f>'Major Quantities'!D2</f>
        <v>m³</v>
      </c>
      <c r="AD82" s="529">
        <f>'Major Quantities'!E2</f>
        <v>537022.57680000004</v>
      </c>
      <c r="AE82" s="529">
        <f>'Major Quantities'!F2</f>
        <v>503714.85</v>
      </c>
      <c r="AF82" s="529">
        <f>'Major Quantities'!G2</f>
        <v>33307.726800000062</v>
      </c>
      <c r="AG82" s="529">
        <f>'Major Quantities'!H2</f>
        <v>-33307.726800000062</v>
      </c>
    </row>
    <row r="83" spans="1:47" ht="18.600000000000001" customHeight="1">
      <c r="A83" s="1394"/>
      <c r="B83" s="1395"/>
      <c r="C83" s="1393" t="str">
        <f>Schedule!D6</f>
        <v>Free Float Management (Total)</v>
      </c>
      <c r="D83" s="1394"/>
      <c r="E83" s="1394"/>
      <c r="F83" s="1395"/>
      <c r="G83" s="1393" t="str">
        <f>Schedule!H6</f>
        <v xml:space="preserve">Failed Start Activities </v>
      </c>
      <c r="H83" s="1394"/>
      <c r="I83" s="1394"/>
      <c r="J83" s="1395"/>
      <c r="K83" s="373" t="str">
        <f>+Manpower!V23</f>
        <v>Steel Fixer</v>
      </c>
      <c r="L83" s="374">
        <f>+Manpower!V24</f>
        <v>2</v>
      </c>
      <c r="M83" s="375">
        <f>+Manpower!V25</f>
        <v>0</v>
      </c>
      <c r="R83" s="373" t="str">
        <f>+Manpower!$J$49</f>
        <v>Crane</v>
      </c>
      <c r="S83" s="374">
        <f>+Manpower!J50</f>
        <v>0</v>
      </c>
      <c r="T83" s="374">
        <f>+Manpower!J51</f>
        <v>2</v>
      </c>
      <c r="U83" s="526">
        <f>+Manpower!J52</f>
        <v>0</v>
      </c>
      <c r="V83" s="530" t="str">
        <f>'Major Quantities'!A3</f>
        <v>B1.31 22 00.02</v>
      </c>
      <c r="W83" s="1357" t="str">
        <f>'Major Quantities'!B3</f>
        <v>Embankments to the ROW with common / suitable excavated material or with suitable imported material</v>
      </c>
      <c r="X83" s="1358"/>
      <c r="Y83" s="1358"/>
      <c r="Z83" s="1358"/>
      <c r="AA83" s="1359"/>
      <c r="AB83" s="531">
        <f>'Major Quantities'!C3</f>
        <v>438441.5428</v>
      </c>
      <c r="AC83" s="531" t="str">
        <f>'Major Quantities'!D3</f>
        <v>m³</v>
      </c>
      <c r="AD83" s="531">
        <f>'Major Quantities'!E3</f>
        <v>438441.5428</v>
      </c>
      <c r="AE83" s="531">
        <f>'Major Quantities'!F3</f>
        <v>434747.75</v>
      </c>
      <c r="AF83" s="531">
        <f>'Major Quantities'!G3</f>
        <v>3693.7927999999956</v>
      </c>
      <c r="AG83" s="531">
        <f>'Major Quantities'!H3</f>
        <v>-3693.7927999999956</v>
      </c>
    </row>
    <row r="84" spans="1:47" ht="18.600000000000001" customHeight="1">
      <c r="A84" s="1397"/>
      <c r="B84" s="1398"/>
      <c r="C84" s="1401" t="str">
        <f>Schedule!D7</f>
        <v>Greater Than 14 Days</v>
      </c>
      <c r="D84" s="1402"/>
      <c r="E84" s="1402" t="str">
        <f>Schedule!F7</f>
        <v>Less Than 14 Days</v>
      </c>
      <c r="F84" s="1406"/>
      <c r="G84" s="1396"/>
      <c r="H84" s="1397"/>
      <c r="I84" s="1397"/>
      <c r="J84" s="1398"/>
      <c r="K84" s="373" t="str">
        <f>+Manpower!X23</f>
        <v>Mason</v>
      </c>
      <c r="L84" s="374">
        <f>+Manpower!X24</f>
        <v>2</v>
      </c>
      <c r="M84" s="375">
        <f>+Manpower!X25</f>
        <v>0</v>
      </c>
      <c r="R84" s="373" t="str">
        <f>+Manpower!$L$49</f>
        <v>Grader</v>
      </c>
      <c r="S84" s="374">
        <f>+Manpower!L50</f>
        <v>4</v>
      </c>
      <c r="T84" s="374">
        <f>+Manpower!L51</f>
        <v>3</v>
      </c>
      <c r="U84" s="526">
        <f>+Manpower!L52</f>
        <v>0</v>
      </c>
      <c r="V84" s="530" t="str">
        <f>'Major Quantities'!A4</f>
        <v>B1.31 22 00.05</v>
      </c>
      <c r="W84" s="1357" t="str">
        <f>'Major Quantities'!B4</f>
        <v xml:space="preserve"> Subgrade</v>
      </c>
      <c r="X84" s="1358"/>
      <c r="Y84" s="1358"/>
      <c r="Z84" s="1358"/>
      <c r="AA84" s="1359"/>
      <c r="AB84" s="531">
        <f>'Major Quantities'!C4</f>
        <v>21604</v>
      </c>
      <c r="AC84" s="531" t="str">
        <f>'Major Quantities'!D4</f>
        <v>m³</v>
      </c>
      <c r="AD84" s="531">
        <f>'Major Quantities'!E4</f>
        <v>0</v>
      </c>
      <c r="AE84" s="531">
        <f>'Major Quantities'!F4</f>
        <v>0</v>
      </c>
      <c r="AF84" s="531">
        <f>'Major Quantities'!G4</f>
        <v>21604</v>
      </c>
      <c r="AG84" s="531">
        <f>'Major Quantities'!H4</f>
        <v>0</v>
      </c>
    </row>
    <row r="85" spans="1:47" ht="18.600000000000001" customHeight="1">
      <c r="A85" s="120" t="str">
        <f>Schedule!B8</f>
        <v>This Week</v>
      </c>
      <c r="B85" s="121" t="str">
        <f>Schedule!C8</f>
        <v>Diff</v>
      </c>
      <c r="C85" s="119" t="str">
        <f>Schedule!D8</f>
        <v>Last Week</v>
      </c>
      <c r="D85" s="120" t="str">
        <f>Schedule!E8</f>
        <v>This Week</v>
      </c>
      <c r="E85" s="120" t="str">
        <f>Schedule!F8</f>
        <v>Last Week</v>
      </c>
      <c r="F85" s="121" t="str">
        <f>Schedule!G8</f>
        <v>This Week</v>
      </c>
      <c r="G85" s="119" t="str">
        <f>Schedule!H8</f>
        <v>Last Week</v>
      </c>
      <c r="H85" s="120" t="str">
        <f>Schedule!I8</f>
        <v>This Week</v>
      </c>
      <c r="I85" s="120" t="str">
        <f>Schedule!J8</f>
        <v>Flag</v>
      </c>
      <c r="J85" s="121">
        <f>Schedule!K8</f>
        <v>0</v>
      </c>
      <c r="K85" s="378" t="str">
        <f>+Manpower!Z23</f>
        <v>Others</v>
      </c>
      <c r="L85" s="362">
        <f>+Manpower!Z24</f>
        <v>20</v>
      </c>
      <c r="M85" s="379">
        <f>+Manpower!Z25</f>
        <v>28</v>
      </c>
      <c r="R85" s="378" t="str">
        <f>+Manpower!$N$49</f>
        <v>Other</v>
      </c>
      <c r="S85" s="362">
        <f>+Manpower!N50</f>
        <v>17</v>
      </c>
      <c r="T85" s="362">
        <f>+Manpower!N51</f>
        <v>12</v>
      </c>
      <c r="U85" s="527">
        <f>+Manpower!N52</f>
        <v>0</v>
      </c>
      <c r="V85" s="530" t="str">
        <f>'Major Quantities'!A5</f>
        <v>B1.32 11 23.01</v>
      </c>
      <c r="W85" s="1357" t="str">
        <f>'Major Quantities'!B5</f>
        <v xml:space="preserve"> Aggregate base course</v>
      </c>
      <c r="X85" s="1358"/>
      <c r="Y85" s="1358"/>
      <c r="Z85" s="1358"/>
      <c r="AA85" s="1359"/>
      <c r="AB85" s="531">
        <f>'Major Quantities'!C5</f>
        <v>14403</v>
      </c>
      <c r="AC85" s="531" t="str">
        <f>'Major Quantities'!D5</f>
        <v>m³</v>
      </c>
      <c r="AD85" s="531">
        <f>'Major Quantities'!E5</f>
        <v>0</v>
      </c>
      <c r="AE85" s="531">
        <f>'Major Quantities'!F5</f>
        <v>0</v>
      </c>
      <c r="AF85" s="531">
        <f>'Major Quantities'!G5</f>
        <v>14403</v>
      </c>
      <c r="AG85" s="531">
        <f>'Major Quantities'!H5</f>
        <v>0</v>
      </c>
      <c r="AH85" s="446"/>
      <c r="AI85" s="446"/>
    </row>
    <row r="86" spans="1:47" customFormat="1" ht="18.600000000000001" customHeight="1">
      <c r="A86" s="362">
        <f>Schedule!B9</f>
        <v>67</v>
      </c>
      <c r="B86" s="125">
        <f>Schedule!C9</f>
        <v>8</v>
      </c>
      <c r="C86" s="380">
        <f>Schedule!D9</f>
        <v>8</v>
      </c>
      <c r="D86" s="362">
        <f>Schedule!E9</f>
        <v>7</v>
      </c>
      <c r="E86" s="362">
        <f>Schedule!F9</f>
        <v>88</v>
      </c>
      <c r="F86" s="381">
        <f>Schedule!G9</f>
        <v>89</v>
      </c>
      <c r="G86" s="380">
        <f>Schedule!H9</f>
        <v>9</v>
      </c>
      <c r="H86" s="362">
        <f>Schedule!I9</f>
        <v>8</v>
      </c>
      <c r="I86" s="1418">
        <f>Schedule!J9</f>
        <v>1</v>
      </c>
      <c r="J86" s="1419"/>
      <c r="K86" s="382" t="s">
        <v>84</v>
      </c>
      <c r="L86" s="383">
        <f>SUM(L79:L85)</f>
        <v>105</v>
      </c>
      <c r="M86" s="384">
        <f>SUM(M79:M85)</f>
        <v>121</v>
      </c>
      <c r="R86" s="382" t="s">
        <v>84</v>
      </c>
      <c r="S86" s="383">
        <f>SUM(S79:S85)</f>
        <v>50</v>
      </c>
      <c r="T86" s="383">
        <f>SUM(T79:T85)</f>
        <v>65</v>
      </c>
      <c r="U86" s="383">
        <f>SUM(U79:U85)</f>
        <v>0</v>
      </c>
      <c r="V86" s="530" t="str">
        <f>'Major Quantities'!A6</f>
        <v>B1.32 11 26.01</v>
      </c>
      <c r="W86" s="1357" t="str">
        <f>'Major Quantities'!B6</f>
        <v>Bituminous base course (Grading I - Class A), including Prime Coat (MC1) and tack coat (RC2) (if any)</v>
      </c>
      <c r="X86" s="1358"/>
      <c r="Y86" s="1358"/>
      <c r="Z86" s="1358"/>
      <c r="AA86" s="1359"/>
      <c r="AB86" s="531">
        <f>'Major Quantities'!C6</f>
        <v>7129</v>
      </c>
      <c r="AC86" s="531" t="str">
        <f>'Major Quantities'!D6</f>
        <v>m³</v>
      </c>
      <c r="AD86" s="531">
        <f>'Major Quantities'!E6</f>
        <v>0</v>
      </c>
      <c r="AE86" s="531">
        <f>'Major Quantities'!F6</f>
        <v>0</v>
      </c>
      <c r="AF86" s="531">
        <f>'Major Quantities'!G6</f>
        <v>7129</v>
      </c>
      <c r="AG86" s="531">
        <f>'Major Quantities'!H6</f>
        <v>0</v>
      </c>
    </row>
    <row r="87" spans="1:47" s="411" customFormat="1" ht="25.8">
      <c r="A87" s="386"/>
      <c r="B87" s="386"/>
      <c r="C87" s="386"/>
      <c r="D87" s="386"/>
      <c r="E87" s="386"/>
      <c r="F87" s="386"/>
      <c r="G87" s="386"/>
      <c r="H87" s="386"/>
      <c r="I87" s="386"/>
      <c r="J87" s="386"/>
      <c r="K87" s="386"/>
      <c r="L87" s="386"/>
      <c r="M87" s="386"/>
      <c r="N87" s="386"/>
      <c r="O87" s="386"/>
      <c r="P87" s="385" t="s">
        <v>205</v>
      </c>
      <c r="Q87" s="386"/>
      <c r="R87" s="386"/>
      <c r="S87" s="386"/>
      <c r="T87" s="386"/>
      <c r="U87" s="386"/>
      <c r="V87" s="386"/>
      <c r="W87" s="386"/>
      <c r="X87" s="386"/>
      <c r="Y87" s="386"/>
      <c r="Z87" s="386"/>
      <c r="AA87" s="386"/>
      <c r="AB87" s="386"/>
      <c r="AC87" s="386"/>
      <c r="AD87" s="386"/>
      <c r="AE87" s="386"/>
      <c r="AF87" s="386"/>
      <c r="AG87" s="387"/>
      <c r="AK87" s="441"/>
      <c r="AL87" s="441"/>
      <c r="AM87" s="441"/>
      <c r="AN87" s="441"/>
      <c r="AO87" s="441"/>
      <c r="AP87" s="441"/>
      <c r="AQ87" s="441"/>
      <c r="AR87" s="441"/>
      <c r="AS87" s="441"/>
      <c r="AT87" s="441"/>
      <c r="AU87" s="441"/>
    </row>
    <row r="88" spans="1:47" s="521" customFormat="1" ht="18.600000000000001" thickBot="1">
      <c r="A88" s="1411"/>
      <c r="B88" s="1411"/>
      <c r="C88" s="1411"/>
      <c r="D88" s="1411"/>
      <c r="E88" s="1411" t="str">
        <f>'Weekly Photos'!L23</f>
        <v>RIP-RAP Works for Dike Wall 1</v>
      </c>
      <c r="F88" s="1411"/>
      <c r="G88" s="1411"/>
      <c r="H88" s="1411"/>
      <c r="I88" s="1411"/>
      <c r="J88" s="1411"/>
      <c r="K88" s="1411" t="str">
        <f>'Weekly Photos'!B4</f>
        <v>Cutting Works for Collector 9</v>
      </c>
      <c r="L88" s="1411"/>
      <c r="M88" s="1411"/>
      <c r="N88" s="1411"/>
      <c r="O88" s="1415"/>
      <c r="P88" s="388" t="s">
        <v>206</v>
      </c>
      <c r="Q88" s="389"/>
      <c r="R88" s="389"/>
      <c r="S88" s="389"/>
      <c r="T88" s="389"/>
      <c r="U88" s="389"/>
      <c r="V88" s="389"/>
      <c r="W88" s="389"/>
      <c r="X88" s="389"/>
      <c r="Y88" s="389"/>
      <c r="Z88" s="389"/>
      <c r="AA88" s="389"/>
      <c r="AB88" s="389"/>
      <c r="AC88" s="389"/>
      <c r="AD88" s="389"/>
      <c r="AE88" s="389"/>
      <c r="AF88" s="389"/>
      <c r="AG88" s="390"/>
      <c r="AH88" s="520"/>
      <c r="AI88" s="520"/>
    </row>
    <row r="89" spans="1:47" s="523" customFormat="1" ht="41.4" customHeight="1">
      <c r="A89"/>
      <c r="B89" s="108"/>
      <c r="C89" s="108"/>
      <c r="D89" s="109"/>
      <c r="E89" s="107"/>
      <c r="F89" s="108"/>
      <c r="G89" s="108"/>
      <c r="H89" s="108"/>
      <c r="I89" s="108"/>
      <c r="J89" s="109"/>
      <c r="K89" s="107"/>
      <c r="L89" s="108"/>
      <c r="M89" s="108"/>
      <c r="N89" s="108"/>
      <c r="O89" s="109"/>
      <c r="P89" s="391" t="s">
        <v>207</v>
      </c>
      <c r="Q89" s="391" t="s">
        <v>208</v>
      </c>
      <c r="R89" s="1400" t="s">
        <v>209</v>
      </c>
      <c r="S89" s="1400"/>
      <c r="T89" s="1400"/>
      <c r="U89" s="1400"/>
      <c r="V89" s="391" t="s">
        <v>210</v>
      </c>
      <c r="W89" s="1400" t="s">
        <v>211</v>
      </c>
      <c r="X89" s="1400"/>
      <c r="Y89" s="1400"/>
      <c r="Z89" s="1400" t="s">
        <v>212</v>
      </c>
      <c r="AA89" s="1400"/>
      <c r="AB89" s="1400"/>
      <c r="AC89" s="1400"/>
      <c r="AD89" s="1400"/>
      <c r="AE89" s="391" t="s">
        <v>213</v>
      </c>
      <c r="AF89" s="392" t="s">
        <v>214</v>
      </c>
      <c r="AG89" s="393" t="s">
        <v>215</v>
      </c>
      <c r="AH89" s="522"/>
      <c r="AI89" s="522"/>
    </row>
    <row r="90" spans="1:47" ht="41.4" customHeight="1">
      <c r="A90"/>
      <c r="B90"/>
      <c r="C90"/>
      <c r="D90" s="111"/>
      <c r="E90" s="110"/>
      <c r="F90"/>
      <c r="G90"/>
      <c r="H90"/>
      <c r="I90"/>
      <c r="J90" s="111"/>
      <c r="K90" s="110"/>
      <c r="L90"/>
      <c r="M90"/>
      <c r="N90"/>
      <c r="O90" s="111"/>
      <c r="P90" s="294">
        <f>IF(+Issues!B11="","",+Issues!B11)</f>
        <v>1</v>
      </c>
      <c r="Q90" s="295" t="str">
        <f>IF(+Issues!C11="","",+Issues!C11)</f>
        <v/>
      </c>
      <c r="R90" s="1399" t="str">
        <f>IF(+Issues!D11="","",+Issues!D11)</f>
        <v/>
      </c>
      <c r="S90" s="1399"/>
      <c r="T90" s="1399"/>
      <c r="U90" s="1399"/>
      <c r="V90" s="296" t="str">
        <f>IF(+Issues!E11="","",+Issues!E11)</f>
        <v/>
      </c>
      <c r="W90" s="1363" t="str">
        <f>IF(+Issues!F11="","",+Issues!F11)</f>
        <v/>
      </c>
      <c r="X90" s="1364"/>
      <c r="Y90" s="1364"/>
      <c r="Z90" s="1364"/>
      <c r="AA90" s="1364"/>
      <c r="AB90" s="1364"/>
      <c r="AC90" s="1364"/>
      <c r="AD90" s="1365"/>
      <c r="AE90" s="297" t="str">
        <f>IF(+Issues!H11="","",+Issues!H11)</f>
        <v/>
      </c>
      <c r="AF90" s="298" t="str">
        <f>IF(+Issues!I11="","",+Issues!I11)</f>
        <v/>
      </c>
      <c r="AG90" s="299">
        <f>IF(+Issues!J11="","",+Issues!J11)</f>
        <v>0</v>
      </c>
    </row>
    <row r="91" spans="1:47" ht="41.4" customHeight="1">
      <c r="A91"/>
      <c r="B91"/>
      <c r="C91"/>
      <c r="D91" s="111"/>
      <c r="E91" s="110"/>
      <c r="F91"/>
      <c r="G91"/>
      <c r="H91"/>
      <c r="I91"/>
      <c r="J91" s="111"/>
      <c r="K91" s="110"/>
      <c r="L91"/>
      <c r="M91"/>
      <c r="N91"/>
      <c r="O91" s="111"/>
      <c r="P91" s="294">
        <f>IF(+Issues!B12="","",+Issues!B12)</f>
        <v>2</v>
      </c>
      <c r="Q91" s="298" t="str">
        <f>IF(+Issues!C12="","",+Issues!C12)</f>
        <v/>
      </c>
      <c r="R91" s="1366" t="str">
        <f>IF(+Issues!D12="","",+Issues!D12)</f>
        <v/>
      </c>
      <c r="S91" s="1367"/>
      <c r="T91" s="1367"/>
      <c r="U91" s="1368"/>
      <c r="V91" s="297" t="str">
        <f>IF(+Issues!E12="","",+Issues!E12)</f>
        <v/>
      </c>
      <c r="W91" s="1366" t="str">
        <f>IF(+Issues!F12="","",+Issues!F12)</f>
        <v/>
      </c>
      <c r="X91" s="1367"/>
      <c r="Y91" s="1367"/>
      <c r="Z91" s="1367"/>
      <c r="AA91" s="1367"/>
      <c r="AB91" s="1367"/>
      <c r="AC91" s="1367"/>
      <c r="AD91" s="1368"/>
      <c r="AE91" s="297" t="str">
        <f>IF(+Issues!H12="","",+Issues!H12)</f>
        <v/>
      </c>
      <c r="AF91" s="298" t="str">
        <f>IF(+Issues!I12="","",+Issues!I12)</f>
        <v/>
      </c>
      <c r="AG91" s="300">
        <f>IF(+Issues!J12="","",+Issues!J12)</f>
        <v>0</v>
      </c>
    </row>
    <row r="92" spans="1:47" ht="41.4" customHeight="1">
      <c r="A92"/>
      <c r="B92"/>
      <c r="C92"/>
      <c r="D92" s="111"/>
      <c r="E92" s="110"/>
      <c r="F92"/>
      <c r="G92"/>
      <c r="H92"/>
      <c r="I92"/>
      <c r="J92" s="111"/>
      <c r="K92" s="110"/>
      <c r="L92"/>
      <c r="M92"/>
      <c r="N92"/>
      <c r="O92" s="111"/>
      <c r="P92" s="294">
        <f>IF(+Issues!B13="","",+Issues!B13)</f>
        <v>3</v>
      </c>
      <c r="Q92" s="298" t="str">
        <f>IF(+Issues!C13="","",+Issues!C13)</f>
        <v/>
      </c>
      <c r="R92" s="1366" t="str">
        <f>IF(+Issues!D13="","",+Issues!D13)</f>
        <v/>
      </c>
      <c r="S92" s="1367"/>
      <c r="T92" s="1367"/>
      <c r="U92" s="1368"/>
      <c r="V92" s="297" t="str">
        <f>IF(+Issues!E13="","",+Issues!E13)</f>
        <v/>
      </c>
      <c r="W92" s="1366" t="str">
        <f>IF(+Issues!F13="","",+Issues!F13)</f>
        <v/>
      </c>
      <c r="X92" s="1367"/>
      <c r="Y92" s="1367"/>
      <c r="Z92" s="1367"/>
      <c r="AA92" s="1367"/>
      <c r="AB92" s="1367"/>
      <c r="AC92" s="1367"/>
      <c r="AD92" s="1368"/>
      <c r="AE92" s="297" t="str">
        <f>IF(+Issues!H13="","",+Issues!H13)</f>
        <v/>
      </c>
      <c r="AF92" s="298" t="str">
        <f>IF(+Issues!I13="","",+Issues!I13)</f>
        <v/>
      </c>
      <c r="AG92" s="300">
        <f>IF(+Issues!J13="","",+Issues!J13)</f>
        <v>0</v>
      </c>
    </row>
    <row r="93" spans="1:47" customFormat="1" ht="41.4" customHeight="1">
      <c r="D93" s="111"/>
      <c r="E93" s="110"/>
      <c r="J93" s="111"/>
      <c r="K93" s="110"/>
      <c r="O93" s="111"/>
      <c r="P93" s="294">
        <f>IF(+Issues!B14="","",+Issues!B14)</f>
        <v>4</v>
      </c>
      <c r="Q93" s="298" t="str">
        <f>IF(+Issues!C14="","",+Issues!C14)</f>
        <v/>
      </c>
      <c r="R93" s="1366" t="str">
        <f>IF(+Issues!D14="","",+Issues!D14)</f>
        <v/>
      </c>
      <c r="S93" s="1367"/>
      <c r="T93" s="1367"/>
      <c r="U93" s="1368"/>
      <c r="V93" s="297" t="str">
        <f>IF(+Issues!E14="","",+Issues!E14)</f>
        <v/>
      </c>
      <c r="W93" s="1366" t="str">
        <f>IF(+Issues!F14="","",+Issues!F14)</f>
        <v/>
      </c>
      <c r="X93" s="1367"/>
      <c r="Y93" s="1367"/>
      <c r="Z93" s="1367"/>
      <c r="AA93" s="1367"/>
      <c r="AB93" s="1367"/>
      <c r="AC93" s="1367"/>
      <c r="AD93" s="1368"/>
      <c r="AE93" s="297" t="str">
        <f>IF(+Issues!H14="","",+Issues!H14)</f>
        <v/>
      </c>
      <c r="AF93" s="298" t="str">
        <f>IF(+Issues!I14="","",+Issues!I14)</f>
        <v/>
      </c>
      <c r="AG93" s="300">
        <f>IF(+Issues!J14="","",+Issues!J14)</f>
        <v>0</v>
      </c>
    </row>
    <row r="94" spans="1:47" customFormat="1" ht="41.4" customHeight="1" thickBot="1">
      <c r="A94" s="532"/>
      <c r="B94" s="532"/>
      <c r="C94" s="532"/>
      <c r="D94" s="533"/>
      <c r="E94" s="534"/>
      <c r="F94" s="532"/>
      <c r="G94" s="532"/>
      <c r="H94" s="532"/>
      <c r="I94" s="532"/>
      <c r="J94" s="533"/>
      <c r="K94" s="534"/>
      <c r="L94" s="532"/>
      <c r="M94" s="532"/>
      <c r="N94" s="532"/>
      <c r="O94" s="533"/>
      <c r="P94" s="301">
        <f>IF(+Issues!B15="","",+Issues!B15)</f>
        <v>5</v>
      </c>
      <c r="Q94" s="302" t="str">
        <f>IF(+Issues!C15="","",+Issues!C15)</f>
        <v/>
      </c>
      <c r="R94" s="1346" t="str">
        <f>IF(+Issues!D15="","",+Issues!D15)</f>
        <v/>
      </c>
      <c r="S94" s="1347"/>
      <c r="T94" s="1347"/>
      <c r="U94" s="1348"/>
      <c r="V94" s="303" t="str">
        <f>IF(+Issues!E15="","",+Issues!E15)</f>
        <v/>
      </c>
      <c r="W94" s="1346" t="str">
        <f>IF(+Issues!F15="","",+Issues!F15)</f>
        <v/>
      </c>
      <c r="X94" s="1347"/>
      <c r="Y94" s="1347"/>
      <c r="Z94" s="1347"/>
      <c r="AA94" s="1347"/>
      <c r="AB94" s="1347"/>
      <c r="AC94" s="1347"/>
      <c r="AD94" s="1348"/>
      <c r="AE94" s="303" t="str">
        <f>IF(+Issues!H15="","",+Issues!H15)</f>
        <v/>
      </c>
      <c r="AF94" s="302" t="str">
        <f>IF(+Issues!I15="","",+Issues!I15)</f>
        <v/>
      </c>
      <c r="AG94" s="304" t="str">
        <f>IF(+Issues!J15="","",+Issues!J15)</f>
        <v/>
      </c>
    </row>
    <row r="95" spans="1:47" customFormat="1" ht="14.4"/>
    <row r="96" spans="1:47" customFormat="1">
      <c r="A96" s="330"/>
      <c r="B96" s="330"/>
      <c r="C96" s="330"/>
      <c r="D96" s="330"/>
      <c r="E96" s="330"/>
      <c r="F96" s="330"/>
      <c r="G96" s="330"/>
      <c r="H96" s="330"/>
      <c r="I96" s="330"/>
      <c r="J96" s="330"/>
      <c r="K96" s="330"/>
    </row>
    <row r="97" spans="1:22" customFormat="1">
      <c r="A97" s="330"/>
      <c r="B97" s="330"/>
      <c r="C97" s="330"/>
      <c r="D97" s="330"/>
      <c r="E97" s="330"/>
      <c r="F97" s="330"/>
      <c r="G97" s="330"/>
      <c r="H97" s="330"/>
      <c r="I97" s="330"/>
      <c r="J97" s="330"/>
      <c r="K97" s="330"/>
      <c r="V97" s="93"/>
    </row>
    <row r="98" spans="1:22" customFormat="1">
      <c r="A98" s="330"/>
      <c r="B98" s="330"/>
      <c r="C98" s="330"/>
      <c r="D98" s="330"/>
      <c r="E98" s="330"/>
      <c r="F98" s="330"/>
      <c r="G98" s="330"/>
      <c r="H98" s="330"/>
      <c r="I98" s="330"/>
      <c r="J98" s="330"/>
      <c r="K98" s="330"/>
      <c r="V98" s="524"/>
    </row>
    <row r="99" spans="1:22" customFormat="1">
      <c r="A99" s="330"/>
      <c r="B99" s="330"/>
      <c r="C99" s="330"/>
      <c r="D99" s="330"/>
      <c r="E99" s="330"/>
      <c r="F99" s="330"/>
      <c r="G99" s="330"/>
      <c r="H99" s="330"/>
      <c r="I99" s="330"/>
      <c r="J99" s="330"/>
      <c r="K99" s="330"/>
    </row>
    <row r="100" spans="1:22" customFormat="1">
      <c r="G100" s="330"/>
      <c r="H100" s="330"/>
      <c r="I100" s="330"/>
      <c r="J100" s="330"/>
    </row>
    <row r="101" spans="1:22" customFormat="1">
      <c r="G101" s="330"/>
      <c r="H101" s="330"/>
      <c r="I101" s="330"/>
      <c r="J101" s="330"/>
    </row>
    <row r="102" spans="1:22" customFormat="1">
      <c r="G102" s="330"/>
      <c r="H102" s="330"/>
      <c r="I102" s="330"/>
      <c r="J102" s="330"/>
    </row>
    <row r="103" spans="1:22" customFormat="1">
      <c r="G103" s="330"/>
      <c r="H103" s="330"/>
      <c r="I103" s="330"/>
      <c r="J103" s="330"/>
    </row>
    <row r="104" spans="1:22" customFormat="1" ht="14.4"/>
    <row r="105" spans="1:22" customFormat="1" ht="14.4"/>
    <row r="106" spans="1:22" customFormat="1" ht="14.4"/>
    <row r="107" spans="1:22" customFormat="1" ht="14.4"/>
    <row r="108" spans="1:22" customFormat="1" ht="14.4"/>
    <row r="109" spans="1:22" customFormat="1" ht="14.4"/>
    <row r="110" spans="1:22" customFormat="1" ht="14.4"/>
    <row r="111" spans="1:22" customFormat="1" ht="14.4"/>
    <row r="112" spans="1:22" customFormat="1" ht="14.4"/>
    <row r="113" customFormat="1" ht="14.4"/>
    <row r="114" customFormat="1" ht="14.4"/>
    <row r="115" customFormat="1" ht="14.4"/>
    <row r="116" customFormat="1" ht="14.4"/>
    <row r="117" customFormat="1" ht="14.4"/>
    <row r="118" customFormat="1" ht="14.4"/>
    <row r="119" customFormat="1" ht="14.4"/>
    <row r="120" customFormat="1" ht="14.4"/>
    <row r="121" customFormat="1" ht="14.4"/>
    <row r="122" customFormat="1" ht="14.4"/>
    <row r="123" customFormat="1" ht="14.4"/>
    <row r="124" customFormat="1" ht="14.4"/>
    <row r="125" customFormat="1" ht="14.4"/>
    <row r="126" customFormat="1" ht="14.4"/>
    <row r="127" customFormat="1" ht="14.4"/>
    <row r="128" customFormat="1" ht="14.4"/>
    <row r="129" customFormat="1" ht="14.4"/>
    <row r="130" customFormat="1" ht="14.4"/>
    <row r="131" customFormat="1" ht="14.4"/>
    <row r="132" customFormat="1" ht="14.4"/>
    <row r="133" customFormat="1" ht="14.4"/>
    <row r="134" customFormat="1" ht="14.4"/>
    <row r="135" customFormat="1" ht="14.4"/>
    <row r="136" customFormat="1" ht="14.4"/>
  </sheetData>
  <sheetProtection formatCells="0" formatColumns="0" formatRows="0" insertHyperlinks="0" sort="0" autoFilter="0" pivotTables="0"/>
  <mergeCells count="232">
    <mergeCell ref="K68:L68"/>
    <mergeCell ref="K57:L57"/>
    <mergeCell ref="K58:L58"/>
    <mergeCell ref="K60:M60"/>
    <mergeCell ref="K66:L66"/>
    <mergeCell ref="K67:L67"/>
    <mergeCell ref="J61:J62"/>
    <mergeCell ref="K61:M61"/>
    <mergeCell ref="K62:M62"/>
    <mergeCell ref="B61:B62"/>
    <mergeCell ref="H61:H62"/>
    <mergeCell ref="AA32:AB32"/>
    <mergeCell ref="V54:V55"/>
    <mergeCell ref="V56:V64"/>
    <mergeCell ref="T63:U63"/>
    <mergeCell ref="T64:U64"/>
    <mergeCell ref="W63:X63"/>
    <mergeCell ref="AD51:AG51"/>
    <mergeCell ref="K56:L56"/>
    <mergeCell ref="Z3:AG6"/>
    <mergeCell ref="W68:X68"/>
    <mergeCell ref="W69:X69"/>
    <mergeCell ref="W54:X54"/>
    <mergeCell ref="W55:X55"/>
    <mergeCell ref="W56:X56"/>
    <mergeCell ref="W57:X57"/>
    <mergeCell ref="W58:X58"/>
    <mergeCell ref="W59:X59"/>
    <mergeCell ref="W60:X60"/>
    <mergeCell ref="W61:X61"/>
    <mergeCell ref="W62:X62"/>
    <mergeCell ref="AA52:AA53"/>
    <mergeCell ref="AB52:AB53"/>
    <mergeCell ref="AC52:AC53"/>
    <mergeCell ref="Y56:Z56"/>
    <mergeCell ref="Y59:Z59"/>
    <mergeCell ref="Y60:Z60"/>
    <mergeCell ref="Y61:Z61"/>
    <mergeCell ref="Y62:Z62"/>
    <mergeCell ref="Y63:Z63"/>
    <mergeCell ref="Y64:Z64"/>
    <mergeCell ref="X3:X4"/>
    <mergeCell ref="Y54:Z54"/>
    <mergeCell ref="R94:U94"/>
    <mergeCell ref="Q52:U52"/>
    <mergeCell ref="U53:U54"/>
    <mergeCell ref="T53:T54"/>
    <mergeCell ref="S53:S54"/>
    <mergeCell ref="R53:R54"/>
    <mergeCell ref="Q53:Q54"/>
    <mergeCell ref="P60:S60"/>
    <mergeCell ref="P61:S61"/>
    <mergeCell ref="P62:S62"/>
    <mergeCell ref="P63:S63"/>
    <mergeCell ref="P64:S64"/>
    <mergeCell ref="K65:U65"/>
    <mergeCell ref="N66:P66"/>
    <mergeCell ref="N67:P67"/>
    <mergeCell ref="N68:P68"/>
    <mergeCell ref="N69:P69"/>
    <mergeCell ref="K69:L69"/>
    <mergeCell ref="K70:L70"/>
    <mergeCell ref="K71:L71"/>
    <mergeCell ref="K72:L72"/>
    <mergeCell ref="T60:U60"/>
    <mergeCell ref="T61:U61"/>
    <mergeCell ref="T62:U62"/>
    <mergeCell ref="R93:U93"/>
    <mergeCell ref="Y52:Z53"/>
    <mergeCell ref="Y55:Z55"/>
    <mergeCell ref="Y57:Z57"/>
    <mergeCell ref="Y58:Z58"/>
    <mergeCell ref="R91:U91"/>
    <mergeCell ref="W64:X64"/>
    <mergeCell ref="A61:A62"/>
    <mergeCell ref="N63:O63"/>
    <mergeCell ref="N64:O64"/>
    <mergeCell ref="K63:M63"/>
    <mergeCell ref="K64:M64"/>
    <mergeCell ref="A80:D80"/>
    <mergeCell ref="E80:J80"/>
    <mergeCell ref="I82:J82"/>
    <mergeCell ref="R77:U77"/>
    <mergeCell ref="H77:J77"/>
    <mergeCell ref="H70:J71"/>
    <mergeCell ref="H72:J72"/>
    <mergeCell ref="H73:J73"/>
    <mergeCell ref="N60:O60"/>
    <mergeCell ref="N61:O61"/>
    <mergeCell ref="I61:I62"/>
    <mergeCell ref="N62:O62"/>
    <mergeCell ref="R4:S4"/>
    <mergeCell ref="R5:S5"/>
    <mergeCell ref="P6:Q6"/>
    <mergeCell ref="L3:M3"/>
    <mergeCell ref="L4:M4"/>
    <mergeCell ref="R3:S3"/>
    <mergeCell ref="A4:B4"/>
    <mergeCell ref="A10:A11"/>
    <mergeCell ref="D5:E5"/>
    <mergeCell ref="D6:E6"/>
    <mergeCell ref="A6:B6"/>
    <mergeCell ref="A5:B5"/>
    <mergeCell ref="L5:M5"/>
    <mergeCell ref="L6:M6"/>
    <mergeCell ref="N3:O3"/>
    <mergeCell ref="N4:O4"/>
    <mergeCell ref="N5:O5"/>
    <mergeCell ref="N6:O6"/>
    <mergeCell ref="P3:Q3"/>
    <mergeCell ref="P4:Q4"/>
    <mergeCell ref="P5:Q5"/>
    <mergeCell ref="A1:H1"/>
    <mergeCell ref="K51:U51"/>
    <mergeCell ref="W52:X53"/>
    <mergeCell ref="V52:V53"/>
    <mergeCell ref="A52:A53"/>
    <mergeCell ref="N9:Y9"/>
    <mergeCell ref="D10:E10"/>
    <mergeCell ref="F10:M10"/>
    <mergeCell ref="J52:J53"/>
    <mergeCell ref="I52:I53"/>
    <mergeCell ref="M52:M54"/>
    <mergeCell ref="K52:L54"/>
    <mergeCell ref="P52:P54"/>
    <mergeCell ref="O52:O54"/>
    <mergeCell ref="N52:N54"/>
    <mergeCell ref="H52:H53"/>
    <mergeCell ref="X5:X6"/>
    <mergeCell ref="C10:C11"/>
    <mergeCell ref="B52:B53"/>
    <mergeCell ref="D4:E4"/>
    <mergeCell ref="O10:O11"/>
    <mergeCell ref="P10:S10"/>
    <mergeCell ref="B10:B11"/>
    <mergeCell ref="R6:S6"/>
    <mergeCell ref="N71:P71"/>
    <mergeCell ref="N72:P72"/>
    <mergeCell ref="K73:U73"/>
    <mergeCell ref="AG72:AG73"/>
    <mergeCell ref="X74:AB75"/>
    <mergeCell ref="X76:AB77"/>
    <mergeCell ref="X78:AB79"/>
    <mergeCell ref="AC78:AC79"/>
    <mergeCell ref="AD78:AD79"/>
    <mergeCell ref="AD74:AD75"/>
    <mergeCell ref="AE74:AE75"/>
    <mergeCell ref="AF74:AF75"/>
    <mergeCell ref="AG74:AG75"/>
    <mergeCell ref="AC76:AC77"/>
    <mergeCell ref="AE76:AE77"/>
    <mergeCell ref="AF76:AF77"/>
    <mergeCell ref="AG76:AG77"/>
    <mergeCell ref="AF78:AF79"/>
    <mergeCell ref="AE78:AE79"/>
    <mergeCell ref="AD76:AD77"/>
    <mergeCell ref="V76:V77"/>
    <mergeCell ref="V70:AG71"/>
    <mergeCell ref="V72:V73"/>
    <mergeCell ref="V74:V75"/>
    <mergeCell ref="AG78:AG79"/>
    <mergeCell ref="W72:W73"/>
    <mergeCell ref="AC72:AC73"/>
    <mergeCell ref="AD72:AD73"/>
    <mergeCell ref="AE72:AE73"/>
    <mergeCell ref="AF72:AF73"/>
    <mergeCell ref="K88:O88"/>
    <mergeCell ref="AC74:AC75"/>
    <mergeCell ref="I86:J86"/>
    <mergeCell ref="Z89:AD89"/>
    <mergeCell ref="C83:F83"/>
    <mergeCell ref="C84:D84"/>
    <mergeCell ref="W92:AD92"/>
    <mergeCell ref="V78:V79"/>
    <mergeCell ref="W78:W79"/>
    <mergeCell ref="W89:Y89"/>
    <mergeCell ref="R92:U92"/>
    <mergeCell ref="R89:U89"/>
    <mergeCell ref="E84:F84"/>
    <mergeCell ref="A78:J78"/>
    <mergeCell ref="A79:J79"/>
    <mergeCell ref="A88:D88"/>
    <mergeCell ref="A83:B84"/>
    <mergeCell ref="E88:J88"/>
    <mergeCell ref="F70:F71"/>
    <mergeCell ref="K55:L55"/>
    <mergeCell ref="H76:J76"/>
    <mergeCell ref="B70:B71"/>
    <mergeCell ref="C70:C71"/>
    <mergeCell ref="D70:D71"/>
    <mergeCell ref="A70:A71"/>
    <mergeCell ref="W93:AD93"/>
    <mergeCell ref="Y67:Z67"/>
    <mergeCell ref="Y69:Z69"/>
    <mergeCell ref="Y68:Z68"/>
    <mergeCell ref="W67:X67"/>
    <mergeCell ref="W65:X65"/>
    <mergeCell ref="W66:X66"/>
    <mergeCell ref="W74:W75"/>
    <mergeCell ref="H74:J74"/>
    <mergeCell ref="H75:J75"/>
    <mergeCell ref="V65:V69"/>
    <mergeCell ref="N70:P70"/>
    <mergeCell ref="G70:G71"/>
    <mergeCell ref="S74:U74"/>
    <mergeCell ref="E70:E71"/>
    <mergeCell ref="G83:J84"/>
    <mergeCell ref="R90:U90"/>
    <mergeCell ref="W94:AD94"/>
    <mergeCell ref="AA23:AB23"/>
    <mergeCell ref="AA24:AB24"/>
    <mergeCell ref="AA25:AB25"/>
    <mergeCell ref="AA26:AB26"/>
    <mergeCell ref="AA27:AB27"/>
    <mergeCell ref="AA28:AB28"/>
    <mergeCell ref="AA29:AB29"/>
    <mergeCell ref="AA30:AB30"/>
    <mergeCell ref="W81:AA81"/>
    <mergeCell ref="W82:AA82"/>
    <mergeCell ref="W83:AA83"/>
    <mergeCell ref="W84:AA84"/>
    <mergeCell ref="W85:AA85"/>
    <mergeCell ref="W86:AA86"/>
    <mergeCell ref="X72:AB73"/>
    <mergeCell ref="W76:W77"/>
    <mergeCell ref="W90:AD90"/>
    <mergeCell ref="W91:AD91"/>
    <mergeCell ref="AA31:AB31"/>
    <mergeCell ref="AA33:AB33"/>
    <mergeCell ref="Y65:Z65"/>
    <mergeCell ref="Y66:Z66"/>
    <mergeCell ref="AD60:AG61"/>
  </mergeCells>
  <phoneticPr fontId="97" type="noConversion"/>
  <conditionalFormatting sqref="C12:C21">
    <cfRule type="dataBar" priority="792">
      <dataBar>
        <cfvo type="min"/>
        <cfvo type="max"/>
        <color rgb="FF53B3DD"/>
      </dataBar>
      <extLst>
        <ext xmlns:x14="http://schemas.microsoft.com/office/spreadsheetml/2009/9/main" uri="{B025F937-C7B1-47D3-B67F-A62EFF666E3E}">
          <x14:id>{5EFE79B3-7D09-46AE-A9ED-438EF809731E}</x14:id>
        </ext>
      </extLst>
    </cfRule>
  </conditionalFormatting>
  <conditionalFormatting sqref="H82">
    <cfRule type="cellIs" dxfId="78" priority="23" operator="lessThan">
      <formula>0</formula>
    </cfRule>
  </conditionalFormatting>
  <conditionalFormatting sqref="I12:I20">
    <cfRule type="colorScale" priority="794">
      <colorScale>
        <cfvo type="min"/>
        <cfvo type="percentile" val="50"/>
        <cfvo type="max"/>
        <color theme="5" tint="0.59999389629810485"/>
        <color theme="7" tint="0.79998168889431442"/>
        <color theme="4" tint="0.59999389629810485"/>
      </colorScale>
    </cfRule>
  </conditionalFormatting>
  <conditionalFormatting sqref="I21">
    <cfRule type="colorScale" priority="8">
      <colorScale>
        <cfvo type="min"/>
        <cfvo type="percentile" val="50"/>
        <cfvo type="max"/>
        <color theme="5" tint="0.59999389629810485"/>
        <color theme="7" tint="0.79998168889431442"/>
        <color theme="4" tint="0.59999389629810485"/>
      </colorScale>
    </cfRule>
  </conditionalFormatting>
  <conditionalFormatting sqref="I82:J82">
    <cfRule type="dataBar" priority="4">
      <dataBar>
        <cfvo type="min"/>
        <cfvo type="max"/>
        <color rgb="FF63C384"/>
      </dataBar>
      <extLst>
        <ext xmlns:x14="http://schemas.microsoft.com/office/spreadsheetml/2009/9/main" uri="{B025F937-C7B1-47D3-B67F-A62EFF666E3E}">
          <x14:id>{5E7874F4-D20B-4448-83C9-45D9CFFB4375}</x14:id>
        </ext>
      </extLst>
    </cfRule>
  </conditionalFormatting>
  <conditionalFormatting sqref="I86:J86">
    <cfRule type="dataBar" priority="17">
      <dataBar>
        <cfvo type="min"/>
        <cfvo type="max"/>
        <color rgb="FF63C384"/>
      </dataBar>
      <extLst>
        <ext xmlns:x14="http://schemas.microsoft.com/office/spreadsheetml/2009/9/main" uri="{B025F937-C7B1-47D3-B67F-A62EFF666E3E}">
          <x14:id>{DCBF714E-FE88-4F01-8D2A-8BFC31196A35}</x14:id>
        </ext>
      </extLst>
    </cfRule>
  </conditionalFormatting>
  <conditionalFormatting sqref="K12:K21">
    <cfRule type="colorScale" priority="796">
      <colorScale>
        <cfvo type="min"/>
        <cfvo type="percentile" val="50"/>
        <cfvo type="max"/>
        <color theme="5" tint="0.59999389629810485"/>
        <color theme="7" tint="0.79998168889431442"/>
        <color theme="4" tint="0.59999389629810485"/>
      </colorScale>
    </cfRule>
  </conditionalFormatting>
  <conditionalFormatting sqref="L12:L20">
    <cfRule type="dataBar" priority="799">
      <dataBar>
        <cfvo type="min"/>
        <cfvo type="max"/>
        <color theme="0" tint="-0.249977111117893"/>
      </dataBar>
      <extLst>
        <ext xmlns:x14="http://schemas.microsoft.com/office/spreadsheetml/2009/9/main" uri="{B025F937-C7B1-47D3-B67F-A62EFF666E3E}">
          <x14:id>{9DE887E0-D252-4EC6-8D45-08DA8F54C581}</x14:id>
        </ext>
      </extLst>
    </cfRule>
    <cfRule type="cellIs" dxfId="77" priority="798" operator="lessThan">
      <formula>0</formula>
    </cfRule>
  </conditionalFormatting>
  <conditionalFormatting sqref="M12:M20 Y12:Y20">
    <cfRule type="expression" dxfId="76" priority="223">
      <formula>M12&gt;1</formula>
    </cfRule>
    <cfRule type="expression" dxfId="75" priority="222">
      <formula>M12=1</formula>
    </cfRule>
    <cfRule type="expression" dxfId="74" priority="221">
      <formula>M12&lt;1</formula>
    </cfRule>
  </conditionalFormatting>
  <conditionalFormatting sqref="M21">
    <cfRule type="expression" dxfId="73" priority="219">
      <formula>M21=1</formula>
    </cfRule>
    <cfRule type="expression" dxfId="72" priority="218">
      <formula>M21&lt;1</formula>
    </cfRule>
    <cfRule type="expression" dxfId="71" priority="220">
      <formula>M21&gt;1</formula>
    </cfRule>
  </conditionalFormatting>
  <conditionalFormatting sqref="N6:O6">
    <cfRule type="cellIs" dxfId="70" priority="165" operator="greaterThan">
      <formula>0</formula>
    </cfRule>
  </conditionalFormatting>
  <conditionalFormatting sqref="O12:O21">
    <cfRule type="dataBar" priority="802">
      <dataBar>
        <cfvo type="min"/>
        <cfvo type="max"/>
        <color rgb="FF53B3DD"/>
      </dataBar>
      <extLst>
        <ext xmlns:x14="http://schemas.microsoft.com/office/spreadsheetml/2009/9/main" uri="{B025F937-C7B1-47D3-B67F-A62EFF666E3E}">
          <x14:id>{BE7EBD0A-6FB7-4A23-A747-D47CE770E088}</x14:id>
        </ext>
      </extLst>
    </cfRule>
  </conditionalFormatting>
  <conditionalFormatting sqref="R12:R21">
    <cfRule type="colorScale" priority="804">
      <colorScale>
        <cfvo type="min"/>
        <cfvo type="percentile" val="50"/>
        <cfvo type="max"/>
        <color theme="5" tint="0.59999389629810485"/>
        <color theme="7" tint="0.79998168889431442"/>
        <color theme="4" tint="0.59999389629810485"/>
      </colorScale>
    </cfRule>
  </conditionalFormatting>
  <conditionalFormatting sqref="R90:R94 AF90:AF94">
    <cfRule type="cellIs" dxfId="69" priority="66" stopIfTrue="1" operator="equal">
      <formula>"Threat"</formula>
    </cfRule>
    <cfRule type="cellIs" dxfId="68" priority="67" stopIfTrue="1" operator="equal">
      <formula>"Opportunity"</formula>
    </cfRule>
    <cfRule type="cellIs" dxfId="67" priority="68" stopIfTrue="1" operator="equal">
      <formula>"Issue"</formula>
    </cfRule>
  </conditionalFormatting>
  <conditionalFormatting sqref="S12:S21">
    <cfRule type="colorScale" priority="806">
      <colorScale>
        <cfvo type="min"/>
        <cfvo type="percentile" val="50"/>
        <cfvo type="max"/>
        <color theme="5" tint="0.59999389629810485"/>
        <color theme="7" tint="0.79998168889431442"/>
        <color theme="4" tint="0.59999389629810485"/>
      </colorScale>
    </cfRule>
  </conditionalFormatting>
  <conditionalFormatting sqref="U5">
    <cfRule type="cellIs" dxfId="66" priority="160" stopIfTrue="1" operator="greaterThanOrEqual">
      <formula>0</formula>
    </cfRule>
    <cfRule type="cellIs" dxfId="65" priority="161" stopIfTrue="1" operator="between">
      <formula>-0.1</formula>
      <formula>0</formula>
    </cfRule>
    <cfRule type="cellIs" dxfId="64" priority="162" stopIfTrue="1" operator="lessThan">
      <formula>-0.1</formula>
    </cfRule>
  </conditionalFormatting>
  <conditionalFormatting sqref="U6">
    <cfRule type="cellIs" dxfId="63" priority="159" operator="greaterThanOrEqual">
      <formula>0.9</formula>
    </cfRule>
    <cfRule type="cellIs" dxfId="62" priority="158" operator="lessThan">
      <formula>0.9</formula>
    </cfRule>
  </conditionalFormatting>
  <conditionalFormatting sqref="U76">
    <cfRule type="dataBar" priority="21">
      <dataBar>
        <cfvo type="min"/>
        <cfvo type="max"/>
        <color rgb="FF63C384"/>
      </dataBar>
      <extLst>
        <ext xmlns:x14="http://schemas.microsoft.com/office/spreadsheetml/2009/9/main" uri="{B025F937-C7B1-47D3-B67F-A62EFF666E3E}">
          <x14:id>{FC1B0ABE-DEBA-4CF7-A064-CA1D1CFF002C}</x14:id>
        </ext>
      </extLst>
    </cfRule>
  </conditionalFormatting>
  <conditionalFormatting sqref="V12:V21">
    <cfRule type="colorScale" priority="808">
      <colorScale>
        <cfvo type="min"/>
        <cfvo type="percentile" val="50"/>
        <cfvo type="max"/>
        <color theme="5" tint="0.59999389629810485"/>
        <color theme="7" tint="0.79998168889431442"/>
        <color theme="4" tint="0.59999389629810485"/>
      </colorScale>
    </cfRule>
  </conditionalFormatting>
  <conditionalFormatting sqref="V22:V23 F22 J12:J21">
    <cfRule type="colorScale" priority="41">
      <colorScale>
        <cfvo type="min"/>
        <cfvo type="percentile" val="50"/>
        <cfvo type="max"/>
        <color theme="5" tint="0.59999389629810485"/>
        <color theme="7" tint="0.79998168889431442"/>
        <color theme="4" tint="0.59999389629810485"/>
      </colorScale>
    </cfRule>
  </conditionalFormatting>
  <conditionalFormatting sqref="W5">
    <cfRule type="cellIs" dxfId="61" priority="2" stopIfTrue="1" operator="between">
      <formula>-0.1</formula>
      <formula>0</formula>
    </cfRule>
    <cfRule type="cellIs" dxfId="60" priority="3" stopIfTrue="1" operator="lessThan">
      <formula>-0.1</formula>
    </cfRule>
    <cfRule type="cellIs" dxfId="59" priority="1" stopIfTrue="1" operator="greaterThanOrEqual">
      <formula>0</formula>
    </cfRule>
  </conditionalFormatting>
  <conditionalFormatting sqref="W6">
    <cfRule type="cellIs" dxfId="58" priority="6" operator="lessThan">
      <formula>0.9</formula>
    </cfRule>
    <cfRule type="cellIs" dxfId="57" priority="7" operator="greaterThanOrEqual">
      <formula>0.9</formula>
    </cfRule>
  </conditionalFormatting>
  <conditionalFormatting sqref="W12:W21">
    <cfRule type="colorScale" priority="810">
      <colorScale>
        <cfvo type="min"/>
        <cfvo type="percentile" val="50"/>
        <cfvo type="max"/>
        <color theme="5" tint="0.59999389629810485"/>
        <color theme="7" tint="0.79998168889431442"/>
        <color theme="4" tint="0.59999389629810485"/>
      </colorScale>
    </cfRule>
  </conditionalFormatting>
  <conditionalFormatting sqref="X12:X20">
    <cfRule type="cellIs" dxfId="56" priority="812" operator="lessThan">
      <formula>0</formula>
    </cfRule>
    <cfRule type="dataBar" priority="813">
      <dataBar>
        <cfvo type="min"/>
        <cfvo type="max"/>
        <color theme="0" tint="-0.249977111117893"/>
      </dataBar>
      <extLst>
        <ext xmlns:x14="http://schemas.microsoft.com/office/spreadsheetml/2009/9/main" uri="{B025F937-C7B1-47D3-B67F-A62EFF666E3E}">
          <x14:id>{D68223A7-5DA3-40F4-9C9A-7B36129F14DE}</x14:id>
        </ext>
      </extLst>
    </cfRule>
  </conditionalFormatting>
  <conditionalFormatting sqref="Y3:Y4">
    <cfRule type="expression" dxfId="55" priority="141" stopIfTrue="1">
      <formula>IF(AND(Y$3&lt;0.8),TRUE,FALSE)</formula>
    </cfRule>
    <cfRule type="expression" dxfId="54" priority="140" stopIfTrue="1">
      <formula>IF(AND(Y$3&gt;0.8,Y$3&lt;0.9),TRUE,FALSE)</formula>
    </cfRule>
    <cfRule type="expression" dxfId="53" priority="139" stopIfTrue="1">
      <formula>IF(AND(Y$3&gt;=0.9),TRUE,FALSE)</formula>
    </cfRule>
  </conditionalFormatting>
  <conditionalFormatting sqref="Y5:Y6">
    <cfRule type="expression" dxfId="52" priority="33" stopIfTrue="1">
      <formula>IF(AND(Y$5&lt;0.8),TRUE,FALSE)</formula>
    </cfRule>
    <cfRule type="expression" dxfId="51" priority="32" stopIfTrue="1">
      <formula>IF(AND(Y$5&gt;0.8,Y$5&lt;0.9),TRUE,FALSE)</formula>
    </cfRule>
    <cfRule type="expression" dxfId="50" priority="31" stopIfTrue="1">
      <formula>IF(AND(Y$5&gt;=0.9),TRUE,FALSE)</formula>
    </cfRule>
  </conditionalFormatting>
  <conditionalFormatting sqref="Y21">
    <cfRule type="expression" dxfId="49" priority="202">
      <formula>Y21&lt;1</formula>
    </cfRule>
    <cfRule type="expression" dxfId="48" priority="203">
      <formula>Y21=1</formula>
    </cfRule>
    <cfRule type="expression" dxfId="47" priority="204">
      <formula>Y21&gt;1</formula>
    </cfRule>
  </conditionalFormatting>
  <conditionalFormatting sqref="AF24:AF33">
    <cfRule type="cellIs" dxfId="46" priority="28" stopIfTrue="1" operator="equal">
      <formula>$X4</formula>
    </cfRule>
    <cfRule type="cellIs" dxfId="45" priority="27" stopIfTrue="1" operator="equal">
      <formula>"F"</formula>
    </cfRule>
    <cfRule type="cellIs" dxfId="44" priority="26" stopIfTrue="1" operator="equal">
      <formula>"A"</formula>
    </cfRule>
  </conditionalFormatting>
  <dataValidations disablePrompts="1" count="6">
    <dataValidation type="date" allowBlank="1" showInputMessage="1" showErrorMessage="1" errorTitle="Date only" error="Please enter only Date" sqref="I3:I6" xr:uid="{00000000-0002-0000-0000-000000000000}">
      <formula1>32874</formula1>
      <formula2>72686</formula2>
    </dataValidation>
    <dataValidation allowBlank="1" showInputMessage="1" showErrorMessage="1" prompt="Non-Conformance Report" sqref="K55" xr:uid="{00000000-0002-0000-0000-000010000000}"/>
    <dataValidation allowBlank="1" showInputMessage="1" showErrorMessage="1" prompt="Material Inspection Report" sqref="K57" xr:uid="{00000000-0002-0000-0000-000012000000}"/>
    <dataValidation allowBlank="1" showInputMessage="1" showErrorMessage="1" prompt="Field Inspection Report" sqref="K58" xr:uid="{00000000-0002-0000-0000-000013000000}"/>
    <dataValidation type="list" allowBlank="1" showInputMessage="1" showErrorMessage="1" prompt="Select as loaded in P6 Schedule" sqref="N11" xr:uid="{00000000-0002-0000-0000-000020000000}">
      <formula1>"(Manhours),(Mandays)"</formula1>
    </dataValidation>
    <dataValidation allowBlank="1" sqref="K56:L56" xr:uid="{FEC5B7C1-E5CF-420F-B3CD-54AB34A74F74}"/>
  </dataValidations>
  <printOptions horizontalCentered="1" verticalCentered="1"/>
  <pageMargins left="0.15" right="0.15" top="0.15" bottom="0.15" header="0" footer="0"/>
  <pageSetup paperSize="8" scale="37" orientation="landscape" r:id="rId1"/>
  <headerFooter alignWithMargins="0">
    <oddFooter>&amp;L_x000D_&amp;1#&amp;"Calibri"&amp;10&amp;K000000 Data sensitivity - Public</oddFooter>
  </headerFooter>
  <ignoredErrors>
    <ignoredError sqref="Y5" 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C12:C21</xm:sqref>
        </x14:conditionalFormatting>
        <x14:conditionalFormatting xmlns:xm="http://schemas.microsoft.com/office/excel/2006/main">
          <x14:cfRule type="dataBar" id="{5E7874F4-D20B-4448-83C9-45D9CFFB4375}">
            <x14:dataBar minLength="0" maxLength="100" border="1" negativeBarBorderColorSameAsPositive="0">
              <x14:cfvo type="autoMin"/>
              <x14:cfvo type="autoMax"/>
              <x14:borderColor rgb="FF63C384"/>
              <x14:negativeFillColor rgb="FFFF0000"/>
              <x14:negativeBorderColor rgb="FFFF0000"/>
              <x14:axisColor rgb="FF000000"/>
            </x14:dataBar>
          </x14:cfRule>
          <xm:sqref>I82:J82</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I86:J86</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L12:L20</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O12:O21</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U76</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X12:X20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0E08A-E5C0-4052-9FC9-DEC03F76B00E}">
  <sheetPr>
    <tabColor rgb="FFFFFF00"/>
    <pageSetUpPr fitToPage="1"/>
  </sheetPr>
  <dimension ref="A1:M80"/>
  <sheetViews>
    <sheetView showGridLines="0" zoomScale="74" zoomScaleNormal="80" workbookViewId="0">
      <selection activeCell="J3" sqref="J3:L12"/>
    </sheetView>
  </sheetViews>
  <sheetFormatPr defaultColWidth="9.33203125" defaultRowHeight="12"/>
  <cols>
    <col min="1" max="1" width="16.21875" style="761" customWidth="1"/>
    <col min="2" max="2" width="62.33203125" style="761" customWidth="1"/>
    <col min="3" max="3" width="38.88671875" style="762" bestFit="1" customWidth="1"/>
    <col min="4" max="4" width="10.33203125" style="1123" customWidth="1"/>
    <col min="5" max="5" width="75.109375" style="761" customWidth="1"/>
    <col min="6" max="6" width="10.6640625" style="751" customWidth="1"/>
    <col min="7" max="7" width="13.109375" style="763" bestFit="1" customWidth="1"/>
    <col min="8" max="8" width="14.6640625" style="763" customWidth="1"/>
    <col min="9" max="9" width="23.88671875" style="763" customWidth="1"/>
    <col min="10" max="10" width="24.109375" style="751" customWidth="1"/>
    <col min="11" max="11" width="19.109375" style="751" customWidth="1"/>
    <col min="12" max="12" width="13.88671875" style="751" bestFit="1" customWidth="1"/>
    <col min="13" max="15" width="9.33203125" style="751"/>
    <col min="16" max="16" width="12.33203125" style="751" bestFit="1" customWidth="1"/>
    <col min="17" max="16384" width="9.33203125" style="751"/>
  </cols>
  <sheetData>
    <row r="1" spans="1:13" s="739" customFormat="1" ht="40.5" customHeight="1">
      <c r="A1" s="1584" t="s">
        <v>29</v>
      </c>
      <c r="B1" s="1585"/>
      <c r="C1" s="1589" t="str">
        <f>+'General Information'!C3:I3</f>
        <v>Completion of Infrastructure Works in The Second Industrial City in Makkah Al-Mukarramah</v>
      </c>
      <c r="D1" s="1590"/>
      <c r="E1" s="1590"/>
      <c r="F1" s="1591" t="s">
        <v>216</v>
      </c>
      <c r="G1" s="1592"/>
      <c r="H1" s="1593"/>
      <c r="I1" s="932">
        <f>+Total</f>
        <v>438397.57999999996</v>
      </c>
      <c r="J1" s="832" t="s">
        <v>1319</v>
      </c>
      <c r="K1" s="832" t="s">
        <v>217</v>
      </c>
    </row>
    <row r="2" spans="1:13" s="739" customFormat="1" ht="20.100000000000001" customHeight="1">
      <c r="A2" s="1584" t="s">
        <v>39</v>
      </c>
      <c r="B2" s="1585"/>
      <c r="C2" s="1594" t="str">
        <f>+'General Information'!C4:I4</f>
        <v>MKH2-02-003</v>
      </c>
      <c r="D2" s="1595"/>
      <c r="E2" s="905" t="s">
        <v>218</v>
      </c>
      <c r="F2" s="1582">
        <v>52025516</v>
      </c>
      <c r="G2" s="1582"/>
      <c r="H2" s="1582"/>
      <c r="I2" s="1583"/>
      <c r="J2" s="833">
        <v>38688024.539999999</v>
      </c>
      <c r="K2" s="833">
        <f>J2+438397.58</f>
        <v>39126422.119999997</v>
      </c>
    </row>
    <row r="3" spans="1:13" s="739" customFormat="1" ht="20.100000000000001" customHeight="1">
      <c r="A3" s="1584" t="s">
        <v>219</v>
      </c>
      <c r="B3" s="1585"/>
      <c r="C3" s="1586">
        <f>+F3-6</f>
        <v>46295</v>
      </c>
      <c r="D3" s="1587"/>
      <c r="E3" s="905" t="s">
        <v>220</v>
      </c>
      <c r="F3" s="1586">
        <f>'General Information'!L1</f>
        <v>46301</v>
      </c>
      <c r="G3" s="1588"/>
      <c r="H3" s="1588"/>
      <c r="I3" s="1587"/>
      <c r="J3" s="1314"/>
      <c r="K3" s="1315"/>
      <c r="L3" s="1314"/>
      <c r="M3" s="1314"/>
    </row>
    <row r="4" spans="1:13" s="739" customFormat="1">
      <c r="A4" s="740"/>
      <c r="B4" s="741"/>
      <c r="C4" s="742"/>
      <c r="D4" s="1118"/>
      <c r="E4" s="741"/>
      <c r="F4" s="743"/>
      <c r="G4" s="744"/>
      <c r="H4" s="744"/>
      <c r="I4" s="745"/>
      <c r="J4" s="1314"/>
      <c r="K4" s="1316"/>
      <c r="L4" s="1314"/>
      <c r="M4" s="1314"/>
    </row>
    <row r="5" spans="1:13" s="739" customFormat="1" ht="24">
      <c r="A5" s="828" t="s">
        <v>221</v>
      </c>
      <c r="B5" s="746" t="s">
        <v>222</v>
      </c>
      <c r="C5" s="747" t="s">
        <v>223</v>
      </c>
      <c r="D5" s="1119" t="s">
        <v>224</v>
      </c>
      <c r="E5" s="828" t="s">
        <v>225</v>
      </c>
      <c r="F5" s="746" t="s">
        <v>226</v>
      </c>
      <c r="G5" s="746" t="s">
        <v>227</v>
      </c>
      <c r="H5" s="746" t="s">
        <v>228</v>
      </c>
      <c r="I5" s="746" t="s">
        <v>229</v>
      </c>
      <c r="J5" s="1314"/>
      <c r="K5" s="1316"/>
      <c r="L5" s="1314"/>
      <c r="M5" s="1314"/>
    </row>
    <row r="6" spans="1:13" ht="15" customHeight="1">
      <c r="A6" s="1580" t="s">
        <v>887</v>
      </c>
      <c r="B6" s="1581"/>
      <c r="C6" s="748"/>
      <c r="D6" s="1120"/>
      <c r="E6" s="906"/>
      <c r="F6" s="749"/>
      <c r="G6" s="749"/>
      <c r="H6" s="985"/>
      <c r="I6" s="750"/>
      <c r="J6" s="1317"/>
      <c r="K6" s="1318">
        <f>+K2/52025516</f>
        <v>0.75206216349685018</v>
      </c>
      <c r="L6" s="1317"/>
      <c r="M6" s="1317"/>
    </row>
    <row r="7" spans="1:13" ht="13.8">
      <c r="A7" s="1133" t="s">
        <v>888</v>
      </c>
      <c r="B7" s="1134" t="s">
        <v>1043</v>
      </c>
      <c r="C7" s="753"/>
      <c r="D7" s="1121"/>
      <c r="E7" s="752"/>
      <c r="F7" s="1135" t="s">
        <v>232</v>
      </c>
      <c r="G7" s="756">
        <v>30</v>
      </c>
      <c r="H7" s="988"/>
      <c r="I7" s="757">
        <f>+H7*G7</f>
        <v>0</v>
      </c>
      <c r="J7" s="1319"/>
      <c r="K7" s="1320"/>
      <c r="L7" s="1317"/>
      <c r="M7" s="1317"/>
    </row>
    <row r="8" spans="1:13" ht="13.8">
      <c r="A8" s="1133" t="s">
        <v>889</v>
      </c>
      <c r="B8" s="987" t="s">
        <v>892</v>
      </c>
      <c r="C8" s="753"/>
      <c r="D8" s="1121"/>
      <c r="E8" s="752"/>
      <c r="F8" s="755" t="s">
        <v>231</v>
      </c>
      <c r="G8" s="756">
        <v>10</v>
      </c>
      <c r="H8" s="988"/>
      <c r="I8" s="757">
        <f t="shared" ref="I8:I41" si="0">+H8*G8</f>
        <v>0</v>
      </c>
      <c r="J8" s="1321"/>
      <c r="K8" s="1322"/>
      <c r="L8" s="1317"/>
      <c r="M8" s="1317"/>
    </row>
    <row r="9" spans="1:13" ht="13.8">
      <c r="A9" s="1133" t="s">
        <v>891</v>
      </c>
      <c r="B9" s="1134" t="s">
        <v>890</v>
      </c>
      <c r="C9" s="753"/>
      <c r="D9" s="1087"/>
      <c r="E9" s="754"/>
      <c r="F9" s="755" t="s">
        <v>231</v>
      </c>
      <c r="G9" s="756">
        <v>35</v>
      </c>
      <c r="H9" s="988"/>
      <c r="I9" s="757">
        <f t="shared" si="0"/>
        <v>0</v>
      </c>
      <c r="J9" s="1321"/>
      <c r="K9" s="1320"/>
      <c r="L9" s="1317"/>
      <c r="M9" s="1317"/>
    </row>
    <row r="10" spans="1:13" ht="13.8">
      <c r="A10" s="1133" t="s">
        <v>1044</v>
      </c>
      <c r="B10" s="1134" t="s">
        <v>1045</v>
      </c>
      <c r="C10" s="753"/>
      <c r="D10" s="1087"/>
      <c r="E10" s="754"/>
      <c r="F10" s="1135" t="s">
        <v>233</v>
      </c>
      <c r="G10" s="756">
        <v>5000</v>
      </c>
      <c r="H10" s="988"/>
      <c r="I10" s="757">
        <f t="shared" si="0"/>
        <v>0</v>
      </c>
      <c r="J10" s="1321"/>
      <c r="K10" s="1317"/>
      <c r="L10" s="1323"/>
      <c r="M10" s="1317"/>
    </row>
    <row r="11" spans="1:13" ht="13.8">
      <c r="A11" s="986" t="s">
        <v>1046</v>
      </c>
      <c r="B11" s="1134" t="s">
        <v>1047</v>
      </c>
      <c r="C11" s="753"/>
      <c r="D11" s="1087"/>
      <c r="E11" s="754"/>
      <c r="F11" s="1135" t="s">
        <v>233</v>
      </c>
      <c r="G11" s="756">
        <v>2500</v>
      </c>
      <c r="H11" s="988"/>
      <c r="I11" s="757">
        <f t="shared" si="0"/>
        <v>0</v>
      </c>
      <c r="J11" s="1321"/>
      <c r="K11" s="1317"/>
      <c r="L11" s="1317"/>
      <c r="M11" s="1317"/>
    </row>
    <row r="12" spans="1:13" ht="13.8">
      <c r="A12" s="1133" t="s">
        <v>894</v>
      </c>
      <c r="B12" s="1134" t="s">
        <v>1048</v>
      </c>
      <c r="C12" s="753" t="s">
        <v>1320</v>
      </c>
      <c r="D12" s="1087" t="s">
        <v>1323</v>
      </c>
      <c r="E12" s="754" t="s">
        <v>1325</v>
      </c>
      <c r="F12" s="755" t="s">
        <v>234</v>
      </c>
      <c r="G12" s="756">
        <v>20</v>
      </c>
      <c r="H12" s="988">
        <v>3376.24</v>
      </c>
      <c r="I12" s="757">
        <f t="shared" si="0"/>
        <v>67524.799999999988</v>
      </c>
      <c r="J12" s="1245"/>
    </row>
    <row r="13" spans="1:13" ht="13.8">
      <c r="A13" s="1191"/>
      <c r="B13" s="1134"/>
      <c r="C13" s="753" t="s">
        <v>1321</v>
      </c>
      <c r="D13" s="1087" t="s">
        <v>1324</v>
      </c>
      <c r="E13" s="754" t="s">
        <v>1326</v>
      </c>
      <c r="F13" s="755" t="s">
        <v>234</v>
      </c>
      <c r="G13" s="756">
        <v>20</v>
      </c>
      <c r="H13" s="988">
        <v>636</v>
      </c>
      <c r="I13" s="757">
        <f t="shared" si="0"/>
        <v>12720</v>
      </c>
      <c r="J13" s="1245"/>
    </row>
    <row r="14" spans="1:13" ht="13.8">
      <c r="A14" s="1191"/>
      <c r="B14" s="1134"/>
      <c r="C14" s="753" t="s">
        <v>1322</v>
      </c>
      <c r="D14" s="1087" t="s">
        <v>1324</v>
      </c>
      <c r="E14" s="754" t="s">
        <v>1327</v>
      </c>
      <c r="F14" s="755" t="s">
        <v>234</v>
      </c>
      <c r="G14" s="756">
        <v>20</v>
      </c>
      <c r="H14" s="988">
        <v>636</v>
      </c>
      <c r="I14" s="757">
        <f t="shared" si="0"/>
        <v>12720</v>
      </c>
      <c r="J14" s="1245"/>
    </row>
    <row r="15" spans="1:13" ht="13.8">
      <c r="A15" s="1191"/>
      <c r="B15" s="1134"/>
      <c r="C15" s="753"/>
      <c r="D15" s="1087"/>
      <c r="E15" s="754"/>
      <c r="F15" s="755" t="s">
        <v>234</v>
      </c>
      <c r="G15" s="756">
        <v>20</v>
      </c>
      <c r="H15" s="988"/>
      <c r="I15" s="757">
        <f t="shared" si="0"/>
        <v>0</v>
      </c>
      <c r="J15" s="1245"/>
      <c r="L15" s="904"/>
    </row>
    <row r="16" spans="1:13" ht="27.6">
      <c r="A16" s="986" t="s">
        <v>895</v>
      </c>
      <c r="B16" s="987" t="s">
        <v>1049</v>
      </c>
      <c r="C16" s="753" t="s">
        <v>1328</v>
      </c>
      <c r="D16" s="1087" t="s">
        <v>1330</v>
      </c>
      <c r="E16" s="754" t="s">
        <v>1331</v>
      </c>
      <c r="F16" s="755" t="s">
        <v>234</v>
      </c>
      <c r="G16" s="756">
        <v>18</v>
      </c>
      <c r="H16" s="1211">
        <v>667.8</v>
      </c>
      <c r="I16" s="757">
        <f t="shared" si="0"/>
        <v>12020.4</v>
      </c>
      <c r="J16" s="1245"/>
      <c r="K16" s="912"/>
      <c r="L16" s="904"/>
    </row>
    <row r="17" spans="1:12" ht="13.8">
      <c r="A17" s="986"/>
      <c r="B17" s="987"/>
      <c r="C17" s="753" t="s">
        <v>1329</v>
      </c>
      <c r="D17" s="1087" t="s">
        <v>1330</v>
      </c>
      <c r="E17" s="754" t="s">
        <v>1332</v>
      </c>
      <c r="F17" s="755" t="s">
        <v>234</v>
      </c>
      <c r="G17" s="756">
        <v>18</v>
      </c>
      <c r="H17" s="1211">
        <v>1561.31</v>
      </c>
      <c r="I17" s="757">
        <f t="shared" si="0"/>
        <v>28103.579999999998</v>
      </c>
      <c r="J17" s="1245"/>
      <c r="K17" s="912"/>
      <c r="L17" s="904"/>
    </row>
    <row r="18" spans="1:12" ht="13.8">
      <c r="A18" s="986" t="s">
        <v>896</v>
      </c>
      <c r="B18" s="987" t="s">
        <v>1050</v>
      </c>
      <c r="C18" s="753" t="s">
        <v>1333</v>
      </c>
      <c r="D18" s="1087" t="s">
        <v>1324</v>
      </c>
      <c r="E18" s="754" t="s">
        <v>1338</v>
      </c>
      <c r="F18" s="755" t="s">
        <v>234</v>
      </c>
      <c r="G18" s="756">
        <v>22</v>
      </c>
      <c r="H18" s="1211">
        <v>200</v>
      </c>
      <c r="I18" s="757">
        <f t="shared" si="0"/>
        <v>4400</v>
      </c>
      <c r="J18" s="1245"/>
    </row>
    <row r="19" spans="1:12" ht="13.8">
      <c r="A19" s="986"/>
      <c r="B19" s="987"/>
      <c r="C19" s="753" t="s">
        <v>1334</v>
      </c>
      <c r="D19" s="1087" t="s">
        <v>1324</v>
      </c>
      <c r="E19" s="754" t="s">
        <v>1339</v>
      </c>
      <c r="F19" s="755" t="s">
        <v>234</v>
      </c>
      <c r="G19" s="756">
        <v>22</v>
      </c>
      <c r="H19" s="1211">
        <v>200</v>
      </c>
      <c r="I19" s="757">
        <f t="shared" si="0"/>
        <v>4400</v>
      </c>
      <c r="J19" s="1245"/>
    </row>
    <row r="20" spans="1:12" ht="13.8">
      <c r="A20" s="986"/>
      <c r="B20" s="987"/>
      <c r="C20" s="753" t="s">
        <v>1335</v>
      </c>
      <c r="D20" s="1087" t="s">
        <v>1323</v>
      </c>
      <c r="E20" s="754" t="s">
        <v>1340</v>
      </c>
      <c r="F20" s="755" t="s">
        <v>234</v>
      </c>
      <c r="G20" s="756">
        <v>22</v>
      </c>
      <c r="H20" s="1211">
        <v>280</v>
      </c>
      <c r="I20" s="757">
        <f t="shared" si="0"/>
        <v>6160</v>
      </c>
      <c r="J20" s="1245"/>
    </row>
    <row r="21" spans="1:12" ht="13.8">
      <c r="A21" s="986"/>
      <c r="B21" s="987"/>
      <c r="C21" s="753" t="s">
        <v>1336</v>
      </c>
      <c r="D21" s="1087" t="s">
        <v>1337</v>
      </c>
      <c r="E21" s="754" t="s">
        <v>1341</v>
      </c>
      <c r="F21" s="755" t="s">
        <v>234</v>
      </c>
      <c r="G21" s="756">
        <v>22</v>
      </c>
      <c r="H21" s="1211">
        <v>280</v>
      </c>
      <c r="I21" s="757">
        <f t="shared" si="0"/>
        <v>6160</v>
      </c>
      <c r="J21" s="1245"/>
    </row>
    <row r="22" spans="1:12" ht="13.8">
      <c r="A22" s="986"/>
      <c r="B22" s="987"/>
      <c r="C22" s="753"/>
      <c r="D22" s="1087"/>
      <c r="E22" s="754"/>
      <c r="F22" s="755" t="s">
        <v>234</v>
      </c>
      <c r="G22" s="756">
        <v>22</v>
      </c>
      <c r="H22" s="1211"/>
      <c r="I22" s="757">
        <f t="shared" si="0"/>
        <v>0</v>
      </c>
      <c r="J22" s="1245"/>
    </row>
    <row r="23" spans="1:12" ht="13.8">
      <c r="A23" s="986" t="s">
        <v>899</v>
      </c>
      <c r="B23" s="987" t="s">
        <v>1051</v>
      </c>
      <c r="C23" s="753"/>
      <c r="D23" s="1087"/>
      <c r="E23" s="754"/>
      <c r="F23" s="755" t="s">
        <v>234</v>
      </c>
      <c r="G23" s="756">
        <v>50</v>
      </c>
      <c r="H23" s="988"/>
      <c r="I23" s="757">
        <f t="shared" si="0"/>
        <v>0</v>
      </c>
      <c r="J23" s="1246"/>
    </row>
    <row r="24" spans="1:12" ht="13.8">
      <c r="A24" s="986"/>
      <c r="B24" s="987"/>
      <c r="C24" s="753"/>
      <c r="D24" s="1087"/>
      <c r="E24" s="754"/>
      <c r="F24" s="755" t="s">
        <v>234</v>
      </c>
      <c r="G24" s="756">
        <v>50</v>
      </c>
      <c r="H24" s="988"/>
      <c r="I24" s="757">
        <f t="shared" si="0"/>
        <v>0</v>
      </c>
      <c r="J24" s="1246"/>
    </row>
    <row r="25" spans="1:12" ht="27.6">
      <c r="A25" s="986" t="s">
        <v>901</v>
      </c>
      <c r="B25" s="987" t="s">
        <v>902</v>
      </c>
      <c r="C25" s="753" t="s">
        <v>1342</v>
      </c>
      <c r="D25" s="1087">
        <v>46032</v>
      </c>
      <c r="E25" s="754" t="s">
        <v>1346</v>
      </c>
      <c r="F25" s="755" t="s">
        <v>234</v>
      </c>
      <c r="G25" s="756">
        <v>560</v>
      </c>
      <c r="H25" s="988">
        <v>125.68</v>
      </c>
      <c r="I25" s="757">
        <f t="shared" si="0"/>
        <v>70380.800000000003</v>
      </c>
      <c r="J25" s="1246"/>
    </row>
    <row r="26" spans="1:12" ht="13.8">
      <c r="A26" s="986"/>
      <c r="B26" s="987"/>
      <c r="C26" s="753" t="s">
        <v>1343</v>
      </c>
      <c r="D26" s="1087">
        <v>46032</v>
      </c>
      <c r="E26" s="754" t="s">
        <v>1347</v>
      </c>
      <c r="F26" s="755" t="s">
        <v>234</v>
      </c>
      <c r="G26" s="756">
        <v>560</v>
      </c>
      <c r="H26" s="988">
        <v>132.6</v>
      </c>
      <c r="I26" s="757">
        <f t="shared" si="0"/>
        <v>74256</v>
      </c>
      <c r="J26" s="1246"/>
    </row>
    <row r="27" spans="1:12" ht="13.8">
      <c r="A27" s="986"/>
      <c r="B27" s="987"/>
      <c r="C27" s="753" t="s">
        <v>1344</v>
      </c>
      <c r="D27" s="1087">
        <v>46032</v>
      </c>
      <c r="E27" s="754" t="s">
        <v>1348</v>
      </c>
      <c r="F27" s="755" t="s">
        <v>234</v>
      </c>
      <c r="G27" s="756">
        <v>560</v>
      </c>
      <c r="H27" s="988">
        <v>249.2</v>
      </c>
      <c r="I27" s="757">
        <f t="shared" si="0"/>
        <v>139552</v>
      </c>
      <c r="J27" s="1246"/>
    </row>
    <row r="28" spans="1:12" ht="13.8">
      <c r="A28" s="986"/>
      <c r="B28" s="987"/>
      <c r="C28" s="753" t="s">
        <v>1345</v>
      </c>
      <c r="D28" s="1087">
        <v>46032</v>
      </c>
      <c r="E28" s="754" t="s">
        <v>1349</v>
      </c>
      <c r="F28" s="755" t="s">
        <v>234</v>
      </c>
      <c r="G28" s="756">
        <v>560</v>
      </c>
      <c r="H28" s="988"/>
      <c r="I28" s="757">
        <f t="shared" si="0"/>
        <v>0</v>
      </c>
      <c r="J28" s="1246"/>
    </row>
    <row r="29" spans="1:12" ht="13.8">
      <c r="A29" s="986"/>
      <c r="B29" s="987"/>
      <c r="C29" s="753"/>
      <c r="D29" s="1087"/>
      <c r="E29" s="754"/>
      <c r="F29" s="755" t="s">
        <v>234</v>
      </c>
      <c r="G29" s="756">
        <v>560</v>
      </c>
      <c r="H29" s="988"/>
      <c r="I29" s="757">
        <f t="shared" si="0"/>
        <v>0</v>
      </c>
      <c r="J29" s="1246"/>
    </row>
    <row r="30" spans="1:12" ht="13.8">
      <c r="A30" s="986" t="s">
        <v>903</v>
      </c>
      <c r="B30" s="987" t="s">
        <v>1052</v>
      </c>
      <c r="C30" s="753"/>
      <c r="D30" s="1087"/>
      <c r="E30" s="754"/>
      <c r="F30" s="755" t="s">
        <v>234</v>
      </c>
      <c r="G30" s="756">
        <v>580</v>
      </c>
      <c r="H30" s="988"/>
      <c r="I30" s="757">
        <f t="shared" si="0"/>
        <v>0</v>
      </c>
      <c r="J30" s="1246"/>
    </row>
    <row r="31" spans="1:12" ht="13.8">
      <c r="A31" s="986" t="s">
        <v>905</v>
      </c>
      <c r="B31" s="987" t="s">
        <v>1053</v>
      </c>
      <c r="C31" s="753"/>
      <c r="D31" s="1087"/>
      <c r="E31" s="754"/>
      <c r="F31" s="755" t="s">
        <v>232</v>
      </c>
      <c r="G31" s="756">
        <v>60</v>
      </c>
      <c r="H31" s="988"/>
      <c r="I31" s="757">
        <f t="shared" si="0"/>
        <v>0</v>
      </c>
      <c r="J31" s="1246"/>
    </row>
    <row r="32" spans="1:12" ht="13.8">
      <c r="A32" s="986"/>
      <c r="B32" s="987"/>
      <c r="C32" s="753"/>
      <c r="D32" s="1087"/>
      <c r="E32" s="754"/>
      <c r="F32" s="755" t="s">
        <v>232</v>
      </c>
      <c r="G32" s="756">
        <v>60</v>
      </c>
      <c r="H32" s="988"/>
      <c r="I32" s="757">
        <f t="shared" si="0"/>
        <v>0</v>
      </c>
      <c r="J32" s="1246"/>
    </row>
    <row r="33" spans="1:11" ht="13.8">
      <c r="A33" s="986" t="s">
        <v>907</v>
      </c>
      <c r="B33" s="987" t="s">
        <v>1054</v>
      </c>
      <c r="C33" s="753"/>
      <c r="D33" s="1087"/>
      <c r="E33" s="754"/>
      <c r="F33" s="755" t="s">
        <v>232</v>
      </c>
      <c r="G33" s="756">
        <v>60</v>
      </c>
      <c r="H33" s="988"/>
      <c r="I33" s="757">
        <f t="shared" si="0"/>
        <v>0</v>
      </c>
      <c r="J33" s="1246"/>
      <c r="K33" s="912"/>
    </row>
    <row r="34" spans="1:11" ht="13.8">
      <c r="A34" s="986" t="s">
        <v>908</v>
      </c>
      <c r="B34" s="987" t="s">
        <v>1055</v>
      </c>
      <c r="C34" s="753"/>
      <c r="D34" s="1087"/>
      <c r="E34" s="754"/>
      <c r="F34" s="755" t="s">
        <v>232</v>
      </c>
      <c r="G34" s="756">
        <v>55</v>
      </c>
      <c r="H34" s="988"/>
      <c r="I34" s="757">
        <f t="shared" si="0"/>
        <v>0</v>
      </c>
      <c r="J34" s="1246"/>
      <c r="K34" s="912"/>
    </row>
    <row r="35" spans="1:11" ht="13.8">
      <c r="A35" s="986"/>
      <c r="B35" s="987"/>
      <c r="C35" s="753"/>
      <c r="D35" s="1087"/>
      <c r="E35" s="754"/>
      <c r="F35" s="755" t="s">
        <v>232</v>
      </c>
      <c r="G35" s="756">
        <v>55</v>
      </c>
      <c r="H35" s="988"/>
      <c r="I35" s="757">
        <f t="shared" si="0"/>
        <v>0</v>
      </c>
      <c r="J35" s="1246"/>
      <c r="K35" s="912"/>
    </row>
    <row r="36" spans="1:11" ht="23.4" customHeight="1">
      <c r="A36" s="986" t="s">
        <v>909</v>
      </c>
      <c r="B36" s="987" t="s">
        <v>1056</v>
      </c>
      <c r="C36" s="758"/>
      <c r="D36" s="1087"/>
      <c r="E36" s="759"/>
      <c r="F36" s="760" t="s">
        <v>1057</v>
      </c>
      <c r="G36" s="756">
        <v>70</v>
      </c>
      <c r="H36" s="988"/>
      <c r="I36" s="757">
        <f t="shared" si="0"/>
        <v>0</v>
      </c>
      <c r="J36" s="1246"/>
    </row>
    <row r="37" spans="1:11" ht="18.600000000000001" customHeight="1">
      <c r="A37" s="986"/>
      <c r="B37" s="987"/>
      <c r="C37" s="758"/>
      <c r="D37" s="1087"/>
      <c r="E37" s="759"/>
      <c r="F37" s="760" t="s">
        <v>1057</v>
      </c>
      <c r="G37" s="756">
        <v>70</v>
      </c>
      <c r="H37" s="988"/>
      <c r="I37" s="757">
        <f t="shared" si="0"/>
        <v>0</v>
      </c>
      <c r="J37" s="1246"/>
    </row>
    <row r="38" spans="1:11" ht="23.4" customHeight="1">
      <c r="A38" s="986" t="s">
        <v>911</v>
      </c>
      <c r="B38" s="987" t="s">
        <v>1058</v>
      </c>
      <c r="C38" s="758"/>
      <c r="D38" s="1087"/>
      <c r="E38" s="759"/>
      <c r="F38" s="760" t="s">
        <v>231</v>
      </c>
      <c r="G38" s="756">
        <v>36</v>
      </c>
      <c r="H38" s="988"/>
      <c r="I38" s="757">
        <f t="shared" si="0"/>
        <v>0</v>
      </c>
      <c r="J38" s="1246"/>
    </row>
    <row r="39" spans="1:11" ht="23.4" customHeight="1">
      <c r="A39" s="986" t="s">
        <v>912</v>
      </c>
      <c r="B39" s="987" t="s">
        <v>1059</v>
      </c>
      <c r="C39" s="758"/>
      <c r="D39" s="1087"/>
      <c r="E39" s="759"/>
      <c r="F39" s="760" t="s">
        <v>231</v>
      </c>
      <c r="G39" s="756">
        <v>36</v>
      </c>
      <c r="H39" s="988"/>
      <c r="I39" s="757">
        <f t="shared" si="0"/>
        <v>0</v>
      </c>
      <c r="J39" s="1246"/>
    </row>
    <row r="40" spans="1:11" ht="23.4" customHeight="1">
      <c r="A40" s="986" t="s">
        <v>913</v>
      </c>
      <c r="B40" s="987" t="s">
        <v>1060</v>
      </c>
      <c r="C40" s="758"/>
      <c r="D40" s="1087"/>
      <c r="E40" s="759"/>
      <c r="F40" s="760" t="s">
        <v>226</v>
      </c>
      <c r="G40" s="756">
        <v>1700</v>
      </c>
      <c r="H40" s="988"/>
      <c r="I40" s="757">
        <f t="shared" si="0"/>
        <v>0</v>
      </c>
      <c r="J40" s="1246"/>
    </row>
    <row r="41" spans="1:11" ht="46.2" customHeight="1">
      <c r="A41" s="986" t="s">
        <v>914</v>
      </c>
      <c r="B41" s="987" t="s">
        <v>1061</v>
      </c>
      <c r="C41" s="758"/>
      <c r="D41" s="1087"/>
      <c r="E41" s="759"/>
      <c r="F41" s="760" t="s">
        <v>226</v>
      </c>
      <c r="G41" s="756">
        <v>750000</v>
      </c>
      <c r="H41" s="988"/>
      <c r="I41" s="757">
        <f t="shared" si="0"/>
        <v>0</v>
      </c>
      <c r="J41" s="1246"/>
    </row>
    <row r="42" spans="1:11" ht="15" customHeight="1" thickBot="1">
      <c r="A42" s="1580" t="s">
        <v>915</v>
      </c>
      <c r="B42" s="1581"/>
      <c r="C42" s="748"/>
      <c r="D42" s="1120"/>
      <c r="E42" s="906"/>
      <c r="F42" s="749"/>
      <c r="G42" s="749"/>
      <c r="H42" s="985"/>
      <c r="I42" s="750">
        <f>+H42*G42</f>
        <v>0</v>
      </c>
      <c r="J42" s="1246"/>
    </row>
    <row r="43" spans="1:11" ht="23.4" customHeight="1">
      <c r="A43" s="986" t="s">
        <v>920</v>
      </c>
      <c r="B43" s="987" t="s">
        <v>1062</v>
      </c>
      <c r="C43" s="1313"/>
      <c r="D43" s="1087"/>
      <c r="E43" s="759"/>
      <c r="F43" s="760" t="s">
        <v>232</v>
      </c>
      <c r="G43" s="756">
        <v>70</v>
      </c>
      <c r="H43" s="988"/>
      <c r="I43" s="757">
        <f>+H43*G43</f>
        <v>0</v>
      </c>
      <c r="J43" s="1246"/>
    </row>
    <row r="44" spans="1:11" ht="23.4" customHeight="1">
      <c r="A44" s="986"/>
      <c r="B44" s="987"/>
      <c r="C44" s="758"/>
      <c r="D44" s="1087"/>
      <c r="E44" s="759"/>
      <c r="F44" s="760" t="s">
        <v>232</v>
      </c>
      <c r="G44" s="756">
        <v>70</v>
      </c>
      <c r="H44" s="988"/>
      <c r="I44" s="757">
        <f t="shared" ref="I44:I63" si="1">+H44*G44</f>
        <v>0</v>
      </c>
      <c r="J44" s="1246"/>
    </row>
    <row r="45" spans="1:11" ht="23.4" customHeight="1">
      <c r="A45" s="986" t="s">
        <v>921</v>
      </c>
      <c r="B45" s="987" t="s">
        <v>1063</v>
      </c>
      <c r="C45" s="758"/>
      <c r="D45" s="1087"/>
      <c r="E45" s="759"/>
      <c r="F45" s="760" t="s">
        <v>232</v>
      </c>
      <c r="G45" s="756">
        <v>175</v>
      </c>
      <c r="H45" s="988"/>
      <c r="I45" s="757">
        <f t="shared" si="1"/>
        <v>0</v>
      </c>
      <c r="J45" s="1246"/>
    </row>
    <row r="46" spans="1:11" ht="23.4" customHeight="1">
      <c r="A46" s="986" t="s">
        <v>922</v>
      </c>
      <c r="B46" s="987" t="s">
        <v>1064</v>
      </c>
      <c r="C46" s="758"/>
      <c r="D46" s="1087"/>
      <c r="E46" s="759"/>
      <c r="F46" s="760" t="s">
        <v>232</v>
      </c>
      <c r="G46" s="756">
        <v>270</v>
      </c>
      <c r="H46" s="988"/>
      <c r="I46" s="757">
        <f t="shared" si="1"/>
        <v>0</v>
      </c>
      <c r="J46" s="1246"/>
    </row>
    <row r="47" spans="1:11" ht="23.4" customHeight="1">
      <c r="A47" s="986" t="s">
        <v>930</v>
      </c>
      <c r="B47" s="987" t="s">
        <v>1065</v>
      </c>
      <c r="C47" s="758"/>
      <c r="D47" s="1087"/>
      <c r="E47" s="759"/>
      <c r="F47" s="760" t="s">
        <v>226</v>
      </c>
      <c r="G47" s="756">
        <v>8000</v>
      </c>
      <c r="H47" s="988"/>
      <c r="I47" s="757">
        <f t="shared" si="1"/>
        <v>0</v>
      </c>
      <c r="J47" s="1246"/>
    </row>
    <row r="48" spans="1:11" ht="23.4" customHeight="1">
      <c r="A48" s="986" t="s">
        <v>932</v>
      </c>
      <c r="B48" s="987" t="s">
        <v>1066</v>
      </c>
      <c r="C48" s="758"/>
      <c r="D48" s="1087"/>
      <c r="E48" s="759"/>
      <c r="F48" s="760" t="s">
        <v>226</v>
      </c>
      <c r="G48" s="756">
        <v>6400</v>
      </c>
      <c r="H48" s="988"/>
      <c r="I48" s="757">
        <f t="shared" si="1"/>
        <v>0</v>
      </c>
      <c r="J48" s="1246"/>
    </row>
    <row r="49" spans="1:11" ht="23.4" customHeight="1">
      <c r="A49" s="986"/>
      <c r="B49" s="987"/>
      <c r="C49" s="758"/>
      <c r="D49" s="1087"/>
      <c r="E49" s="759"/>
      <c r="F49" s="760" t="s">
        <v>226</v>
      </c>
      <c r="G49" s="756">
        <v>6400</v>
      </c>
      <c r="H49" s="988"/>
      <c r="I49" s="757">
        <f t="shared" si="1"/>
        <v>0</v>
      </c>
      <c r="J49" s="1246"/>
    </row>
    <row r="50" spans="1:11" ht="27.6">
      <c r="A50" s="986" t="s">
        <v>1067</v>
      </c>
      <c r="B50" s="987" t="s">
        <v>1068</v>
      </c>
      <c r="C50" s="758"/>
      <c r="D50" s="1121"/>
      <c r="E50" s="752"/>
      <c r="F50" s="755" t="s">
        <v>226</v>
      </c>
      <c r="G50" s="756">
        <v>1600</v>
      </c>
      <c r="H50" s="988"/>
      <c r="I50" s="757">
        <f t="shared" si="1"/>
        <v>0</v>
      </c>
      <c r="J50" s="1246"/>
      <c r="K50" s="834"/>
    </row>
    <row r="51" spans="1:11" ht="13.8">
      <c r="A51" s="986"/>
      <c r="B51" s="987"/>
      <c r="C51" s="753"/>
      <c r="D51" s="1121"/>
      <c r="E51" s="752"/>
      <c r="F51" s="755" t="s">
        <v>226</v>
      </c>
      <c r="G51" s="756">
        <v>1600</v>
      </c>
      <c r="H51" s="988"/>
      <c r="I51" s="757">
        <f t="shared" si="1"/>
        <v>0</v>
      </c>
      <c r="J51" s="1246"/>
      <c r="K51" s="834"/>
    </row>
    <row r="52" spans="1:11" ht="27.6">
      <c r="A52" s="986" t="s">
        <v>1069</v>
      </c>
      <c r="B52" s="987" t="s">
        <v>1070</v>
      </c>
      <c r="C52" s="753"/>
      <c r="D52" s="1121"/>
      <c r="E52" s="752"/>
      <c r="F52" s="755" t="s">
        <v>226</v>
      </c>
      <c r="G52" s="756">
        <v>2000</v>
      </c>
      <c r="H52" s="988"/>
      <c r="I52" s="757">
        <f t="shared" si="1"/>
        <v>0</v>
      </c>
      <c r="J52" s="1246"/>
      <c r="K52" s="834"/>
    </row>
    <row r="53" spans="1:11" ht="27.6">
      <c r="A53" s="986" t="s">
        <v>934</v>
      </c>
      <c r="B53" s="987" t="s">
        <v>1071</v>
      </c>
      <c r="C53" s="753"/>
      <c r="D53" s="1122"/>
      <c r="E53" s="752"/>
      <c r="F53" s="755" t="s">
        <v>226</v>
      </c>
      <c r="G53" s="756">
        <v>1500</v>
      </c>
      <c r="H53" s="988"/>
      <c r="I53" s="757">
        <f t="shared" si="1"/>
        <v>0</v>
      </c>
      <c r="J53" s="1246"/>
    </row>
    <row r="54" spans="1:11" ht="13.8">
      <c r="A54" s="986" t="s">
        <v>916</v>
      </c>
      <c r="B54" s="987" t="s">
        <v>1072</v>
      </c>
      <c r="C54" s="753"/>
      <c r="D54" s="1122"/>
      <c r="E54" s="752"/>
      <c r="F54" s="755" t="s">
        <v>232</v>
      </c>
      <c r="G54" s="756">
        <v>300</v>
      </c>
      <c r="H54" s="988"/>
      <c r="I54" s="757">
        <f t="shared" si="1"/>
        <v>0</v>
      </c>
      <c r="J54" s="1246"/>
    </row>
    <row r="55" spans="1:11" ht="13.8">
      <c r="A55" s="986"/>
      <c r="B55" s="987"/>
      <c r="C55" s="753"/>
      <c r="D55" s="1122"/>
      <c r="E55" s="752"/>
      <c r="F55" s="755" t="s">
        <v>232</v>
      </c>
      <c r="G55" s="756">
        <v>300</v>
      </c>
      <c r="H55" s="988"/>
      <c r="I55" s="757">
        <f t="shared" si="1"/>
        <v>0</v>
      </c>
      <c r="J55" s="1246"/>
      <c r="K55" s="1244">
        <f>+K2/52025516</f>
        <v>0.75206216349685018</v>
      </c>
    </row>
    <row r="56" spans="1:11" ht="13.8">
      <c r="A56" s="986" t="s">
        <v>917</v>
      </c>
      <c r="B56" s="987" t="s">
        <v>1073</v>
      </c>
      <c r="C56" s="753"/>
      <c r="D56" s="1122"/>
      <c r="E56" s="752"/>
      <c r="F56" s="755" t="s">
        <v>232</v>
      </c>
      <c r="G56" s="756">
        <v>400</v>
      </c>
      <c r="H56" s="988"/>
      <c r="I56" s="757">
        <f t="shared" si="1"/>
        <v>0</v>
      </c>
      <c r="J56" s="1246"/>
    </row>
    <row r="57" spans="1:11" ht="13.8">
      <c r="A57" s="986"/>
      <c r="B57" s="987"/>
      <c r="C57" s="753"/>
      <c r="D57" s="1122"/>
      <c r="E57" s="752"/>
      <c r="F57" s="755" t="s">
        <v>232</v>
      </c>
      <c r="G57" s="756">
        <v>400</v>
      </c>
      <c r="H57" s="988"/>
      <c r="I57" s="757">
        <f t="shared" si="1"/>
        <v>0</v>
      </c>
      <c r="J57" s="1246"/>
    </row>
    <row r="58" spans="1:11" ht="13.8">
      <c r="A58" s="986" t="s">
        <v>917</v>
      </c>
      <c r="B58" s="987" t="s">
        <v>1074</v>
      </c>
      <c r="C58" s="753"/>
      <c r="D58" s="1122"/>
      <c r="E58" s="752"/>
      <c r="F58" s="755" t="s">
        <v>232</v>
      </c>
      <c r="G58" s="756">
        <v>650</v>
      </c>
      <c r="H58" s="988"/>
      <c r="I58" s="757">
        <f t="shared" si="1"/>
        <v>0</v>
      </c>
      <c r="J58" s="1246"/>
    </row>
    <row r="59" spans="1:11" ht="13.8">
      <c r="A59" s="986" t="s">
        <v>1075</v>
      </c>
      <c r="B59" s="987" t="s">
        <v>1076</v>
      </c>
      <c r="C59" s="753"/>
      <c r="D59" s="1122"/>
      <c r="E59" s="752"/>
      <c r="F59" s="755" t="s">
        <v>226</v>
      </c>
      <c r="G59" s="756">
        <v>6000</v>
      </c>
      <c r="H59" s="988"/>
      <c r="I59" s="757">
        <f t="shared" si="1"/>
        <v>0</v>
      </c>
      <c r="J59" s="1246"/>
    </row>
    <row r="60" spans="1:11" ht="13.8">
      <c r="A60" s="986" t="s">
        <v>1077</v>
      </c>
      <c r="B60" s="987" t="s">
        <v>1078</v>
      </c>
      <c r="C60" s="753"/>
      <c r="D60" s="1122"/>
      <c r="E60" s="752"/>
      <c r="F60" s="755" t="s">
        <v>226</v>
      </c>
      <c r="G60" s="756">
        <v>12000</v>
      </c>
      <c r="H60" s="988"/>
      <c r="I60" s="757">
        <f t="shared" si="1"/>
        <v>0</v>
      </c>
      <c r="J60" s="1246"/>
    </row>
    <row r="61" spans="1:11" ht="13.8">
      <c r="A61" s="986" t="s">
        <v>1079</v>
      </c>
      <c r="B61" s="987" t="s">
        <v>1080</v>
      </c>
      <c r="C61" s="753"/>
      <c r="D61" s="1122"/>
      <c r="E61" s="752"/>
      <c r="F61" s="755" t="s">
        <v>226</v>
      </c>
      <c r="G61" s="756">
        <v>28000</v>
      </c>
      <c r="H61" s="988"/>
      <c r="I61" s="757">
        <f t="shared" si="1"/>
        <v>0</v>
      </c>
      <c r="J61" s="1246"/>
    </row>
    <row r="62" spans="1:11" ht="13.8">
      <c r="A62" s="986" t="s">
        <v>1081</v>
      </c>
      <c r="B62" s="987" t="s">
        <v>1082</v>
      </c>
      <c r="C62" s="753"/>
      <c r="D62" s="1122"/>
      <c r="E62" s="752"/>
      <c r="F62" s="755" t="s">
        <v>226</v>
      </c>
      <c r="G62" s="756">
        <v>30000</v>
      </c>
      <c r="H62" s="988"/>
      <c r="I62" s="757">
        <f t="shared" si="1"/>
        <v>0</v>
      </c>
      <c r="J62" s="1246"/>
    </row>
    <row r="63" spans="1:11" ht="27.6">
      <c r="A63" s="1136" t="s">
        <v>1083</v>
      </c>
      <c r="B63" s="987" t="s">
        <v>1084</v>
      </c>
      <c r="C63" s="753"/>
      <c r="D63" s="1122"/>
      <c r="E63" s="752"/>
      <c r="F63" s="755" t="s">
        <v>226</v>
      </c>
      <c r="G63" s="756">
        <v>12000</v>
      </c>
      <c r="H63" s="988"/>
      <c r="I63" s="757">
        <f t="shared" si="1"/>
        <v>0</v>
      </c>
      <c r="J63" s="1246"/>
    </row>
    <row r="64" spans="1:11" ht="15" customHeight="1">
      <c r="A64" s="1580" t="s">
        <v>940</v>
      </c>
      <c r="B64" s="1581"/>
      <c r="C64" s="748"/>
      <c r="D64" s="1120"/>
      <c r="E64" s="906"/>
      <c r="F64" s="749"/>
      <c r="G64" s="749"/>
      <c r="H64" s="985"/>
      <c r="I64" s="750">
        <f>+H64*G64</f>
        <v>0</v>
      </c>
      <c r="J64" s="1246"/>
    </row>
    <row r="65" spans="1:10" ht="13.8">
      <c r="A65" s="986" t="s">
        <v>943</v>
      </c>
      <c r="B65" s="987" t="s">
        <v>1085</v>
      </c>
      <c r="C65" s="753"/>
      <c r="D65" s="1122"/>
      <c r="E65" s="752"/>
      <c r="F65" s="755" t="s">
        <v>234</v>
      </c>
      <c r="G65" s="756">
        <v>30</v>
      </c>
      <c r="H65" s="988"/>
      <c r="I65" s="757">
        <f>+H65*G65</f>
        <v>0</v>
      </c>
      <c r="J65" s="1246"/>
    </row>
    <row r="66" spans="1:10" ht="13.8">
      <c r="A66" s="986" t="s">
        <v>1086</v>
      </c>
      <c r="B66" s="987" t="s">
        <v>941</v>
      </c>
      <c r="C66" s="753"/>
      <c r="D66" s="1088"/>
      <c r="E66" s="753"/>
      <c r="F66" s="755" t="s">
        <v>234</v>
      </c>
      <c r="G66" s="756">
        <v>450</v>
      </c>
      <c r="H66" s="988"/>
      <c r="I66" s="757">
        <f t="shared" ref="I66:I79" si="2">+H66*G66</f>
        <v>0</v>
      </c>
      <c r="J66" s="1246"/>
    </row>
    <row r="67" spans="1:10" ht="13.8">
      <c r="A67" s="986"/>
      <c r="B67" s="987"/>
      <c r="C67" s="753"/>
      <c r="D67" s="1088"/>
      <c r="E67" s="753"/>
      <c r="F67" s="755" t="s">
        <v>234</v>
      </c>
      <c r="G67" s="756">
        <v>450</v>
      </c>
      <c r="H67" s="988"/>
      <c r="I67" s="757">
        <f t="shared" si="2"/>
        <v>0</v>
      </c>
      <c r="J67" s="1246"/>
    </row>
    <row r="68" spans="1:10" ht="27.6">
      <c r="A68" s="986" t="s">
        <v>1087</v>
      </c>
      <c r="B68" s="987" t="s">
        <v>1088</v>
      </c>
      <c r="C68" s="753"/>
      <c r="D68" s="1122"/>
      <c r="E68" s="752"/>
      <c r="F68" s="755" t="s">
        <v>234</v>
      </c>
      <c r="G68" s="756">
        <v>900</v>
      </c>
      <c r="H68" s="988"/>
      <c r="I68" s="757">
        <f t="shared" si="2"/>
        <v>0</v>
      </c>
      <c r="J68" s="1246"/>
    </row>
    <row r="69" spans="1:10" ht="13.8">
      <c r="A69" s="986"/>
      <c r="B69" s="987"/>
      <c r="C69" s="753"/>
      <c r="D69" s="1122"/>
      <c r="E69" s="752"/>
      <c r="F69" s="755" t="s">
        <v>234</v>
      </c>
      <c r="G69" s="756">
        <v>900</v>
      </c>
      <c r="H69" s="988"/>
      <c r="I69" s="757">
        <f t="shared" si="2"/>
        <v>0</v>
      </c>
      <c r="J69" s="1246"/>
    </row>
    <row r="70" spans="1:10" ht="13.8">
      <c r="A70" s="986" t="s">
        <v>1089</v>
      </c>
      <c r="B70" s="987" t="s">
        <v>942</v>
      </c>
      <c r="C70" s="753"/>
      <c r="D70" s="1122"/>
      <c r="E70" s="752"/>
      <c r="F70" s="755" t="s">
        <v>946</v>
      </c>
      <c r="G70" s="756">
        <v>4200</v>
      </c>
      <c r="H70" s="988"/>
      <c r="I70" s="757">
        <f t="shared" si="2"/>
        <v>0</v>
      </c>
      <c r="J70" s="1246"/>
    </row>
    <row r="71" spans="1:10" ht="13.8">
      <c r="A71" s="986"/>
      <c r="B71" s="987"/>
      <c r="C71" s="753"/>
      <c r="D71" s="1122"/>
      <c r="E71" s="752"/>
      <c r="F71" s="755" t="s">
        <v>946</v>
      </c>
      <c r="G71" s="756">
        <v>4200</v>
      </c>
      <c r="H71" s="988"/>
      <c r="I71" s="757">
        <f t="shared" si="2"/>
        <v>0</v>
      </c>
      <c r="J71" s="1245"/>
    </row>
    <row r="72" spans="1:10" ht="28.2" thickBot="1">
      <c r="A72" s="986" t="s">
        <v>945</v>
      </c>
      <c r="B72" s="987" t="s">
        <v>944</v>
      </c>
      <c r="C72" s="753"/>
      <c r="D72" s="1122"/>
      <c r="E72" s="752"/>
      <c r="F72" s="755" t="s">
        <v>230</v>
      </c>
      <c r="G72" s="756">
        <v>25</v>
      </c>
      <c r="H72" s="988"/>
      <c r="I72" s="757">
        <f t="shared" si="2"/>
        <v>0</v>
      </c>
      <c r="J72" s="1245"/>
    </row>
    <row r="73" spans="1:10" ht="13.8">
      <c r="A73" s="1313"/>
      <c r="B73" s="987"/>
      <c r="C73" s="753"/>
      <c r="D73" s="1122"/>
      <c r="E73" s="752"/>
      <c r="F73" s="755" t="s">
        <v>230</v>
      </c>
      <c r="G73" s="756">
        <v>25</v>
      </c>
      <c r="H73" s="988"/>
      <c r="I73" s="757">
        <f t="shared" si="2"/>
        <v>0</v>
      </c>
      <c r="J73" s="1245"/>
    </row>
    <row r="74" spans="1:10" ht="27.6">
      <c r="A74" s="986" t="s">
        <v>1090</v>
      </c>
      <c r="B74" s="987" t="s">
        <v>1091</v>
      </c>
      <c r="C74" s="753"/>
      <c r="D74" s="1122"/>
      <c r="E74" s="752"/>
      <c r="F74" s="755" t="s">
        <v>230</v>
      </c>
      <c r="G74" s="756">
        <v>20</v>
      </c>
      <c r="H74" s="988"/>
      <c r="I74" s="757">
        <f t="shared" si="2"/>
        <v>0</v>
      </c>
      <c r="J74" s="1245"/>
    </row>
    <row r="75" spans="1:10" ht="13.8">
      <c r="A75" s="986"/>
      <c r="B75" s="987"/>
      <c r="C75" s="753"/>
      <c r="D75" s="1122"/>
      <c r="E75" s="752"/>
      <c r="F75" s="755" t="s">
        <v>230</v>
      </c>
      <c r="G75" s="756">
        <v>20</v>
      </c>
      <c r="H75" s="988"/>
      <c r="I75" s="757">
        <f t="shared" si="2"/>
        <v>0</v>
      </c>
      <c r="J75" s="1245"/>
    </row>
    <row r="76" spans="1:10" ht="13.8">
      <c r="A76" s="986"/>
      <c r="B76" s="987"/>
      <c r="C76" s="753"/>
      <c r="D76" s="1122"/>
      <c r="E76" s="752"/>
      <c r="F76" s="755" t="s">
        <v>230</v>
      </c>
      <c r="G76" s="756">
        <v>20</v>
      </c>
      <c r="H76" s="988"/>
      <c r="I76" s="757">
        <f t="shared" si="2"/>
        <v>0</v>
      </c>
      <c r="J76" s="1246"/>
    </row>
    <row r="77" spans="1:10" ht="13.8">
      <c r="A77" s="986" t="s">
        <v>1092</v>
      </c>
      <c r="B77" s="987" t="s">
        <v>1093</v>
      </c>
      <c r="C77" s="753"/>
      <c r="D77" s="1122"/>
      <c r="E77" s="752"/>
      <c r="F77" s="755" t="s">
        <v>231</v>
      </c>
      <c r="G77" s="756">
        <v>90</v>
      </c>
      <c r="H77" s="988"/>
      <c r="I77" s="757">
        <f t="shared" si="2"/>
        <v>0</v>
      </c>
      <c r="J77" s="1246"/>
    </row>
    <row r="78" spans="1:10" ht="13.8">
      <c r="A78" s="986"/>
      <c r="B78" s="987"/>
      <c r="C78" s="753"/>
      <c r="D78" s="1122"/>
      <c r="E78" s="752"/>
      <c r="F78" s="755" t="s">
        <v>231</v>
      </c>
      <c r="G78" s="756">
        <v>90</v>
      </c>
      <c r="H78" s="988"/>
      <c r="I78" s="757">
        <f t="shared" si="2"/>
        <v>0</v>
      </c>
      <c r="J78" s="1246"/>
    </row>
    <row r="79" spans="1:10" ht="14.4" thickBot="1">
      <c r="A79" s="986"/>
      <c r="B79" s="987" t="s">
        <v>1093</v>
      </c>
      <c r="C79" s="753"/>
      <c r="D79" s="1122"/>
      <c r="E79" s="752"/>
      <c r="F79" s="755" t="s">
        <v>231</v>
      </c>
      <c r="G79" s="756">
        <v>90</v>
      </c>
      <c r="H79" s="988"/>
      <c r="I79" s="757">
        <f t="shared" si="2"/>
        <v>0</v>
      </c>
      <c r="J79" s="1246"/>
    </row>
    <row r="80" spans="1:10" ht="27" customHeight="1" thickBot="1">
      <c r="A80" s="982" t="s">
        <v>235</v>
      </c>
      <c r="B80" s="983"/>
      <c r="C80" s="983"/>
      <c r="D80" s="1124"/>
      <c r="E80" s="983"/>
      <c r="F80" s="983"/>
      <c r="G80" s="983"/>
      <c r="H80" s="984"/>
      <c r="I80" s="811">
        <f>SUM(I6:I79)</f>
        <v>438397.57999999996</v>
      </c>
      <c r="J80" s="1242"/>
    </row>
  </sheetData>
  <protectedRanges>
    <protectedRange password="CC3D" sqref="H7:H11" name="Range1_1_1_2_1"/>
  </protectedRanges>
  <autoFilter ref="A5:L80" xr:uid="{88C0E08A-E5C0-4052-9FC9-DEC03F76B00E}"/>
  <mergeCells count="12">
    <mergeCell ref="C1:E1"/>
    <mergeCell ref="F1:H1"/>
    <mergeCell ref="A1:B1"/>
    <mergeCell ref="A2:B2"/>
    <mergeCell ref="C2:D2"/>
    <mergeCell ref="A6:B6"/>
    <mergeCell ref="A42:B42"/>
    <mergeCell ref="A64:B64"/>
    <mergeCell ref="F2:I2"/>
    <mergeCell ref="A3:B3"/>
    <mergeCell ref="C3:D3"/>
    <mergeCell ref="F3:I3"/>
  </mergeCells>
  <phoneticPr fontId="97" type="noConversion"/>
  <printOptions horizontalCentered="1"/>
  <pageMargins left="0.25" right="0.41" top="0.15" bottom="0.25" header="0" footer="0"/>
  <pageSetup paperSize="9" scale="53" fitToHeight="0" orientation="landscape" r:id="rId1"/>
  <headerFooter>
    <oddFooter>&amp;L_x000D_&amp;1#&amp;"Calibri"&amp;10&amp;K000000 Data sensitivity - Public&amp;C&amp;P / &amp;N&amp;R&amp;F</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A9E32-F2D2-4CF6-A6C4-9222CDA54187}">
  <sheetPr codeName="Sheet2">
    <tabColor theme="7" tint="0.79998168889431442"/>
  </sheetPr>
  <dimension ref="A1:AK48"/>
  <sheetViews>
    <sheetView topLeftCell="A25" zoomScaleNormal="100" workbookViewId="0">
      <selection activeCell="A11" sqref="A11:I23"/>
    </sheetView>
  </sheetViews>
  <sheetFormatPr defaultRowHeight="14.4"/>
  <cols>
    <col min="1" max="1" width="11.88671875" customWidth="1"/>
    <col min="2" max="2" width="29" customWidth="1"/>
    <col min="3" max="3" width="14" customWidth="1"/>
    <col min="4" max="4" width="16" customWidth="1"/>
    <col min="11" max="11" width="17.109375" customWidth="1"/>
    <col min="12" max="12" width="15.33203125" customWidth="1"/>
    <col min="14" max="14" width="13.6640625" bestFit="1" customWidth="1"/>
    <col min="15" max="15" width="11.21875" bestFit="1" customWidth="1"/>
    <col min="34" max="34" width="12.44140625" bestFit="1" customWidth="1"/>
  </cols>
  <sheetData>
    <row r="1" spans="1:37" s="43" customFormat="1" ht="30" customHeight="1">
      <c r="A1" s="1621" t="s">
        <v>236</v>
      </c>
      <c r="B1" s="1621"/>
      <c r="C1" s="1621"/>
      <c r="D1" s="1621"/>
      <c r="E1" s="1621"/>
      <c r="F1" s="1621"/>
      <c r="G1" s="1621"/>
      <c r="H1" s="1621"/>
      <c r="I1" s="1621"/>
      <c r="J1"/>
      <c r="K1" s="59" t="s">
        <v>23</v>
      </c>
      <c r="L1" s="60">
        <v>46301</v>
      </c>
      <c r="M1"/>
      <c r="N1" s="59" t="s">
        <v>478</v>
      </c>
      <c r="O1" s="1247">
        <f>ROUNDUP(((L1-C14)/7),0)</f>
        <v>34</v>
      </c>
      <c r="P1" s="1225"/>
      <c r="Q1" s="1225"/>
      <c r="R1" s="1225"/>
      <c r="S1"/>
      <c r="T1"/>
      <c r="U1"/>
      <c r="V1"/>
      <c r="W1"/>
      <c r="X1"/>
      <c r="Y1"/>
      <c r="Z1"/>
      <c r="AA1"/>
      <c r="AB1"/>
      <c r="AC1"/>
      <c r="AD1"/>
      <c r="AE1"/>
      <c r="AF1"/>
      <c r="AG1"/>
      <c r="AH1"/>
      <c r="AI1"/>
      <c r="AJ1"/>
      <c r="AK1"/>
    </row>
    <row r="2" spans="1:37" s="43" customFormat="1" ht="30" customHeight="1">
      <c r="A2" s="44" t="s">
        <v>24</v>
      </c>
      <c r="B2" s="47"/>
      <c r="C2" s="47"/>
      <c r="D2" s="47"/>
      <c r="E2" s="47"/>
      <c r="F2" s="47"/>
      <c r="G2" s="47"/>
      <c r="H2" s="47"/>
      <c r="I2" s="48"/>
      <c r="J2"/>
      <c r="K2"/>
      <c r="L2"/>
      <c r="M2"/>
      <c r="N2"/>
      <c r="O2"/>
      <c r="P2"/>
      <c r="Q2"/>
      <c r="R2"/>
      <c r="S2"/>
      <c r="T2"/>
      <c r="U2"/>
      <c r="V2"/>
      <c r="W2"/>
      <c r="X2"/>
      <c r="Y2"/>
      <c r="Z2"/>
      <c r="AA2"/>
      <c r="AB2"/>
      <c r="AC2"/>
      <c r="AD2"/>
      <c r="AE2"/>
      <c r="AF2"/>
      <c r="AG2"/>
      <c r="AH2"/>
      <c r="AI2"/>
      <c r="AJ2"/>
      <c r="AK2"/>
    </row>
    <row r="3" spans="1:37" ht="36.75" customHeight="1">
      <c r="A3" s="1632" t="s">
        <v>29</v>
      </c>
      <c r="B3" s="1633"/>
      <c r="C3" s="1634" t="s">
        <v>1173</v>
      </c>
      <c r="D3" s="1635"/>
      <c r="E3" s="1635"/>
      <c r="F3" s="1635"/>
      <c r="G3" s="1635"/>
      <c r="H3" s="1635"/>
      <c r="I3" s="1636"/>
    </row>
    <row r="4" spans="1:37" ht="15.6">
      <c r="A4" s="1622" t="s">
        <v>39</v>
      </c>
      <c r="B4" s="1623"/>
      <c r="C4" s="1626" t="s">
        <v>1036</v>
      </c>
      <c r="D4" s="1627"/>
      <c r="E4" s="1627"/>
      <c r="F4" s="1627"/>
      <c r="G4" s="1627"/>
      <c r="H4" s="1627"/>
      <c r="I4" s="1628"/>
    </row>
    <row r="5" spans="1:37" ht="15.6">
      <c r="A5" s="1622" t="s">
        <v>48</v>
      </c>
      <c r="B5" s="1623"/>
      <c r="C5" s="1626" t="s">
        <v>1037</v>
      </c>
      <c r="D5" s="1627"/>
      <c r="E5" s="1627"/>
      <c r="F5" s="1627"/>
      <c r="G5" s="1627"/>
      <c r="H5" s="1627"/>
      <c r="I5" s="1628"/>
    </row>
    <row r="6" spans="1:37" ht="15.6">
      <c r="A6" s="1622" t="s">
        <v>57</v>
      </c>
      <c r="B6" s="1623"/>
      <c r="C6" s="1626" t="s">
        <v>1038</v>
      </c>
      <c r="D6" s="1627"/>
      <c r="E6" s="1627"/>
      <c r="F6" s="1627"/>
      <c r="G6" s="1627"/>
      <c r="H6" s="1627"/>
      <c r="I6" s="1628"/>
    </row>
    <row r="7" spans="1:37" ht="15.6">
      <c r="A7" s="1622" t="s">
        <v>40</v>
      </c>
      <c r="B7" s="1623"/>
      <c r="C7" s="1626" t="s">
        <v>237</v>
      </c>
      <c r="D7" s="1627"/>
      <c r="E7" s="1627"/>
      <c r="F7" s="1627"/>
      <c r="G7" s="1627"/>
      <c r="H7" s="1627"/>
      <c r="I7" s="1628"/>
    </row>
    <row r="8" spans="1:37" ht="15.6">
      <c r="A8" s="1622" t="s">
        <v>49</v>
      </c>
      <c r="B8" s="1623"/>
      <c r="C8" s="1626" t="s">
        <v>238</v>
      </c>
      <c r="D8" s="1627"/>
      <c r="E8" s="1627"/>
      <c r="F8" s="1627"/>
      <c r="G8" s="1627"/>
      <c r="H8" s="1627"/>
      <c r="I8" s="1628"/>
    </row>
    <row r="9" spans="1:37" ht="14.4" customHeight="1">
      <c r="A9" s="1624" t="s">
        <v>58</v>
      </c>
      <c r="B9" s="1625"/>
      <c r="C9" s="1629" t="s">
        <v>1209</v>
      </c>
      <c r="D9" s="1630"/>
      <c r="E9" s="1630"/>
      <c r="F9" s="1630"/>
      <c r="G9" s="1630"/>
      <c r="H9" s="1630"/>
      <c r="I9" s="1631"/>
    </row>
    <row r="11" spans="1:37" ht="17.399999999999999">
      <c r="A11" s="44" t="s">
        <v>25</v>
      </c>
      <c r="B11" s="47"/>
      <c r="C11" s="47"/>
      <c r="D11" s="47"/>
      <c r="E11" s="47"/>
      <c r="F11" s="47"/>
      <c r="G11" s="47"/>
      <c r="H11" s="47"/>
      <c r="I11" s="48"/>
    </row>
    <row r="12" spans="1:37" ht="21" customHeight="1">
      <c r="A12" s="1632" t="s">
        <v>239</v>
      </c>
      <c r="B12" s="1633"/>
      <c r="C12" s="1599">
        <v>46054</v>
      </c>
      <c r="D12" s="1600"/>
      <c r="E12" s="1600"/>
      <c r="F12" s="1600"/>
      <c r="G12" s="1600"/>
      <c r="H12" s="1600"/>
      <c r="I12" s="1601"/>
      <c r="J12" s="93"/>
    </row>
    <row r="13" spans="1:37" ht="21" customHeight="1">
      <c r="A13" s="1622" t="s">
        <v>240</v>
      </c>
      <c r="B13" s="1623"/>
      <c r="C13" s="1599">
        <v>46061</v>
      </c>
      <c r="D13" s="1600"/>
      <c r="E13" s="1600"/>
      <c r="F13" s="1600"/>
      <c r="G13" s="1600"/>
      <c r="H13" s="1600"/>
      <c r="I13" s="1601"/>
      <c r="J13" s="93"/>
    </row>
    <row r="14" spans="1:37" ht="21" customHeight="1">
      <c r="A14" s="1622" t="s">
        <v>241</v>
      </c>
      <c r="B14" s="1623"/>
      <c r="C14" s="1599">
        <v>46068</v>
      </c>
      <c r="D14" s="1600"/>
      <c r="E14" s="1600"/>
      <c r="F14" s="1600"/>
      <c r="G14" s="1600"/>
      <c r="H14" s="1600"/>
      <c r="I14" s="1601"/>
      <c r="J14" s="93"/>
    </row>
    <row r="15" spans="1:37" ht="21" customHeight="1">
      <c r="A15" s="1624" t="s">
        <v>59</v>
      </c>
      <c r="B15" s="1625"/>
      <c r="C15" s="1599">
        <v>46613</v>
      </c>
      <c r="D15" s="1600"/>
      <c r="E15" s="1600"/>
      <c r="F15" s="1600"/>
      <c r="G15" s="1600"/>
      <c r="H15" s="1600"/>
      <c r="I15" s="1601"/>
      <c r="J15" s="93"/>
    </row>
    <row r="16" spans="1:37" ht="21" customHeight="1">
      <c r="A16" s="1632" t="s">
        <v>242</v>
      </c>
      <c r="B16" s="1633"/>
      <c r="C16" s="1599" t="s">
        <v>1039</v>
      </c>
      <c r="D16" s="1600"/>
      <c r="E16" s="1600"/>
      <c r="F16" s="1600"/>
      <c r="G16" s="1600"/>
      <c r="H16" s="1600"/>
      <c r="I16" s="1601"/>
      <c r="J16" s="524"/>
    </row>
    <row r="17" spans="1:10" ht="21" customHeight="1">
      <c r="A17" s="1622" t="s">
        <v>243</v>
      </c>
      <c r="B17" s="1623"/>
      <c r="C17" s="1599" t="s">
        <v>1040</v>
      </c>
      <c r="D17" s="1600"/>
      <c r="E17" s="1600"/>
      <c r="F17" s="1600"/>
      <c r="G17" s="1600"/>
      <c r="H17" s="1600"/>
      <c r="I17" s="1601"/>
    </row>
    <row r="18" spans="1:10" ht="21" customHeight="1">
      <c r="A18" s="1622" t="s">
        <v>244</v>
      </c>
      <c r="B18" s="1623"/>
      <c r="C18" s="1599" t="s">
        <v>1041</v>
      </c>
      <c r="D18" s="1600"/>
      <c r="E18" s="1600"/>
      <c r="F18" s="1600"/>
      <c r="G18" s="1600"/>
      <c r="H18" s="1600"/>
      <c r="I18" s="1601"/>
      <c r="J18" s="524"/>
    </row>
    <row r="19" spans="1:10" ht="21" customHeight="1">
      <c r="A19" s="1624" t="s">
        <v>60</v>
      </c>
      <c r="B19" s="1625"/>
      <c r="C19" s="1599" t="s">
        <v>1042</v>
      </c>
      <c r="D19" s="1600"/>
      <c r="E19" s="1600"/>
      <c r="F19" s="1600"/>
      <c r="G19" s="1600"/>
      <c r="H19" s="1600"/>
      <c r="I19" s="1601"/>
      <c r="J19" s="524"/>
    </row>
    <row r="20" spans="1:10" ht="21" customHeight="1">
      <c r="A20" s="1632" t="s">
        <v>245</v>
      </c>
      <c r="B20" s="1633"/>
      <c r="C20" s="1599">
        <v>46613</v>
      </c>
      <c r="D20" s="1600"/>
      <c r="E20" s="1600"/>
      <c r="F20" s="1600"/>
      <c r="G20" s="1600"/>
      <c r="H20" s="1600"/>
      <c r="I20" s="1601"/>
      <c r="J20" s="93"/>
    </row>
    <row r="21" spans="1:10" ht="21" customHeight="1">
      <c r="A21" s="1622" t="s">
        <v>246</v>
      </c>
      <c r="B21" s="1623"/>
      <c r="C21" s="1637">
        <v>46613</v>
      </c>
      <c r="D21" s="1638"/>
      <c r="E21" s="1638"/>
      <c r="F21" s="1638"/>
      <c r="G21" s="1638"/>
      <c r="H21" s="1638"/>
      <c r="I21" s="1639"/>
      <c r="J21" s="93"/>
    </row>
    <row r="22" spans="1:10" ht="21" customHeight="1">
      <c r="A22" s="1622" t="s">
        <v>52</v>
      </c>
      <c r="B22" s="1623"/>
      <c r="C22" s="1637">
        <v>46656</v>
      </c>
      <c r="D22" s="1638"/>
      <c r="E22" s="1638"/>
      <c r="F22" s="1638"/>
      <c r="G22" s="1638"/>
      <c r="H22" s="1638"/>
      <c r="I22" s="1639"/>
      <c r="J22" s="93"/>
    </row>
    <row r="23" spans="1:10" ht="21" customHeight="1">
      <c r="A23" s="1624" t="s">
        <v>55</v>
      </c>
      <c r="B23" s="1625"/>
      <c r="C23" s="1596">
        <f>C20-C22</f>
        <v>-43</v>
      </c>
      <c r="D23" s="1597"/>
      <c r="E23" s="1597"/>
      <c r="F23" s="1597"/>
      <c r="G23" s="1597"/>
      <c r="H23" s="1597"/>
      <c r="I23" s="1598"/>
    </row>
    <row r="24" spans="1:10" ht="15" thickBot="1"/>
    <row r="25" spans="1:10" ht="54" customHeight="1" thickBot="1">
      <c r="A25" s="1619" t="s">
        <v>247</v>
      </c>
      <c r="B25" s="1620"/>
      <c r="C25" s="204" t="s">
        <v>248</v>
      </c>
      <c r="D25" s="205" t="s">
        <v>249</v>
      </c>
    </row>
    <row r="26" spans="1:10" ht="15" thickBot="1">
      <c r="A26" s="1615" t="s">
        <v>250</v>
      </c>
      <c r="B26" s="1616"/>
      <c r="C26" s="722">
        <v>46076</v>
      </c>
      <c r="D26" s="1602">
        <f>C26-C14</f>
        <v>8</v>
      </c>
    </row>
    <row r="27" spans="1:10" ht="15" thickBot="1">
      <c r="A27" s="1607" t="s">
        <v>251</v>
      </c>
      <c r="B27" s="1617"/>
      <c r="C27" s="722">
        <v>46110</v>
      </c>
      <c r="D27" s="1603"/>
    </row>
    <row r="28" spans="1:10" ht="15" thickBot="1">
      <c r="A28" s="1613" t="s">
        <v>252</v>
      </c>
      <c r="B28" s="1618"/>
      <c r="C28" s="1197">
        <v>46110</v>
      </c>
      <c r="D28" s="1604"/>
    </row>
    <row r="29" spans="1:10" ht="15" thickBot="1">
      <c r="C29" s="5"/>
      <c r="H29" s="5"/>
    </row>
    <row r="30" spans="1:10" ht="15" thickBot="1">
      <c r="A30" s="1615" t="s">
        <v>253</v>
      </c>
      <c r="B30" s="1616"/>
      <c r="C30" s="722">
        <v>46085</v>
      </c>
      <c r="D30" s="1602">
        <f>C30-C14</f>
        <v>17</v>
      </c>
    </row>
    <row r="31" spans="1:10" ht="15" thickBot="1">
      <c r="A31" s="1607" t="s">
        <v>254</v>
      </c>
      <c r="B31" s="1617"/>
      <c r="C31" s="722">
        <v>46090</v>
      </c>
      <c r="D31" s="1603"/>
    </row>
    <row r="32" spans="1:10" ht="15" thickBot="1">
      <c r="A32" s="1613" t="s">
        <v>255</v>
      </c>
      <c r="B32" s="1618"/>
      <c r="C32" s="723">
        <v>46090</v>
      </c>
      <c r="D32" s="1604"/>
    </row>
    <row r="33" spans="1:4" ht="15" thickBot="1">
      <c r="C33" s="5"/>
    </row>
    <row r="34" spans="1:4" ht="15" thickBot="1">
      <c r="A34" s="1615" t="s">
        <v>256</v>
      </c>
      <c r="B34" s="1616"/>
      <c r="C34" s="722">
        <v>46076</v>
      </c>
      <c r="D34" s="1602">
        <f>C34-C14</f>
        <v>8</v>
      </c>
    </row>
    <row r="35" spans="1:4" ht="15" thickBot="1">
      <c r="A35" s="1607" t="s">
        <v>257</v>
      </c>
      <c r="B35" s="1617"/>
      <c r="C35" s="722">
        <v>46078</v>
      </c>
      <c r="D35" s="1603"/>
    </row>
    <row r="36" spans="1:4" ht="15" thickBot="1">
      <c r="A36" s="1613" t="s">
        <v>258</v>
      </c>
      <c r="B36" s="1618"/>
      <c r="C36" s="723">
        <v>46078</v>
      </c>
      <c r="D36" s="1604"/>
    </row>
    <row r="37" spans="1:4" ht="15" thickBot="1">
      <c r="A37" s="724"/>
      <c r="B37" s="725"/>
      <c r="C37" s="726"/>
      <c r="D37" s="203"/>
    </row>
    <row r="38" spans="1:4" ht="15" thickBot="1">
      <c r="A38" s="1615" t="s">
        <v>259</v>
      </c>
      <c r="B38" s="1616"/>
      <c r="C38" s="722">
        <v>46070</v>
      </c>
      <c r="D38" s="1602">
        <f>C38-C14</f>
        <v>2</v>
      </c>
    </row>
    <row r="39" spans="1:4" ht="15" thickBot="1">
      <c r="A39" s="1607" t="s">
        <v>260</v>
      </c>
      <c r="B39" s="1617"/>
      <c r="C39" s="722">
        <v>45717</v>
      </c>
      <c r="D39" s="1603"/>
    </row>
    <row r="40" spans="1:4" ht="15" thickBot="1">
      <c r="A40" s="1607" t="s">
        <v>261</v>
      </c>
      <c r="B40" s="1617"/>
      <c r="C40" s="727">
        <v>1</v>
      </c>
      <c r="D40" s="1603"/>
    </row>
    <row r="41" spans="1:4" ht="15" thickBot="1">
      <c r="A41" s="1613" t="s">
        <v>262</v>
      </c>
      <c r="B41" s="1618"/>
      <c r="C41" s="723">
        <v>45717</v>
      </c>
      <c r="D41" s="1604"/>
    </row>
    <row r="42" spans="1:4" ht="15" thickBot="1">
      <c r="C42" s="5"/>
    </row>
    <row r="43" spans="1:4" ht="15" thickBot="1">
      <c r="A43" s="1605" t="s">
        <v>263</v>
      </c>
      <c r="B43" s="1606"/>
      <c r="C43" s="1147">
        <v>46231</v>
      </c>
      <c r="D43" s="1602">
        <f>C43-C14</f>
        <v>163</v>
      </c>
    </row>
    <row r="44" spans="1:4" ht="15" thickBot="1">
      <c r="A44" s="1607" t="s">
        <v>264</v>
      </c>
      <c r="B44" s="1608"/>
      <c r="C44" s="1147"/>
      <c r="D44" s="1603"/>
    </row>
    <row r="45" spans="1:4" ht="15" thickBot="1">
      <c r="A45" s="1609" t="s">
        <v>265</v>
      </c>
      <c r="B45" s="1610"/>
      <c r="C45" s="728"/>
      <c r="D45" s="1604"/>
    </row>
    <row r="46" spans="1:4" ht="15" thickBot="1">
      <c r="C46" s="5"/>
    </row>
    <row r="47" spans="1:4" ht="15" thickBot="1">
      <c r="A47" s="1611" t="s">
        <v>1014</v>
      </c>
      <c r="B47" s="1612"/>
      <c r="C47" s="728">
        <v>46072</v>
      </c>
      <c r="D47" s="1602">
        <f>C47-C14</f>
        <v>4</v>
      </c>
    </row>
    <row r="48" spans="1:4" ht="15" thickBot="1">
      <c r="A48" s="1613" t="s">
        <v>1017</v>
      </c>
      <c r="B48" s="1614"/>
      <c r="C48" s="728">
        <v>46072</v>
      </c>
      <c r="D48" s="1604"/>
    </row>
  </sheetData>
  <mergeCells count="64">
    <mergeCell ref="C4:I4"/>
    <mergeCell ref="C7:I7"/>
    <mergeCell ref="C5:I5"/>
    <mergeCell ref="C6:I6"/>
    <mergeCell ref="A23:B23"/>
    <mergeCell ref="A21:B21"/>
    <mergeCell ref="C12:I12"/>
    <mergeCell ref="C13:I13"/>
    <mergeCell ref="C14:I14"/>
    <mergeCell ref="A20:B20"/>
    <mergeCell ref="C21:I21"/>
    <mergeCell ref="C22:I22"/>
    <mergeCell ref="A12:B12"/>
    <mergeCell ref="A16:B16"/>
    <mergeCell ref="A22:B22"/>
    <mergeCell ref="A19:B19"/>
    <mergeCell ref="A1:I1"/>
    <mergeCell ref="A14:B14"/>
    <mergeCell ref="A18:B18"/>
    <mergeCell ref="A15:B15"/>
    <mergeCell ref="A13:B13"/>
    <mergeCell ref="A17:B17"/>
    <mergeCell ref="A5:B5"/>
    <mergeCell ref="A8:B8"/>
    <mergeCell ref="A6:B6"/>
    <mergeCell ref="A9:B9"/>
    <mergeCell ref="C8:I8"/>
    <mergeCell ref="C9:I9"/>
    <mergeCell ref="A3:B3"/>
    <mergeCell ref="A4:B4"/>
    <mergeCell ref="A7:B7"/>
    <mergeCell ref="C3:I3"/>
    <mergeCell ref="A25:B25"/>
    <mergeCell ref="D26:D28"/>
    <mergeCell ref="A26:B26"/>
    <mergeCell ref="A27:B27"/>
    <mergeCell ref="A28:B28"/>
    <mergeCell ref="D30:D32"/>
    <mergeCell ref="D34:D36"/>
    <mergeCell ref="A30:B30"/>
    <mergeCell ref="A31:B31"/>
    <mergeCell ref="A32:B32"/>
    <mergeCell ref="A34:B34"/>
    <mergeCell ref="A35:B35"/>
    <mergeCell ref="A36:B36"/>
    <mergeCell ref="D38:D41"/>
    <mergeCell ref="A38:B38"/>
    <mergeCell ref="A39:B39"/>
    <mergeCell ref="A40:B40"/>
    <mergeCell ref="A41:B41"/>
    <mergeCell ref="D43:D45"/>
    <mergeCell ref="D47:D48"/>
    <mergeCell ref="A43:B43"/>
    <mergeCell ref="A44:B44"/>
    <mergeCell ref="A45:B45"/>
    <mergeCell ref="A47:B47"/>
    <mergeCell ref="A48:B48"/>
    <mergeCell ref="C23:I23"/>
    <mergeCell ref="C19:I19"/>
    <mergeCell ref="C20:I20"/>
    <mergeCell ref="C15:I15"/>
    <mergeCell ref="C16:I16"/>
    <mergeCell ref="C17:I17"/>
    <mergeCell ref="C18:I18"/>
  </mergeCells>
  <pageMargins left="0.7" right="0.7" top="0.75" bottom="0.75" header="0.3" footer="0.3"/>
  <pageSetup paperSize="9" scale="55" orientation="portrait" r:id="rId1"/>
  <headerFooter>
    <oddFooter>&amp;L_x000D_&amp;1#&amp;"Calibri"&amp;10&amp;K000000 Data sensitivity - Public</oddFooter>
  </headerFooter>
  <legacy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65C03BA8-E11B-4EC8-AAF8-5EC18E8063E3}">
          <x14:formula1>
            <xm:f>Codes!$H$12:$H$18</xm:f>
          </x14:formula1>
          <xm:sqref>C8</xm:sqref>
        </x14:dataValidation>
        <x14:dataValidation type="list" allowBlank="1" showInputMessage="1" showErrorMessage="1" xr:uid="{128D62B4-0BBD-493A-97DF-857FB40316AB}">
          <x14:formula1>
            <xm:f>Codes!$D$12:$D$20</xm:f>
          </x14:formula1>
          <xm:sqref>C7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865A7-182A-462D-BBC3-AF1328AD11B1}">
  <sheetPr>
    <tabColor theme="7" tint="0.79998168889431442"/>
  </sheetPr>
  <dimension ref="A1:V49"/>
  <sheetViews>
    <sheetView zoomScale="80" zoomScaleNormal="80" zoomScaleSheetLayoutView="90" workbookViewId="0">
      <selection activeCell="D34" sqref="D34"/>
    </sheetView>
  </sheetViews>
  <sheetFormatPr defaultRowHeight="14.4"/>
  <cols>
    <col min="1" max="1" width="15.77734375" customWidth="1"/>
    <col min="2" max="2" width="17.21875" bestFit="1" customWidth="1"/>
    <col min="3" max="3" width="7.44140625" bestFit="1" customWidth="1"/>
    <col min="4" max="4" width="14.44140625" bestFit="1" customWidth="1"/>
    <col min="5" max="5" width="13.33203125" bestFit="1" customWidth="1"/>
    <col min="6" max="6" width="18.5546875" bestFit="1" customWidth="1"/>
    <col min="7" max="7" width="14.44140625" bestFit="1" customWidth="1"/>
    <col min="8" max="8" width="13.33203125" bestFit="1" customWidth="1"/>
    <col min="9" max="9" width="3.44140625" customWidth="1"/>
    <col min="10" max="10" width="17.6640625" bestFit="1" customWidth="1"/>
    <col min="11" max="11" width="6.77734375" bestFit="1" customWidth="1"/>
    <col min="12" max="12" width="14.44140625" bestFit="1" customWidth="1"/>
    <col min="13" max="13" width="13.33203125" bestFit="1" customWidth="1"/>
    <col min="14" max="14" width="14.44140625" bestFit="1" customWidth="1"/>
    <col min="15" max="15" width="13.33203125" bestFit="1" customWidth="1"/>
    <col min="16" max="16" width="11.88671875" customWidth="1"/>
    <col min="17" max="17" width="8.109375" customWidth="1"/>
    <col min="18" max="18" width="13.88671875" customWidth="1"/>
    <col min="19" max="19" width="12.33203125" bestFit="1" customWidth="1"/>
    <col min="20" max="21" width="14.5546875" customWidth="1"/>
    <col min="22" max="22" width="18.44140625" bestFit="1" customWidth="1"/>
    <col min="23" max="23" width="17.33203125" bestFit="1" customWidth="1"/>
    <col min="24" max="24" width="20.109375" bestFit="1" customWidth="1"/>
    <col min="25" max="25" width="24.44140625" bestFit="1" customWidth="1"/>
    <col min="26" max="26" width="23.44140625" bestFit="1" customWidth="1"/>
  </cols>
  <sheetData>
    <row r="1" spans="1:22" ht="15.6">
      <c r="A1" s="1640" t="s">
        <v>1210</v>
      </c>
      <c r="B1" s="1641"/>
      <c r="C1" s="1641"/>
      <c r="D1" s="1641"/>
      <c r="E1" s="1641"/>
      <c r="F1" s="1641"/>
      <c r="G1" s="1641"/>
      <c r="H1" s="1641"/>
      <c r="I1" s="1641"/>
      <c r="J1" s="1641"/>
      <c r="K1" s="1641"/>
      <c r="L1" s="1641"/>
      <c r="M1" s="1641"/>
      <c r="N1" s="1641"/>
      <c r="O1" s="1642"/>
      <c r="R1" s="59" t="str">
        <f>'General Information'!$K$1</f>
        <v>Data Date</v>
      </c>
      <c r="S1" s="60">
        <f>'General Information'!L1</f>
        <v>46301</v>
      </c>
    </row>
    <row r="2" spans="1:22">
      <c r="A2" s="1643"/>
      <c r="B2" s="1644"/>
      <c r="C2" s="1644"/>
      <c r="D2" s="1644"/>
      <c r="E2" s="1644"/>
      <c r="F2" s="1644"/>
      <c r="G2" s="1644"/>
      <c r="H2" s="1644"/>
      <c r="I2" s="1644"/>
      <c r="J2" s="1644"/>
      <c r="K2" s="1644"/>
      <c r="L2" s="1644"/>
      <c r="M2" s="1644"/>
      <c r="N2" s="1644"/>
      <c r="O2" s="1645"/>
    </row>
    <row r="3" spans="1:22" ht="15" thickBot="1">
      <c r="A3" s="1643"/>
      <c r="B3" s="1644"/>
      <c r="C3" s="1644"/>
      <c r="D3" s="1644"/>
      <c r="E3" s="1644"/>
      <c r="F3" s="1644"/>
      <c r="G3" s="1644"/>
      <c r="H3" s="1644"/>
      <c r="I3" s="1644"/>
      <c r="J3" s="1644"/>
      <c r="K3" s="1644"/>
      <c r="L3" s="1644"/>
      <c r="M3" s="1644"/>
      <c r="N3" s="1644"/>
      <c r="O3" s="1645"/>
    </row>
    <row r="4" spans="1:22" ht="31.2" customHeight="1" thickBot="1">
      <c r="A4" s="1656" t="s">
        <v>1292</v>
      </c>
      <c r="B4" s="1656"/>
      <c r="C4" s="1656"/>
      <c r="D4" s="1656"/>
      <c r="E4" s="1656"/>
      <c r="F4" s="1656"/>
      <c r="G4" s="1656"/>
      <c r="H4" s="1656"/>
      <c r="I4" s="108"/>
      <c r="J4" s="1651" t="s">
        <v>65</v>
      </c>
      <c r="K4" s="1652"/>
      <c r="L4" s="1652"/>
      <c r="M4" s="1652"/>
      <c r="N4" s="1652"/>
      <c r="O4" s="1653"/>
    </row>
    <row r="5" spans="1:22" ht="18.600000000000001" customHeight="1" thickBot="1">
      <c r="A5" s="1499"/>
      <c r="B5" s="1485" t="s">
        <v>67</v>
      </c>
      <c r="C5" s="1646" t="s">
        <v>68</v>
      </c>
      <c r="D5" s="1482" t="s">
        <v>69</v>
      </c>
      <c r="E5" s="1483"/>
      <c r="F5" s="291"/>
      <c r="G5" s="1654" t="s">
        <v>70</v>
      </c>
      <c r="H5" s="1655"/>
      <c r="J5" s="112" t="s">
        <v>71</v>
      </c>
      <c r="K5" s="1646" t="s">
        <v>68</v>
      </c>
      <c r="L5" s="1648" t="s">
        <v>72</v>
      </c>
      <c r="M5" s="1649"/>
      <c r="N5" s="1648" t="s">
        <v>73</v>
      </c>
      <c r="O5" s="1650"/>
    </row>
    <row r="6" spans="1:22" ht="16.2" thickBot="1">
      <c r="A6" s="1500"/>
      <c r="B6" s="1486"/>
      <c r="C6" s="1647"/>
      <c r="D6" s="113" t="s">
        <v>74</v>
      </c>
      <c r="E6" s="114" t="s">
        <v>75</v>
      </c>
      <c r="F6" s="816" t="s">
        <v>76</v>
      </c>
      <c r="G6" s="115" t="s">
        <v>74</v>
      </c>
      <c r="H6" s="115" t="s">
        <v>75</v>
      </c>
      <c r="J6" s="116" t="s">
        <v>82</v>
      </c>
      <c r="K6" s="1647"/>
      <c r="L6" s="113" t="s">
        <v>74</v>
      </c>
      <c r="M6" s="114" t="s">
        <v>75</v>
      </c>
      <c r="N6" s="115" t="s">
        <v>74</v>
      </c>
      <c r="O6" s="817" t="s">
        <v>75</v>
      </c>
    </row>
    <row r="7" spans="1:22" s="13" customFormat="1" ht="15" thickBot="1">
      <c r="A7" s="1239" t="s">
        <v>266</v>
      </c>
      <c r="B7" s="202">
        <f>SUBTOTAL(9,B8:B8)</f>
        <v>0</v>
      </c>
      <c r="C7" s="577">
        <f t="shared" ref="C7:C24" si="0">IF(ISBLANK(B7),"",B7/$B$27)</f>
        <v>0</v>
      </c>
      <c r="D7" s="202">
        <f>SUBTOTAL(9,D8:D8)</f>
        <v>0</v>
      </c>
      <c r="E7" s="1190" t="s">
        <v>319</v>
      </c>
      <c r="F7" s="202">
        <f>SUBTOTAL(9,F8:F8)</f>
        <v>0</v>
      </c>
      <c r="G7" s="202">
        <f>SUBTOTAL(9,G8:G8)</f>
        <v>0</v>
      </c>
      <c r="H7" s="1190" t="s">
        <v>319</v>
      </c>
      <c r="I7" s="818"/>
      <c r="J7" s="202">
        <f>SUBTOTAL(9,J8:J8)</f>
        <v>14738</v>
      </c>
      <c r="K7" s="201">
        <f t="shared" ref="K7:K26" si="1">IF(ISBLANK(J7),"",J7/$J$27)</f>
        <v>2.9894583964673357E-2</v>
      </c>
      <c r="L7" s="202">
        <f>SUBTOTAL(9,L8:L8)</f>
        <v>0</v>
      </c>
      <c r="M7" s="202">
        <f>SUBTOTAL(9,M8:M8)</f>
        <v>0</v>
      </c>
      <c r="N7" s="202">
        <f>SUBTOTAL(9,N8:N8)</f>
        <v>14738</v>
      </c>
      <c r="O7" s="829">
        <f>SUBTOTAL(9,O8:O8)</f>
        <v>14738</v>
      </c>
    </row>
    <row r="8" spans="1:22" s="13" customFormat="1" ht="15" thickBot="1">
      <c r="A8" s="1238"/>
      <c r="B8" s="574">
        <v>0</v>
      </c>
      <c r="C8" s="578">
        <f t="shared" si="0"/>
        <v>0</v>
      </c>
      <c r="D8" s="729">
        <f>+'Progress (2)'!I4</f>
        <v>0</v>
      </c>
      <c r="E8" s="729">
        <f>+'Progress (2)'!J4</f>
        <v>479130.65999999642</v>
      </c>
      <c r="F8" s="729">
        <f>+'Progress (2)'!K4</f>
        <v>0</v>
      </c>
      <c r="G8" s="729">
        <f>+'Progress (2)'!L4</f>
        <v>0</v>
      </c>
      <c r="H8" s="729">
        <f>+'Progress (2)'!M4</f>
        <v>39183289</v>
      </c>
      <c r="I8" s="576"/>
      <c r="J8" s="730">
        <v>14738</v>
      </c>
      <c r="K8" s="575">
        <f t="shared" si="1"/>
        <v>2.9894583964673357E-2</v>
      </c>
      <c r="L8" s="729">
        <f>+'Progress (2)'!O4</f>
        <v>0</v>
      </c>
      <c r="M8" s="729">
        <f>+'Progress (2)'!P4</f>
        <v>0</v>
      </c>
      <c r="N8" s="729">
        <f>+'Progress (2)'!Q4</f>
        <v>14738</v>
      </c>
      <c r="O8" s="830">
        <f>+'Progress (2)'!R4</f>
        <v>14738</v>
      </c>
      <c r="R8" s="1157">
        <v>384361</v>
      </c>
    </row>
    <row r="9" spans="1:22" s="13" customFormat="1" ht="15" thickBot="1">
      <c r="A9" s="1239" t="s">
        <v>1293</v>
      </c>
      <c r="B9" s="202">
        <f>SUBTOTAL(9,B10:B10)</f>
        <v>1560765.46</v>
      </c>
      <c r="C9" s="577">
        <f t="shared" si="0"/>
        <v>2.9999999615573245E-2</v>
      </c>
      <c r="D9" s="202">
        <f>SUBTOTAL(9,D10:D10)</f>
        <v>0</v>
      </c>
      <c r="E9" s="202">
        <f>SUBTOTAL(9,E10:E10)</f>
        <v>0</v>
      </c>
      <c r="F9" s="202">
        <f>SUBTOTAL(9,F10:F10)</f>
        <v>1560765.48</v>
      </c>
      <c r="G9" s="202">
        <f>SUBTOTAL(9,G10:G10)</f>
        <v>1560765.48</v>
      </c>
      <c r="H9" s="202">
        <f>SUBTOTAL(9,H10:H10)</f>
        <v>1560765.48</v>
      </c>
      <c r="I9" s="818"/>
      <c r="J9" s="202">
        <f>SUBTOTAL(9,J10:J10)</f>
        <v>24562</v>
      </c>
      <c r="K9" s="201">
        <f t="shared" si="1"/>
        <v>4.9821602072215157E-2</v>
      </c>
      <c r="L9" s="202">
        <f>SUBTOTAL(9,L10:L10)</f>
        <v>0</v>
      </c>
      <c r="M9" s="202">
        <f>SUBTOTAL(9,M10:M10)</f>
        <v>0</v>
      </c>
      <c r="N9" s="202">
        <f>SUBTOTAL(9,N10:N10)</f>
        <v>24562</v>
      </c>
      <c r="O9" s="829">
        <f>SUBTOTAL(9,O10:O10)</f>
        <v>24562</v>
      </c>
      <c r="Q9" s="731"/>
      <c r="R9" s="1157">
        <v>0</v>
      </c>
      <c r="S9" s="731"/>
      <c r="T9" s="737"/>
      <c r="U9" s="732"/>
      <c r="V9" s="732"/>
    </row>
    <row r="10" spans="1:22" s="13" customFormat="1" ht="15" thickBot="1">
      <c r="A10" s="1238"/>
      <c r="B10" s="574">
        <v>1560765.46</v>
      </c>
      <c r="C10" s="578">
        <f t="shared" si="0"/>
        <v>2.9999999615573245E-2</v>
      </c>
      <c r="D10" s="729">
        <f>+'Progress (2)'!I5</f>
        <v>0</v>
      </c>
      <c r="E10" s="729">
        <f>+'Progress (2)'!J5</f>
        <v>0</v>
      </c>
      <c r="F10" s="729">
        <f>+'Progress (2)'!K5</f>
        <v>1560765.48</v>
      </c>
      <c r="G10" s="729">
        <f>+'Progress (2)'!L5</f>
        <v>1560765.48</v>
      </c>
      <c r="H10" s="729">
        <f>+'Progress (2)'!M5</f>
        <v>1560765.48</v>
      </c>
      <c r="I10" s="576"/>
      <c r="J10" s="730">
        <v>24562</v>
      </c>
      <c r="K10" s="575">
        <f t="shared" si="1"/>
        <v>4.9821602072215157E-2</v>
      </c>
      <c r="L10" s="729">
        <f>+'Progress (2)'!O5</f>
        <v>0</v>
      </c>
      <c r="M10" s="729">
        <f>+'Progress (2)'!P5</f>
        <v>0</v>
      </c>
      <c r="N10" s="729">
        <f>+'Progress (2)'!Q5</f>
        <v>24562</v>
      </c>
      <c r="O10" s="830">
        <f>+'Progress (2)'!R5</f>
        <v>24562</v>
      </c>
      <c r="Q10" s="732"/>
      <c r="R10" s="1161">
        <v>14738</v>
      </c>
      <c r="S10" s="736"/>
      <c r="T10" s="732"/>
      <c r="U10" s="731"/>
      <c r="V10" s="732"/>
    </row>
    <row r="11" spans="1:22" s="13" customFormat="1" ht="15" thickBot="1">
      <c r="A11" s="1239" t="s">
        <v>1294</v>
      </c>
      <c r="B11" s="202">
        <f>SUBTOTAL(9,B12:B12)</f>
        <v>10405103.199999999</v>
      </c>
      <c r="C11" s="577">
        <f t="shared" si="0"/>
        <v>0.19999999999999996</v>
      </c>
      <c r="D11" s="202">
        <f>SUBTOTAL(9,D12:D12)</f>
        <v>0</v>
      </c>
      <c r="E11" s="202">
        <f>SUBTOTAL(9,E12:E12)</f>
        <v>0</v>
      </c>
      <c r="F11" s="202">
        <f>SUBTOTAL(9,F12:F12)</f>
        <v>10405103.199999999</v>
      </c>
      <c r="G11" s="202">
        <f>SUBTOTAL(9,G12:G12)</f>
        <v>10405103.199999999</v>
      </c>
      <c r="H11" s="202">
        <f>SUBTOTAL(9,H12:H12)</f>
        <v>10035314.050000001</v>
      </c>
      <c r="I11" s="818"/>
      <c r="J11" s="202">
        <f>SUBTOTAL(9,J12:J12)</f>
        <v>58936</v>
      </c>
      <c r="K11" s="201">
        <f t="shared" si="1"/>
        <v>0.11954588143180818</v>
      </c>
      <c r="L11" s="202">
        <f>SUBTOTAL(9,L12:L12)</f>
        <v>0</v>
      </c>
      <c r="M11" s="202">
        <f>SUBTOTAL(9,M12:M12)</f>
        <v>0</v>
      </c>
      <c r="N11" s="202">
        <f>SUBTOTAL(9,N12:N12)</f>
        <v>58936</v>
      </c>
      <c r="O11" s="829">
        <f>SUBTOTAL(9,O12:O12)</f>
        <v>53158</v>
      </c>
      <c r="Q11" s="731"/>
      <c r="R11" s="1164">
        <v>24562</v>
      </c>
      <c r="S11" s="731"/>
      <c r="T11" s="732"/>
      <c r="U11" s="731"/>
      <c r="V11" s="732"/>
    </row>
    <row r="12" spans="1:22" s="13" customFormat="1" ht="15" thickBot="1">
      <c r="A12" s="1238"/>
      <c r="B12" s="574">
        <v>10405103.199999999</v>
      </c>
      <c r="C12" s="578">
        <f t="shared" si="0"/>
        <v>0.19999999999999996</v>
      </c>
      <c r="D12" s="729">
        <f>+'Progress (2)'!I6</f>
        <v>0</v>
      </c>
      <c r="E12" s="729">
        <f>+'Progress (2)'!J6</f>
        <v>0</v>
      </c>
      <c r="F12" s="729">
        <f>+'Progress (2)'!K6</f>
        <v>10405103.199999999</v>
      </c>
      <c r="G12" s="729">
        <f>+'Progress (2)'!L6</f>
        <v>10405103.199999999</v>
      </c>
      <c r="H12" s="729">
        <f>+'Progress (2)'!M6</f>
        <v>10035314.050000001</v>
      </c>
      <c r="I12" s="576"/>
      <c r="J12" s="730">
        <v>58936</v>
      </c>
      <c r="K12" s="575">
        <f t="shared" si="1"/>
        <v>0.11954588143180818</v>
      </c>
      <c r="L12" s="729">
        <f>+'Progress (2)'!O6</f>
        <v>0</v>
      </c>
      <c r="M12" s="729">
        <f>+'Progress (2)'!P6</f>
        <v>0</v>
      </c>
      <c r="N12" s="729">
        <f>+'Progress (2)'!Q6</f>
        <v>58936</v>
      </c>
      <c r="O12" s="830">
        <f>+'Progress (2)'!R6</f>
        <v>53158</v>
      </c>
      <c r="Q12" s="732"/>
      <c r="R12" s="1161">
        <v>53158</v>
      </c>
      <c r="S12" s="736"/>
      <c r="T12" s="732"/>
      <c r="U12" s="731"/>
      <c r="V12" s="732"/>
    </row>
    <row r="13" spans="1:22" s="13" customFormat="1" ht="15" thickBot="1">
      <c r="A13" s="1239" t="s">
        <v>381</v>
      </c>
      <c r="B13" s="202">
        <f>SUBTOTAL(9,B14:B14)</f>
        <v>18062897.670000002</v>
      </c>
      <c r="C13" s="577">
        <f t="shared" si="0"/>
        <v>0.34719305177098098</v>
      </c>
      <c r="D13" s="202">
        <f>SUBTOTAL(9,D14:D14)</f>
        <v>572058.6099999994</v>
      </c>
      <c r="E13" s="202">
        <f>SUBTOTAL(9,E14:E14)</f>
        <v>369719.66999999806</v>
      </c>
      <c r="F13" s="202">
        <f>SUBTOTAL(9,F14:F14)</f>
        <v>9650325.3599999994</v>
      </c>
      <c r="G13" s="202">
        <f>SUBTOTAL(9,G14:G14)</f>
        <v>9650325.3599999994</v>
      </c>
      <c r="H13" s="202">
        <f>SUBTOTAL(9,H14:H14)</f>
        <v>12299082.749999998</v>
      </c>
      <c r="I13" s="818"/>
      <c r="J13" s="202">
        <f>SUBTOTAL(9,J14:J14)</f>
        <v>118380</v>
      </c>
      <c r="K13" s="201">
        <f t="shared" si="1"/>
        <v>0.24012219091722295</v>
      </c>
      <c r="L13" s="202">
        <f>SUBTOTAL(9,L14:L14)</f>
        <v>3400</v>
      </c>
      <c r="M13" s="202">
        <f>SUBTOTAL(9,M14:M14)</f>
        <v>1471</v>
      </c>
      <c r="N13" s="202">
        <f>SUBTOTAL(9,N14:N14)</f>
        <v>52420</v>
      </c>
      <c r="O13" s="829">
        <f>SUBTOTAL(9,O14:O14)</f>
        <v>64158</v>
      </c>
      <c r="Q13" s="731"/>
      <c r="R13" s="1157">
        <v>291903</v>
      </c>
      <c r="S13" s="731"/>
      <c r="T13" s="732"/>
      <c r="U13" s="731"/>
      <c r="V13" s="732"/>
    </row>
    <row r="14" spans="1:22" s="576" customFormat="1" ht="15.75" customHeight="1" thickBot="1">
      <c r="A14" s="1238"/>
      <c r="B14" s="574">
        <v>18062897.670000002</v>
      </c>
      <c r="C14" s="578">
        <f t="shared" si="0"/>
        <v>0.34719305177098098</v>
      </c>
      <c r="D14" s="729">
        <f>+'Progress (2)'!I7</f>
        <v>572058.6099999994</v>
      </c>
      <c r="E14" s="729">
        <f>+'Progress (2)'!J7</f>
        <v>369719.66999999806</v>
      </c>
      <c r="F14" s="729">
        <f>+'Progress (2)'!K7</f>
        <v>9650325.3599999994</v>
      </c>
      <c r="G14" s="729">
        <f>+'Progress (2)'!L7</f>
        <v>9650325.3599999994</v>
      </c>
      <c r="H14" s="729">
        <f>+'Progress (2)'!M7</f>
        <v>12299082.749999998</v>
      </c>
      <c r="J14" s="730">
        <v>118380</v>
      </c>
      <c r="K14" s="575">
        <f t="shared" si="1"/>
        <v>0.24012219091722295</v>
      </c>
      <c r="L14" s="729">
        <f>+'Progress (2)'!O7</f>
        <v>3400</v>
      </c>
      <c r="M14" s="729">
        <f>+'Progress (2)'!P7</f>
        <v>1471</v>
      </c>
      <c r="N14" s="729">
        <f>+'Progress (2)'!Q7</f>
        <v>52420</v>
      </c>
      <c r="O14" s="830">
        <f>+'Progress (2)'!R7</f>
        <v>64158</v>
      </c>
      <c r="Q14" s="732"/>
      <c r="R14" s="1157">
        <v>109336</v>
      </c>
      <c r="S14" s="736"/>
      <c r="T14" s="732"/>
      <c r="U14" s="734"/>
      <c r="V14" s="732"/>
    </row>
    <row r="15" spans="1:22" s="13" customFormat="1" ht="15" thickBot="1">
      <c r="A15" s="1239" t="s">
        <v>1295</v>
      </c>
      <c r="B15" s="202">
        <f>SUBTOTAL(9,B16:B16)</f>
        <v>2353781.87</v>
      </c>
      <c r="C15" s="577">
        <f t="shared" si="0"/>
        <v>4.5242835650106762E-2</v>
      </c>
      <c r="D15" s="202">
        <f>SUBTOTAL(9,D16:D16)</f>
        <v>51053.039999999979</v>
      </c>
      <c r="E15" s="202">
        <f>SUBTOTAL(9,E16:E16)</f>
        <v>99763</v>
      </c>
      <c r="F15" s="202">
        <f>SUBTOTAL(9,F16:F16)</f>
        <v>240201.21999999997</v>
      </c>
      <c r="G15" s="202">
        <f>SUBTOTAL(9,G16:G16)</f>
        <v>240201.21999999997</v>
      </c>
      <c r="H15" s="202">
        <f>SUBTOTAL(9,H16:H16)</f>
        <v>1841818.1700000002</v>
      </c>
      <c r="I15" s="818"/>
      <c r="J15" s="202">
        <f>SUBTOTAL(9,J16:J16)</f>
        <v>41030</v>
      </c>
      <c r="K15" s="201">
        <f t="shared" si="1"/>
        <v>8.3225320943855874E-2</v>
      </c>
      <c r="L15" s="202">
        <f>SUBTOTAL(9,L16:L16)</f>
        <v>1320</v>
      </c>
      <c r="M15" s="202">
        <f>SUBTOTAL(9,M16:M16)</f>
        <v>1432</v>
      </c>
      <c r="N15" s="202">
        <f>SUBTOTAL(9,N16:N16)</f>
        <v>7780</v>
      </c>
      <c r="O15" s="829">
        <f>SUBTOTAL(9,O16:O16)</f>
        <v>27784</v>
      </c>
      <c r="Q15" s="731"/>
      <c r="R15" s="1157">
        <v>56082</v>
      </c>
      <c r="S15" s="734"/>
      <c r="T15" s="732"/>
      <c r="U15" s="734"/>
      <c r="V15" s="732"/>
    </row>
    <row r="16" spans="1:22" s="13" customFormat="1" ht="15" thickBot="1">
      <c r="A16" s="1238"/>
      <c r="B16" s="574">
        <v>2353781.87</v>
      </c>
      <c r="C16" s="578">
        <f t="shared" si="0"/>
        <v>4.5242835650106762E-2</v>
      </c>
      <c r="D16" s="729">
        <f>+'Progress (2)'!I8</f>
        <v>51053.039999999979</v>
      </c>
      <c r="E16" s="729">
        <f>+'Progress (2)'!J8</f>
        <v>99763</v>
      </c>
      <c r="F16" s="729">
        <f>+'Progress (2)'!K8</f>
        <v>240201.21999999997</v>
      </c>
      <c r="G16" s="729">
        <f>+'Progress (2)'!L8</f>
        <v>240201.21999999997</v>
      </c>
      <c r="H16" s="729">
        <f>+'Progress (2)'!M8</f>
        <v>1841818.1700000002</v>
      </c>
      <c r="I16" s="576"/>
      <c r="J16" s="730">
        <v>41030</v>
      </c>
      <c r="K16" s="575">
        <f t="shared" si="1"/>
        <v>8.3225320943855874E-2</v>
      </c>
      <c r="L16" s="729">
        <f>+'Progress (2)'!O8</f>
        <v>1320</v>
      </c>
      <c r="M16" s="729">
        <f>+'Progress (2)'!P8</f>
        <v>1432</v>
      </c>
      <c r="N16" s="729">
        <f>+'Progress (2)'!Q8</f>
        <v>7780</v>
      </c>
      <c r="O16" s="830">
        <f>+'Progress (2)'!R8</f>
        <v>27784</v>
      </c>
      <c r="Q16" s="732"/>
      <c r="R16" s="1164">
        <v>13850</v>
      </c>
      <c r="S16" s="736"/>
      <c r="T16" s="732"/>
      <c r="U16" s="738"/>
      <c r="V16" s="732"/>
    </row>
    <row r="17" spans="1:22" s="13" customFormat="1" ht="15" thickBot="1">
      <c r="A17" s="1237" t="s">
        <v>1296</v>
      </c>
      <c r="B17" s="202">
        <f>SUBTOTAL(9,B18:B18)</f>
        <v>189275</v>
      </c>
      <c r="C17" s="577">
        <f t="shared" si="0"/>
        <v>3.6381186493181531E-3</v>
      </c>
      <c r="D17" s="202">
        <f t="shared" ref="D17:H21" si="2">SUBTOTAL(9,D18:D18)</f>
        <v>0</v>
      </c>
      <c r="E17" s="202">
        <f t="shared" si="2"/>
        <v>0</v>
      </c>
      <c r="F17" s="202">
        <f t="shared" si="2"/>
        <v>189275</v>
      </c>
      <c r="G17" s="202">
        <f t="shared" si="2"/>
        <v>189275</v>
      </c>
      <c r="H17" s="202">
        <f t="shared" si="2"/>
        <v>155775</v>
      </c>
      <c r="I17" s="818"/>
      <c r="J17" s="202">
        <f>SUBTOTAL(9,J18:J18)</f>
        <v>6490</v>
      </c>
      <c r="K17" s="201">
        <f t="shared" si="1"/>
        <v>1.3164326905328408E-2</v>
      </c>
      <c r="L17" s="202">
        <f>SUBTOTAL(9,L18:L18)</f>
        <v>0</v>
      </c>
      <c r="M17" s="202">
        <f>SUBTOTAL(9,M18:M18)</f>
        <v>0</v>
      </c>
      <c r="N17" s="202">
        <f>SUBTOTAL(9,N18:N18)</f>
        <v>6490</v>
      </c>
      <c r="O17" s="829">
        <f>SUBTOTAL(9,O18:O18)</f>
        <v>4390</v>
      </c>
      <c r="Q17" s="731"/>
      <c r="R17" s="1157">
        <v>42232</v>
      </c>
      <c r="S17" s="734"/>
      <c r="T17" s="732"/>
      <c r="U17" s="734"/>
      <c r="V17" s="732"/>
    </row>
    <row r="18" spans="1:22" s="576" customFormat="1" ht="15" thickBot="1">
      <c r="A18" s="1241"/>
      <c r="B18" s="574">
        <v>189275</v>
      </c>
      <c r="C18" s="578">
        <f t="shared" si="0"/>
        <v>3.6381186493181531E-3</v>
      </c>
      <c r="D18" s="729">
        <f>+'Progress (2)'!I9</f>
        <v>0</v>
      </c>
      <c r="E18" s="729">
        <f>+'Progress (2)'!J9</f>
        <v>0</v>
      </c>
      <c r="F18" s="729">
        <f>+'Progress (2)'!K9</f>
        <v>189275</v>
      </c>
      <c r="G18" s="729">
        <f>+'Progress (2)'!L9</f>
        <v>189275</v>
      </c>
      <c r="H18" s="729">
        <f>+'Progress (2)'!M9</f>
        <v>155775</v>
      </c>
      <c r="J18" s="730">
        <v>6490</v>
      </c>
      <c r="K18" s="575">
        <f t="shared" si="1"/>
        <v>1.3164326905328408E-2</v>
      </c>
      <c r="L18" s="729">
        <f>+'Progress (2)'!O9</f>
        <v>0</v>
      </c>
      <c r="M18" s="729">
        <f>+'Progress (2)'!P9</f>
        <v>0</v>
      </c>
      <c r="N18" s="729">
        <f>+'Progress (2)'!Q9</f>
        <v>6490</v>
      </c>
      <c r="O18" s="830">
        <f>+'Progress (2)'!R9</f>
        <v>4390</v>
      </c>
      <c r="Q18" s="732"/>
      <c r="R18" s="1179">
        <v>27120</v>
      </c>
      <c r="S18" s="736"/>
      <c r="T18" s="732"/>
      <c r="U18" s="734"/>
      <c r="V18" s="732"/>
    </row>
    <row r="19" spans="1:22" s="13" customFormat="1" ht="15" thickBot="1">
      <c r="A19" s="1237" t="s">
        <v>1297</v>
      </c>
      <c r="B19" s="202">
        <f>SUBTOTAL(9,B20:B20)</f>
        <v>3959941.2</v>
      </c>
      <c r="C19" s="577">
        <f t="shared" si="0"/>
        <v>7.6115366159943507E-2</v>
      </c>
      <c r="D19" s="202">
        <f t="shared" si="2"/>
        <v>0</v>
      </c>
      <c r="E19" s="202">
        <f t="shared" si="2"/>
        <v>0</v>
      </c>
      <c r="F19" s="202">
        <f t="shared" si="2"/>
        <v>3959941.2</v>
      </c>
      <c r="G19" s="202">
        <f t="shared" si="2"/>
        <v>3959941.2</v>
      </c>
      <c r="H19" s="202">
        <f t="shared" si="2"/>
        <v>3959941.2</v>
      </c>
      <c r="I19" s="818"/>
      <c r="J19" s="202">
        <f>SUBTOTAL(9,J20:J20)</f>
        <v>17395</v>
      </c>
      <c r="K19" s="201">
        <f t="shared" si="1"/>
        <v>3.5284047229304727E-2</v>
      </c>
      <c r="L19" s="202">
        <f>SUBTOTAL(9,L20:L20)</f>
        <v>0</v>
      </c>
      <c r="M19" s="202">
        <f>SUBTOTAL(9,M20:M20)</f>
        <v>0</v>
      </c>
      <c r="N19" s="202">
        <f>SUBTOTAL(9,N20:N20)</f>
        <v>17395</v>
      </c>
      <c r="O19" s="829">
        <f>SUBTOTAL(9,O20:O20)</f>
        <v>17395</v>
      </c>
      <c r="Q19" s="731"/>
      <c r="R19" s="1170">
        <v>15112</v>
      </c>
      <c r="S19" s="734"/>
      <c r="T19" s="732"/>
      <c r="U19" s="734"/>
      <c r="V19" s="732"/>
    </row>
    <row r="20" spans="1:22" s="576" customFormat="1" ht="15" thickBot="1">
      <c r="A20" s="1238"/>
      <c r="B20" s="574">
        <v>3959941.2</v>
      </c>
      <c r="C20" s="578">
        <f t="shared" si="0"/>
        <v>7.6115366159943507E-2</v>
      </c>
      <c r="D20" s="729">
        <f>+'Progress (2)'!I10</f>
        <v>0</v>
      </c>
      <c r="E20" s="729">
        <f>+'Progress (2)'!J10</f>
        <v>0</v>
      </c>
      <c r="F20" s="729">
        <f>+'Progress (2)'!K10</f>
        <v>3959941.2</v>
      </c>
      <c r="G20" s="729">
        <f>+'Progress (2)'!L10</f>
        <v>3959941.2</v>
      </c>
      <c r="H20" s="729">
        <f>+'Progress (2)'!M10</f>
        <v>3959941.2</v>
      </c>
      <c r="J20" s="730">
        <v>17395</v>
      </c>
      <c r="K20" s="575">
        <f t="shared" si="1"/>
        <v>3.5284047229304727E-2</v>
      </c>
      <c r="L20" s="729">
        <f>+'Progress (2)'!O10</f>
        <v>0</v>
      </c>
      <c r="M20" s="729">
        <f>+'Progress (2)'!P10</f>
        <v>0</v>
      </c>
      <c r="N20" s="729">
        <f>+'Progress (2)'!Q10</f>
        <v>17395</v>
      </c>
      <c r="O20" s="830">
        <f>+'Progress (2)'!R10</f>
        <v>17395</v>
      </c>
      <c r="Q20" s="731"/>
      <c r="R20" s="1157">
        <v>30758</v>
      </c>
      <c r="S20" s="734"/>
      <c r="T20" s="732"/>
      <c r="U20" s="734"/>
      <c r="V20" s="732"/>
    </row>
    <row r="21" spans="1:22" s="13" customFormat="1" ht="15" thickBot="1">
      <c r="A21" s="1237" t="s">
        <v>1298</v>
      </c>
      <c r="B21" s="202">
        <f>SUBTOTAL(9,B22:B22)</f>
        <v>10291200</v>
      </c>
      <c r="C21" s="577">
        <f t="shared" si="0"/>
        <v>0.19781062815407729</v>
      </c>
      <c r="D21" s="202">
        <f t="shared" si="2"/>
        <v>121693.87000000011</v>
      </c>
      <c r="E21" s="202">
        <f t="shared" si="2"/>
        <v>9648</v>
      </c>
      <c r="F21" s="202">
        <f t="shared" si="2"/>
        <v>2091676.82</v>
      </c>
      <c r="G21" s="202">
        <f t="shared" si="2"/>
        <v>2091676.82</v>
      </c>
      <c r="H21" s="202">
        <f t="shared" si="2"/>
        <v>9330592.3699999992</v>
      </c>
      <c r="I21" s="818"/>
      <c r="J21" s="202">
        <f>SUBTOTAL(9,J22:J22)</f>
        <v>185220</v>
      </c>
      <c r="K21" s="201">
        <f t="shared" si="1"/>
        <v>0.37570055923034329</v>
      </c>
      <c r="L21" s="202">
        <f>SUBTOTAL(9,L22:L22)</f>
        <v>3180</v>
      </c>
      <c r="M21" s="202">
        <f>SUBTOTAL(9,M22:M22)</f>
        <v>1512</v>
      </c>
      <c r="N21" s="202">
        <f>SUBTOTAL(9,N22:N22)</f>
        <v>49700</v>
      </c>
      <c r="O21" s="829">
        <f>SUBTOTAL(9,O22:O22)</f>
        <v>178177</v>
      </c>
      <c r="Q21" s="731"/>
      <c r="R21" s="1164">
        <v>3545</v>
      </c>
      <c r="S21" s="734"/>
      <c r="T21" s="732"/>
      <c r="U21" s="734"/>
      <c r="V21" s="732"/>
    </row>
    <row r="22" spans="1:22" s="576" customFormat="1" ht="15" thickBot="1">
      <c r="A22" s="1238"/>
      <c r="B22" s="574">
        <v>10291200</v>
      </c>
      <c r="C22" s="578">
        <f t="shared" si="0"/>
        <v>0.19781062815407729</v>
      </c>
      <c r="D22" s="729">
        <f>+'Progress (2)'!I11</f>
        <v>121693.87000000011</v>
      </c>
      <c r="E22" s="729">
        <f>+'Progress (2)'!J11</f>
        <v>9648</v>
      </c>
      <c r="F22" s="729">
        <f>+'Progress (2)'!K11</f>
        <v>2091676.82</v>
      </c>
      <c r="G22" s="729">
        <f>+'Progress (2)'!L11</f>
        <v>2091676.82</v>
      </c>
      <c r="H22" s="729">
        <f>+'Progress (2)'!M11</f>
        <v>9330592.3699999992</v>
      </c>
      <c r="J22" s="730">
        <v>185220</v>
      </c>
      <c r="K22" s="575">
        <f t="shared" si="1"/>
        <v>0.37570055923034329</v>
      </c>
      <c r="L22" s="729">
        <f>+'Progress (2)'!O11</f>
        <v>3180</v>
      </c>
      <c r="M22" s="729">
        <f>+'Progress (2)'!P11</f>
        <v>1512</v>
      </c>
      <c r="N22" s="729">
        <f>+'Progress (2)'!Q11</f>
        <v>49700</v>
      </c>
      <c r="O22" s="830">
        <f>+'Progress (2)'!R11</f>
        <v>178177</v>
      </c>
      <c r="Q22" s="731"/>
      <c r="R22" s="1157">
        <v>27213</v>
      </c>
      <c r="S22" s="734"/>
      <c r="T22" s="732"/>
      <c r="U22" s="734"/>
      <c r="V22" s="732"/>
    </row>
    <row r="23" spans="1:22" s="13" customFormat="1" ht="15" thickBot="1">
      <c r="A23" s="1240" t="s">
        <v>1299</v>
      </c>
      <c r="B23" s="202">
        <f>SUBTOTAL(9,B24:B24)</f>
        <v>5202551.5999999996</v>
      </c>
      <c r="C23" s="577">
        <f t="shared" si="0"/>
        <v>9.9999999999999978E-2</v>
      </c>
      <c r="D23" s="202">
        <f t="shared" ref="D23:H25" si="3">SUBTOTAL(9,D24:D24)</f>
        <v>0</v>
      </c>
      <c r="E23" s="202">
        <f t="shared" si="3"/>
        <v>0</v>
      </c>
      <c r="F23" s="202">
        <f t="shared" si="3"/>
        <v>0</v>
      </c>
      <c r="G23" s="202">
        <f t="shared" si="3"/>
        <v>0</v>
      </c>
      <c r="H23" s="202">
        <f t="shared" si="3"/>
        <v>0</v>
      </c>
      <c r="I23" s="818"/>
      <c r="J23" s="202">
        <f>SUBTOTAL(9,J24:J24)</f>
        <v>14740</v>
      </c>
      <c r="K23" s="201">
        <f t="shared" si="1"/>
        <v>2.9898640768034012E-2</v>
      </c>
      <c r="L23" s="202">
        <f>SUBTOTAL(9,L24:L24)</f>
        <v>0</v>
      </c>
      <c r="M23" s="202">
        <f>SUBTOTAL(9,M24:M24)</f>
        <v>0</v>
      </c>
      <c r="N23" s="202">
        <f>SUBTOTAL(9,N24:N24)</f>
        <v>0</v>
      </c>
      <c r="O23" s="829">
        <f>SUBTOTAL(9,O24:O24)</f>
        <v>0</v>
      </c>
      <c r="Q23" s="731"/>
      <c r="R23" s="1179">
        <v>16053</v>
      </c>
      <c r="S23" s="734"/>
      <c r="T23" s="732"/>
      <c r="U23" s="734"/>
      <c r="V23" s="732"/>
    </row>
    <row r="24" spans="1:22" s="576" customFormat="1" ht="15" thickBot="1">
      <c r="A24" s="1238"/>
      <c r="B24" s="574">
        <v>5202551.5999999996</v>
      </c>
      <c r="C24" s="578">
        <f t="shared" si="0"/>
        <v>9.9999999999999978E-2</v>
      </c>
      <c r="D24" s="730">
        <f>+'Progress (2)'!I12</f>
        <v>0</v>
      </c>
      <c r="E24" s="730">
        <f>+'Progress (2)'!J12</f>
        <v>0</v>
      </c>
      <c r="F24" s="730">
        <f>+'Progress (2)'!K12</f>
        <v>0</v>
      </c>
      <c r="G24" s="730">
        <f>+'Progress (2)'!L12</f>
        <v>0</v>
      </c>
      <c r="H24" s="730">
        <f>+'Progress (2)'!M12</f>
        <v>0</v>
      </c>
      <c r="J24" s="730">
        <v>14740</v>
      </c>
      <c r="K24" s="575">
        <f t="shared" si="1"/>
        <v>2.9898640768034012E-2</v>
      </c>
      <c r="L24" s="729">
        <f>+'Progress (2)'!O12</f>
        <v>0</v>
      </c>
      <c r="M24" s="729">
        <f>+'Progress (2)'!P12</f>
        <v>0</v>
      </c>
      <c r="N24" s="729">
        <f>+'Progress (2)'!Q12</f>
        <v>0</v>
      </c>
      <c r="O24" s="830">
        <f>+'Progress (2)'!R12</f>
        <v>0</v>
      </c>
      <c r="Q24" s="731"/>
      <c r="R24" s="1170">
        <v>11160</v>
      </c>
      <c r="S24" s="734"/>
      <c r="T24" s="732"/>
      <c r="U24" s="734"/>
      <c r="V24" s="732"/>
    </row>
    <row r="25" spans="1:22" s="13" customFormat="1" ht="15" thickBot="1">
      <c r="A25" s="1240"/>
      <c r="B25" s="202" t="s">
        <v>319</v>
      </c>
      <c r="C25" s="577">
        <v>0</v>
      </c>
      <c r="D25" s="202">
        <f t="shared" si="3"/>
        <v>0</v>
      </c>
      <c r="E25" s="202">
        <f t="shared" si="3"/>
        <v>0</v>
      </c>
      <c r="F25" s="202">
        <f t="shared" si="3"/>
        <v>0</v>
      </c>
      <c r="G25" s="202">
        <f t="shared" si="3"/>
        <v>0</v>
      </c>
      <c r="H25" s="202">
        <f t="shared" si="3"/>
        <v>0</v>
      </c>
      <c r="I25" s="818"/>
      <c r="J25" s="202">
        <f>SUBTOTAL(9,J26:J26)</f>
        <v>9820</v>
      </c>
      <c r="K25" s="201">
        <f t="shared" si="1"/>
        <v>1.9918904500820487E-2</v>
      </c>
      <c r="L25" s="202">
        <f>SUBTOTAL(9,L26:L26)</f>
        <v>0</v>
      </c>
      <c r="M25" s="202">
        <f>SUBTOTAL(9,M26:M26)</f>
        <v>0</v>
      </c>
      <c r="N25" s="202">
        <f>SUBTOTAL(9,N26:N26)</f>
        <v>0</v>
      </c>
      <c r="O25" s="829">
        <f>SUBTOTAL(9,O26:O26)</f>
        <v>0</v>
      </c>
      <c r="Q25" s="731"/>
      <c r="R25" s="1157">
        <v>4673</v>
      </c>
      <c r="S25" s="734"/>
      <c r="T25" s="732"/>
      <c r="U25" s="734"/>
      <c r="V25" s="732"/>
    </row>
    <row r="26" spans="1:22" s="576" customFormat="1">
      <c r="A26" s="1238"/>
      <c r="B26" s="574" t="s">
        <v>319</v>
      </c>
      <c r="C26" s="578">
        <v>0</v>
      </c>
      <c r="D26" s="730">
        <f>+'Progress (2)'!I14</f>
        <v>0</v>
      </c>
      <c r="E26" s="730">
        <f>+'Progress (2)'!J14</f>
        <v>0</v>
      </c>
      <c r="F26" s="730">
        <f>+'Progress (2)'!K14</f>
        <v>0</v>
      </c>
      <c r="G26" s="730">
        <f>+'Progress (2)'!L14</f>
        <v>0</v>
      </c>
      <c r="H26" s="730">
        <f>+'Progress (2)'!M14</f>
        <v>0</v>
      </c>
      <c r="J26" s="730">
        <v>9820</v>
      </c>
      <c r="K26" s="575">
        <f t="shared" si="1"/>
        <v>1.9918904500820487E-2</v>
      </c>
      <c r="L26" s="729">
        <f>+'Progress (2)'!O14</f>
        <v>0</v>
      </c>
      <c r="M26" s="729">
        <f>+'Progress (2)'!P14</f>
        <v>0</v>
      </c>
      <c r="N26" s="729">
        <f>+'Progress (2)'!Q14</f>
        <v>0</v>
      </c>
      <c r="O26" s="830">
        <f>+'Progress (2)'!R14</f>
        <v>0</v>
      </c>
      <c r="Q26" s="731"/>
      <c r="R26" s="1179">
        <v>4673</v>
      </c>
      <c r="S26" s="734"/>
      <c r="T26" s="732"/>
      <c r="U26" s="734"/>
      <c r="V26" s="732"/>
    </row>
    <row r="27" spans="1:22" ht="16.2" thickBot="1">
      <c r="A27" s="819" t="s">
        <v>84</v>
      </c>
      <c r="B27" s="820">
        <f>+SUM(B9,B11,B13,B15,B17,B19,B21,B23)</f>
        <v>52025516.000000007</v>
      </c>
      <c r="C27" s="821">
        <f>+SUM(C9,C11,C13,C15,C17,C19,C21,C23)</f>
        <v>0.99999999999999989</v>
      </c>
      <c r="D27" s="820">
        <f>+SUM(D7,D9,D11,D13,D15,D17,D19,D21,D23)</f>
        <v>744805.51999999955</v>
      </c>
      <c r="E27" s="820">
        <f>+SUM(E7,E9,E11,E13,E15,E17,E19,E21,E23)</f>
        <v>479130.66999999806</v>
      </c>
      <c r="F27" s="820">
        <f>+SUM(F7,F9,F11,F13,F15,F17,F19,F21,F23)</f>
        <v>28097288.279999997</v>
      </c>
      <c r="G27" s="820">
        <f>+SUM(G7,G9,G11,G13,G15,G17,G19,G21,G23)</f>
        <v>28097288.279999997</v>
      </c>
      <c r="H27" s="820">
        <f>+SUM(H7,H9,H11,H13,H15,H17,H19,H21,H23)</f>
        <v>39183289.020000003</v>
      </c>
      <c r="I27" s="1243">
        <f>+SUM(I9,I11,I13,I15,I17,I19,I21,I23)</f>
        <v>0</v>
      </c>
      <c r="J27" s="820">
        <v>492999</v>
      </c>
      <c r="K27" s="821">
        <f>+SUM(K7,K9,K11,K13,K15,K17,K19,K21,K23,K25)</f>
        <v>0.99657605796360649</v>
      </c>
      <c r="L27" s="820">
        <f>+SUM(L7,L9,L11,L13,L15,L17,L19,L21,L23,L25)</f>
        <v>7900</v>
      </c>
      <c r="M27" s="820">
        <f>+SUM(M7,M9,M11,M13,M15,M17,M19,M21,M23,M25)</f>
        <v>4415</v>
      </c>
      <c r="N27" s="820">
        <f>+SUM(N7,N9,N11,N13,N15,N17,N19,N21,N23,N25)</f>
        <v>232021</v>
      </c>
      <c r="O27" s="831">
        <f>+SUM(O7,O9,O11,O13,O15,O17,O19,O21,O23,O25)</f>
        <v>384362</v>
      </c>
      <c r="Q27" s="731"/>
      <c r="R27" s="1179">
        <v>0</v>
      </c>
      <c r="S27" s="731"/>
      <c r="T27" s="732"/>
      <c r="U27" s="731"/>
      <c r="V27" s="732"/>
    </row>
    <row r="28" spans="1:22">
      <c r="D28" s="580">
        <f>D27/$B$27</f>
        <v>1.431615824819497E-2</v>
      </c>
      <c r="E28" s="580">
        <f>E27/$B$27</f>
        <v>9.2095322994970013E-3</v>
      </c>
      <c r="F28" s="580">
        <f>F27/$B$27</f>
        <v>0.54006745997483219</v>
      </c>
      <c r="G28" s="580">
        <f>G27/$B$27</f>
        <v>0.54006745997483219</v>
      </c>
      <c r="H28" s="580">
        <f>H27/$B$27</f>
        <v>0.75315522137252799</v>
      </c>
      <c r="L28" s="580">
        <f>L27/$J$27</f>
        <v>1.602437327459082E-2</v>
      </c>
      <c r="M28" s="580">
        <f>M27/$J$27</f>
        <v>8.9553934186479087E-3</v>
      </c>
      <c r="N28" s="580">
        <f>N27/$J$27</f>
        <v>0.47063178627137175</v>
      </c>
      <c r="O28" s="580">
        <f>O27/$J$27</f>
        <v>0.77964052665421224</v>
      </c>
      <c r="Q28" s="731"/>
      <c r="R28" s="1179">
        <v>0</v>
      </c>
      <c r="S28" s="731"/>
      <c r="T28" s="732"/>
      <c r="U28" s="731"/>
      <c r="V28" s="732"/>
    </row>
    <row r="29" spans="1:22">
      <c r="D29" s="580"/>
      <c r="E29" s="580"/>
      <c r="H29" s="580"/>
      <c r="Q29" s="731"/>
      <c r="R29" s="1157">
        <v>8067</v>
      </c>
      <c r="S29" s="731"/>
      <c r="T29" s="732"/>
      <c r="U29" s="731"/>
      <c r="V29" s="732"/>
    </row>
    <row r="30" spans="1:22">
      <c r="H30" s="615"/>
      <c r="Q30" s="731"/>
      <c r="R30" s="1179">
        <v>8067</v>
      </c>
      <c r="S30" s="733"/>
      <c r="T30" s="732"/>
      <c r="U30" s="731"/>
      <c r="V30" s="732"/>
    </row>
    <row r="31" spans="1:22">
      <c r="H31" s="823"/>
      <c r="Q31" s="731"/>
      <c r="R31" s="1170">
        <v>0</v>
      </c>
      <c r="S31" s="735"/>
      <c r="T31" s="732"/>
      <c r="U31" s="735"/>
      <c r="V31" s="732"/>
    </row>
    <row r="32" spans="1:22">
      <c r="Q32" s="731"/>
      <c r="R32" s="1157">
        <v>9757</v>
      </c>
      <c r="S32" s="735"/>
      <c r="T32" s="732"/>
      <c r="U32" s="735"/>
      <c r="V32" s="732"/>
    </row>
    <row r="33" spans="2:22">
      <c r="Q33" s="731"/>
      <c r="R33" s="1179">
        <v>8245</v>
      </c>
      <c r="S33" s="735"/>
      <c r="T33" s="732"/>
      <c r="U33" s="735"/>
      <c r="V33" s="732"/>
    </row>
    <row r="34" spans="2:22">
      <c r="Q34" s="731"/>
      <c r="R34" s="1170">
        <v>1512</v>
      </c>
      <c r="S34" s="735"/>
      <c r="T34" s="732"/>
      <c r="U34" s="735"/>
      <c r="V34" s="732"/>
    </row>
    <row r="35" spans="2:22">
      <c r="Q35" s="731"/>
      <c r="R35" s="1164">
        <v>4390</v>
      </c>
      <c r="S35" s="735"/>
      <c r="T35" s="732"/>
      <c r="U35" s="735"/>
      <c r="V35" s="732"/>
    </row>
    <row r="36" spans="2:22">
      <c r="Q36" s="731"/>
      <c r="R36" s="1157">
        <v>178177</v>
      </c>
      <c r="S36" s="735"/>
      <c r="T36" s="732"/>
      <c r="U36" s="735"/>
      <c r="V36" s="732"/>
    </row>
    <row r="37" spans="2:22">
      <c r="H37" s="702"/>
      <c r="Q37" s="731"/>
      <c r="R37" s="1175">
        <v>0</v>
      </c>
      <c r="S37" s="735"/>
      <c r="T37" s="732"/>
      <c r="U37" s="735"/>
      <c r="V37" s="732"/>
    </row>
    <row r="38" spans="2:22">
      <c r="Q38" s="731"/>
      <c r="R38" s="1157">
        <v>0</v>
      </c>
      <c r="S38" s="735"/>
      <c r="T38" s="732"/>
      <c r="U38" s="735"/>
      <c r="V38" s="732"/>
    </row>
    <row r="39" spans="2:22">
      <c r="Q39" s="731"/>
      <c r="R39" s="735"/>
      <c r="S39" s="735"/>
      <c r="T39" s="732"/>
      <c r="U39" s="735"/>
      <c r="V39" s="732"/>
    </row>
    <row r="40" spans="2:22">
      <c r="Q40" s="731"/>
      <c r="R40" s="735"/>
      <c r="S40" s="735"/>
      <c r="T40" s="732"/>
      <c r="U40" s="735"/>
      <c r="V40" s="732"/>
    </row>
    <row r="41" spans="2:22">
      <c r="B41" s="702"/>
      <c r="C41" s="702"/>
      <c r="D41" s="702"/>
      <c r="E41" s="702"/>
      <c r="F41" s="702"/>
      <c r="G41" s="702"/>
      <c r="H41" s="702"/>
      <c r="L41" s="615"/>
      <c r="Q41" s="732"/>
      <c r="R41" s="732"/>
      <c r="S41" s="732"/>
      <c r="T41" s="732"/>
      <c r="U41" s="731"/>
      <c r="V41" s="732"/>
    </row>
    <row r="42" spans="2:22">
      <c r="B42" s="702"/>
      <c r="C42" s="702"/>
      <c r="D42" s="702"/>
      <c r="E42" s="702"/>
      <c r="F42" s="702"/>
      <c r="G42" s="702"/>
      <c r="H42" s="702"/>
      <c r="I42" s="702"/>
    </row>
    <row r="43" spans="2:22">
      <c r="B43" s="702"/>
      <c r="C43" s="702"/>
      <c r="D43" s="702"/>
      <c r="E43" s="702"/>
      <c r="F43" s="702"/>
      <c r="G43" s="702"/>
      <c r="H43" s="580"/>
      <c r="I43" s="702"/>
    </row>
    <row r="44" spans="2:22">
      <c r="G44" s="580"/>
      <c r="H44" s="580"/>
    </row>
    <row r="45" spans="2:22">
      <c r="L45" s="594"/>
    </row>
    <row r="47" spans="2:22">
      <c r="L47" s="580"/>
    </row>
    <row r="48" spans="2:22">
      <c r="H48" s="702"/>
    </row>
    <row r="49" spans="8:8">
      <c r="H49" s="903"/>
    </row>
  </sheetData>
  <autoFilter ref="A6:T28" xr:uid="{EBE865A7-182A-462D-BBC3-AF1328AD11B1}"/>
  <mergeCells count="11">
    <mergeCell ref="A1:O3"/>
    <mergeCell ref="K5:K6"/>
    <mergeCell ref="L5:M5"/>
    <mergeCell ref="N5:O5"/>
    <mergeCell ref="J4:O4"/>
    <mergeCell ref="A5:A6"/>
    <mergeCell ref="B5:B6"/>
    <mergeCell ref="C5:C6"/>
    <mergeCell ref="D5:E5"/>
    <mergeCell ref="G5:H5"/>
    <mergeCell ref="A4:H4"/>
  </mergeCells>
  <dataValidations disablePrompts="1" xWindow="157" yWindow="386" count="1">
    <dataValidation type="list" allowBlank="1" showInputMessage="1" showErrorMessage="1" prompt="Select as loaded in P6 Schedule" sqref="J6" xr:uid="{91755590-5D3F-4117-8E30-1933EAA65DDC}">
      <formula1>"(Manhours),(Mandays)"</formula1>
    </dataValidation>
  </dataValidations>
  <pageMargins left="0.7" right="0.7" top="0.75" bottom="0.75" header="0.3" footer="0.3"/>
  <pageSetup scale="41" orientation="portrait" r:id="rId1"/>
  <headerFooter>
    <oddFooter>&amp;L_x000D_&amp;1#&amp;"Calibri"&amp;10&amp;K000000 Data sensitivity -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43BCE-6C38-41DF-B4AE-4A85FD55AFCE}">
  <dimension ref="A1:AL81"/>
  <sheetViews>
    <sheetView topLeftCell="S46" zoomScale="70" zoomScaleNormal="70" workbookViewId="0">
      <selection activeCell="S57" sqref="A57:XFD57"/>
    </sheetView>
  </sheetViews>
  <sheetFormatPr defaultRowHeight="14.4"/>
  <cols>
    <col min="1" max="1" width="14.6640625" customWidth="1"/>
    <col min="2" max="2" width="17.6640625" customWidth="1"/>
    <col min="3" max="3" width="14.77734375" customWidth="1"/>
    <col min="4" max="4" width="12.88671875" customWidth="1"/>
    <col min="5" max="5" width="13.88671875" customWidth="1"/>
    <col min="6" max="7" width="10.6640625" customWidth="1"/>
    <col min="8" max="8" width="24" customWidth="1"/>
    <col min="9" max="10" width="17" customWidth="1"/>
    <col min="11" max="13" width="15.109375" customWidth="1"/>
    <col min="14" max="14" width="2.6640625" customWidth="1"/>
    <col min="15" max="18" width="16.44140625" customWidth="1"/>
    <col min="20" max="20" width="36.44140625" customWidth="1"/>
    <col min="21" max="21" width="13" bestFit="1" customWidth="1"/>
    <col min="22" max="22" width="16.77734375" bestFit="1" customWidth="1"/>
    <col min="23" max="23" width="12" bestFit="1" customWidth="1"/>
    <col min="24" max="24" width="13.88671875" customWidth="1"/>
    <col min="25" max="25" width="10.44140625" customWidth="1"/>
    <col min="26" max="26" width="18.33203125" bestFit="1" customWidth="1"/>
    <col min="27" max="27" width="19.6640625" bestFit="1" customWidth="1"/>
    <col min="28" max="28" width="23" bestFit="1" customWidth="1"/>
    <col min="29" max="29" width="19.77734375" bestFit="1" customWidth="1"/>
    <col min="30" max="30" width="24.5546875" bestFit="1" customWidth="1"/>
    <col min="31" max="31" width="23.33203125" bestFit="1" customWidth="1"/>
    <col min="32" max="32" width="18" bestFit="1" customWidth="1"/>
    <col min="33" max="33" width="16.88671875" bestFit="1" customWidth="1"/>
    <col min="34" max="34" width="8.88671875" customWidth="1"/>
  </cols>
  <sheetData>
    <row r="1" spans="1:18" ht="15" thickBot="1">
      <c r="A1" s="1658" t="s">
        <v>817</v>
      </c>
      <c r="B1" s="1658"/>
      <c r="C1" s="1658"/>
      <c r="D1" s="1658"/>
      <c r="E1" s="1658"/>
      <c r="F1" s="1658"/>
      <c r="G1" s="1658"/>
      <c r="I1" s="1659" t="s">
        <v>815</v>
      </c>
      <c r="J1" s="1660"/>
      <c r="K1" s="1659" t="s">
        <v>818</v>
      </c>
      <c r="L1" s="1660"/>
      <c r="M1" s="1661"/>
      <c r="O1" s="1659" t="s">
        <v>815</v>
      </c>
      <c r="P1" s="1661"/>
      <c r="Q1" s="1657" t="s">
        <v>818</v>
      </c>
      <c r="R1" s="1658"/>
    </row>
    <row r="2" spans="1:18" s="523" customFormat="1" ht="53.25" customHeight="1">
      <c r="A2" s="835" t="s">
        <v>819</v>
      </c>
      <c r="B2" s="836" t="s">
        <v>820</v>
      </c>
      <c r="C2" s="836" t="s">
        <v>821</v>
      </c>
      <c r="D2" s="836" t="s">
        <v>822</v>
      </c>
      <c r="E2" s="836" t="s">
        <v>823</v>
      </c>
      <c r="F2" s="836" t="s">
        <v>824</v>
      </c>
      <c r="G2" s="837" t="s">
        <v>825</v>
      </c>
      <c r="H2" s="835" t="s">
        <v>819</v>
      </c>
      <c r="I2" s="835" t="s">
        <v>820</v>
      </c>
      <c r="J2" s="837" t="s">
        <v>821</v>
      </c>
      <c r="K2" s="837" t="s">
        <v>826</v>
      </c>
      <c r="L2" s="837" t="s">
        <v>827</v>
      </c>
      <c r="M2" s="837" t="s">
        <v>828</v>
      </c>
      <c r="N2" s="838"/>
      <c r="O2" s="835" t="s">
        <v>822</v>
      </c>
      <c r="P2" s="837" t="s">
        <v>823</v>
      </c>
      <c r="Q2" s="835" t="s">
        <v>829</v>
      </c>
      <c r="R2" s="837" t="s">
        <v>830</v>
      </c>
    </row>
    <row r="3" spans="1:18">
      <c r="A3" s="839" t="s">
        <v>84</v>
      </c>
      <c r="B3" s="840">
        <f>+B35</f>
        <v>28097288.280000001</v>
      </c>
      <c r="C3" s="1186">
        <v>2319038.88</v>
      </c>
      <c r="D3" s="1187">
        <f t="shared" ref="D3:G4" si="0">+D35</f>
        <v>232021</v>
      </c>
      <c r="E3" s="1187">
        <f t="shared" si="0"/>
        <v>384361</v>
      </c>
      <c r="F3" s="841">
        <f t="shared" si="0"/>
        <v>0.54010000000000002</v>
      </c>
      <c r="G3" s="1188">
        <f t="shared" si="0"/>
        <v>0.75319999999999998</v>
      </c>
      <c r="H3" s="842" t="s">
        <v>84</v>
      </c>
      <c r="I3" s="843">
        <f t="shared" ref="I3:I13" si="1">+B3-B16</f>
        <v>744805.51999999955</v>
      </c>
      <c r="J3" s="844">
        <f t="shared" ref="J3:J13" si="2">+C3-C16</f>
        <v>0</v>
      </c>
      <c r="K3" s="844">
        <f t="shared" ref="K3:K9" si="3">B35</f>
        <v>28097288.280000001</v>
      </c>
      <c r="L3" s="844">
        <f t="shared" ref="L3:L13" si="4">+B3</f>
        <v>28097288.280000001</v>
      </c>
      <c r="M3" s="844">
        <f t="shared" ref="M3:M13" si="5">+C3</f>
        <v>2319038.88</v>
      </c>
      <c r="O3" s="843">
        <f t="shared" ref="O3:O13" si="6">+D3-D16</f>
        <v>7900</v>
      </c>
      <c r="P3" s="844">
        <f t="shared" ref="P3:P13" si="7">+E3-E16</f>
        <v>4414</v>
      </c>
      <c r="Q3" s="844">
        <f t="shared" ref="Q3:Q13" si="8">+D3</f>
        <v>232021</v>
      </c>
      <c r="R3" s="844">
        <f t="shared" ref="R3:R13" si="9">+E3</f>
        <v>384361</v>
      </c>
    </row>
    <row r="4" spans="1:18">
      <c r="A4" s="845" t="s">
        <v>877</v>
      </c>
      <c r="B4" s="851">
        <f>+B36</f>
        <v>0</v>
      </c>
      <c r="C4" s="851">
        <f>+C35</f>
        <v>39183289</v>
      </c>
      <c r="D4" s="1189">
        <f t="shared" si="0"/>
        <v>14738</v>
      </c>
      <c r="E4" s="1189">
        <f t="shared" si="0"/>
        <v>14738</v>
      </c>
      <c r="F4" s="846">
        <f t="shared" si="0"/>
        <v>0</v>
      </c>
      <c r="G4" s="847">
        <f t="shared" si="0"/>
        <v>0</v>
      </c>
      <c r="H4" s="842" t="s">
        <v>877</v>
      </c>
      <c r="I4" s="842">
        <f t="shared" si="1"/>
        <v>0</v>
      </c>
      <c r="J4" s="848">
        <f t="shared" si="2"/>
        <v>479130.65999999642</v>
      </c>
      <c r="K4" s="848">
        <f t="shared" si="3"/>
        <v>0</v>
      </c>
      <c r="L4" s="848">
        <f t="shared" si="4"/>
        <v>0</v>
      </c>
      <c r="M4" s="848">
        <f t="shared" si="5"/>
        <v>39183289</v>
      </c>
      <c r="O4" s="849">
        <f t="shared" si="6"/>
        <v>0</v>
      </c>
      <c r="P4" s="850">
        <f t="shared" si="7"/>
        <v>0</v>
      </c>
      <c r="Q4" s="850">
        <f t="shared" si="8"/>
        <v>14738</v>
      </c>
      <c r="R4" s="850">
        <f t="shared" si="9"/>
        <v>14738</v>
      </c>
    </row>
    <row r="5" spans="1:18">
      <c r="A5" s="845" t="s">
        <v>878</v>
      </c>
      <c r="B5" s="851">
        <f>+B37</f>
        <v>1560765.48</v>
      </c>
      <c r="C5" s="851">
        <f>+C37</f>
        <v>1560765.48</v>
      </c>
      <c r="D5" s="1189">
        <f t="shared" ref="D5:G12" si="10">+D37</f>
        <v>24562</v>
      </c>
      <c r="E5" s="1189">
        <f t="shared" si="10"/>
        <v>24562</v>
      </c>
      <c r="F5" s="846">
        <f t="shared" si="10"/>
        <v>1</v>
      </c>
      <c r="G5" s="847">
        <f t="shared" si="10"/>
        <v>1</v>
      </c>
      <c r="H5" s="842" t="s">
        <v>878</v>
      </c>
      <c r="I5" s="852">
        <f t="shared" si="1"/>
        <v>0</v>
      </c>
      <c r="J5" s="853">
        <f t="shared" si="2"/>
        <v>0</v>
      </c>
      <c r="K5" s="853">
        <f t="shared" si="3"/>
        <v>1560765.48</v>
      </c>
      <c r="L5" s="853">
        <f t="shared" si="4"/>
        <v>1560765.48</v>
      </c>
      <c r="M5" s="853">
        <f t="shared" si="5"/>
        <v>1560765.48</v>
      </c>
      <c r="O5" s="852">
        <f t="shared" si="6"/>
        <v>0</v>
      </c>
      <c r="P5" s="854">
        <f t="shared" si="7"/>
        <v>0</v>
      </c>
      <c r="Q5" s="854">
        <f t="shared" si="8"/>
        <v>24562</v>
      </c>
      <c r="R5" s="854">
        <f t="shared" si="9"/>
        <v>24562</v>
      </c>
    </row>
    <row r="6" spans="1:18">
      <c r="A6" s="845" t="s">
        <v>879</v>
      </c>
      <c r="B6" s="851">
        <f t="shared" ref="B6:C11" si="11">+B38</f>
        <v>10405103.199999999</v>
      </c>
      <c r="C6" s="851">
        <f>+C38</f>
        <v>10035314.050000001</v>
      </c>
      <c r="D6" s="1189">
        <f t="shared" si="10"/>
        <v>58936</v>
      </c>
      <c r="E6" s="1189">
        <f t="shared" si="10"/>
        <v>53158</v>
      </c>
      <c r="F6" s="846">
        <f t="shared" si="10"/>
        <v>1</v>
      </c>
      <c r="G6" s="847">
        <f t="shared" si="10"/>
        <v>0.96450000000000002</v>
      </c>
      <c r="H6" s="842" t="s">
        <v>879</v>
      </c>
      <c r="I6" s="856">
        <f t="shared" si="1"/>
        <v>0</v>
      </c>
      <c r="J6" s="857">
        <f t="shared" si="2"/>
        <v>0</v>
      </c>
      <c r="K6" s="857">
        <f t="shared" si="3"/>
        <v>10405103.199999999</v>
      </c>
      <c r="L6" s="857">
        <f t="shared" si="4"/>
        <v>10405103.199999999</v>
      </c>
      <c r="M6" s="857">
        <f t="shared" si="5"/>
        <v>10035314.050000001</v>
      </c>
      <c r="O6" s="858">
        <f t="shared" si="6"/>
        <v>0</v>
      </c>
      <c r="P6" s="859">
        <f t="shared" si="7"/>
        <v>0</v>
      </c>
      <c r="Q6" s="859">
        <f t="shared" si="8"/>
        <v>58936</v>
      </c>
      <c r="R6" s="859">
        <f t="shared" si="9"/>
        <v>53158</v>
      </c>
    </row>
    <row r="7" spans="1:18">
      <c r="A7" s="845" t="s">
        <v>880</v>
      </c>
      <c r="B7" s="851">
        <f t="shared" si="11"/>
        <v>9650325.3599999994</v>
      </c>
      <c r="C7" s="851">
        <f>+C39</f>
        <v>12299082.749999998</v>
      </c>
      <c r="D7" s="1189">
        <f t="shared" si="10"/>
        <v>52420</v>
      </c>
      <c r="E7" s="1189">
        <f t="shared" si="10"/>
        <v>64158</v>
      </c>
      <c r="F7" s="846">
        <f t="shared" si="10"/>
        <v>2.6101000000000001</v>
      </c>
      <c r="G7" s="847">
        <f t="shared" si="10"/>
        <v>2.7739000000000003</v>
      </c>
      <c r="H7" s="842" t="s">
        <v>880</v>
      </c>
      <c r="I7" s="860">
        <f t="shared" si="1"/>
        <v>572058.6099999994</v>
      </c>
      <c r="J7" s="861">
        <f t="shared" si="2"/>
        <v>369719.66999999806</v>
      </c>
      <c r="K7" s="861">
        <f t="shared" si="3"/>
        <v>9650325.3599999994</v>
      </c>
      <c r="L7" s="861">
        <f t="shared" si="4"/>
        <v>9650325.3599999994</v>
      </c>
      <c r="M7" s="861">
        <f t="shared" si="5"/>
        <v>12299082.749999998</v>
      </c>
      <c r="O7" s="862">
        <f t="shared" si="6"/>
        <v>3400</v>
      </c>
      <c r="P7" s="863">
        <f t="shared" si="7"/>
        <v>1471</v>
      </c>
      <c r="Q7" s="863">
        <f t="shared" si="8"/>
        <v>52420</v>
      </c>
      <c r="R7" s="863">
        <f t="shared" si="9"/>
        <v>64158</v>
      </c>
    </row>
    <row r="8" spans="1:18">
      <c r="A8" s="845" t="s">
        <v>881</v>
      </c>
      <c r="B8" s="851">
        <f t="shared" si="11"/>
        <v>240201.21999999997</v>
      </c>
      <c r="C8" s="851">
        <f t="shared" si="11"/>
        <v>1841818.1700000002</v>
      </c>
      <c r="D8" s="1189">
        <f t="shared" si="10"/>
        <v>7780</v>
      </c>
      <c r="E8" s="1189">
        <f t="shared" si="10"/>
        <v>27784</v>
      </c>
      <c r="F8" s="846">
        <f t="shared" si="10"/>
        <v>0.20380000000000001</v>
      </c>
      <c r="G8" s="847">
        <f t="shared" si="10"/>
        <v>2.1705999999999999</v>
      </c>
      <c r="H8" s="842" t="s">
        <v>881</v>
      </c>
      <c r="I8" s="864">
        <f t="shared" si="1"/>
        <v>51053.039999999979</v>
      </c>
      <c r="J8" s="865">
        <f t="shared" si="2"/>
        <v>99763</v>
      </c>
      <c r="K8" s="865">
        <f t="shared" si="3"/>
        <v>240201.21999999997</v>
      </c>
      <c r="L8" s="865">
        <f t="shared" si="4"/>
        <v>240201.21999999997</v>
      </c>
      <c r="M8" s="865">
        <f t="shared" si="5"/>
        <v>1841818.1700000002</v>
      </c>
      <c r="O8" s="866">
        <f t="shared" si="6"/>
        <v>1320</v>
      </c>
      <c r="P8" s="867">
        <f t="shared" si="7"/>
        <v>1432</v>
      </c>
      <c r="Q8" s="867">
        <f t="shared" si="8"/>
        <v>7780</v>
      </c>
      <c r="R8" s="867">
        <f t="shared" si="9"/>
        <v>27784</v>
      </c>
    </row>
    <row r="9" spans="1:18">
      <c r="A9" s="845" t="s">
        <v>882</v>
      </c>
      <c r="B9" s="851">
        <f t="shared" si="11"/>
        <v>189275</v>
      </c>
      <c r="C9" s="851">
        <f t="shared" si="11"/>
        <v>155775</v>
      </c>
      <c r="D9" s="1189">
        <f t="shared" si="10"/>
        <v>6490</v>
      </c>
      <c r="E9" s="1189">
        <f t="shared" si="10"/>
        <v>4390</v>
      </c>
      <c r="F9" s="846">
        <f t="shared" si="10"/>
        <v>1</v>
      </c>
      <c r="G9" s="847">
        <f t="shared" si="10"/>
        <v>0.82299999999999995</v>
      </c>
      <c r="H9" s="842" t="s">
        <v>882</v>
      </c>
      <c r="I9" s="868">
        <f t="shared" si="1"/>
        <v>0</v>
      </c>
      <c r="J9" s="869">
        <f t="shared" si="2"/>
        <v>0</v>
      </c>
      <c r="K9" s="869">
        <f t="shared" si="3"/>
        <v>189275</v>
      </c>
      <c r="L9" s="869">
        <f t="shared" si="4"/>
        <v>189275</v>
      </c>
      <c r="M9" s="869">
        <f t="shared" si="5"/>
        <v>155775</v>
      </c>
      <c r="O9" s="870">
        <f t="shared" si="6"/>
        <v>0</v>
      </c>
      <c r="P9" s="871">
        <f t="shared" si="7"/>
        <v>0</v>
      </c>
      <c r="Q9" s="871">
        <f t="shared" si="8"/>
        <v>6490</v>
      </c>
      <c r="R9" s="871">
        <f t="shared" si="9"/>
        <v>4390</v>
      </c>
    </row>
    <row r="10" spans="1:18">
      <c r="A10" s="845" t="s">
        <v>883</v>
      </c>
      <c r="B10" s="851">
        <f t="shared" si="11"/>
        <v>3959941.2</v>
      </c>
      <c r="C10" s="851">
        <f t="shared" si="11"/>
        <v>3959941.2</v>
      </c>
      <c r="D10" s="1189">
        <f t="shared" si="10"/>
        <v>17395</v>
      </c>
      <c r="E10" s="1189">
        <f t="shared" si="10"/>
        <v>17395</v>
      </c>
      <c r="F10" s="846">
        <f t="shared" si="10"/>
        <v>2</v>
      </c>
      <c r="G10" s="847">
        <f t="shared" si="10"/>
        <v>2</v>
      </c>
      <c r="H10" s="842" t="s">
        <v>883</v>
      </c>
      <c r="I10" s="872">
        <f t="shared" si="1"/>
        <v>0</v>
      </c>
      <c r="J10" s="873">
        <f t="shared" si="2"/>
        <v>0</v>
      </c>
      <c r="K10" s="873">
        <f>B42</f>
        <v>3959941.2</v>
      </c>
      <c r="L10" s="873">
        <f t="shared" si="4"/>
        <v>3959941.2</v>
      </c>
      <c r="M10" s="873">
        <f t="shared" si="5"/>
        <v>3959941.2</v>
      </c>
      <c r="N10" s="874"/>
      <c r="O10" s="875">
        <f t="shared" si="6"/>
        <v>0</v>
      </c>
      <c r="P10" s="876">
        <f t="shared" si="7"/>
        <v>0</v>
      </c>
      <c r="Q10" s="876">
        <f t="shared" si="8"/>
        <v>17395</v>
      </c>
      <c r="R10" s="876">
        <f t="shared" si="9"/>
        <v>17395</v>
      </c>
    </row>
    <row r="11" spans="1:18">
      <c r="A11" s="845" t="s">
        <v>884</v>
      </c>
      <c r="B11" s="851">
        <f t="shared" si="11"/>
        <v>2091676.82</v>
      </c>
      <c r="C11" s="851">
        <f t="shared" si="11"/>
        <v>9330592.3699999992</v>
      </c>
      <c r="D11" s="1189">
        <f t="shared" si="10"/>
        <v>49700</v>
      </c>
      <c r="E11" s="1189">
        <f t="shared" si="10"/>
        <v>178177</v>
      </c>
      <c r="F11" s="846">
        <f t="shared" si="10"/>
        <v>0.20319999999999999</v>
      </c>
      <c r="G11" s="847">
        <f t="shared" si="10"/>
        <v>0.90669999999999995</v>
      </c>
      <c r="H11" s="842" t="s">
        <v>884</v>
      </c>
      <c r="I11" s="877">
        <f t="shared" si="1"/>
        <v>121693.87000000011</v>
      </c>
      <c r="J11" s="878">
        <f t="shared" si="2"/>
        <v>9648</v>
      </c>
      <c r="K11" s="878">
        <f>B43</f>
        <v>2091676.82</v>
      </c>
      <c r="L11" s="878">
        <f t="shared" si="4"/>
        <v>2091676.82</v>
      </c>
      <c r="M11" s="878">
        <f t="shared" si="5"/>
        <v>9330592.3699999992</v>
      </c>
      <c r="N11" s="879"/>
      <c r="O11" s="880">
        <f t="shared" si="6"/>
        <v>3180</v>
      </c>
      <c r="P11" s="881">
        <f t="shared" si="7"/>
        <v>1512</v>
      </c>
      <c r="Q11" s="881">
        <f t="shared" si="8"/>
        <v>49700</v>
      </c>
      <c r="R11" s="881">
        <f t="shared" si="9"/>
        <v>178177</v>
      </c>
    </row>
    <row r="12" spans="1:18">
      <c r="A12" s="845" t="s">
        <v>885</v>
      </c>
      <c r="B12" s="851">
        <f>+B44</f>
        <v>0</v>
      </c>
      <c r="C12" s="851">
        <f>+C44</f>
        <v>0</v>
      </c>
      <c r="D12" s="1189">
        <f t="shared" si="10"/>
        <v>0</v>
      </c>
      <c r="E12" s="1189">
        <f t="shared" si="10"/>
        <v>0</v>
      </c>
      <c r="F12" s="846">
        <f t="shared" si="10"/>
        <v>0</v>
      </c>
      <c r="G12" s="847">
        <f t="shared" si="10"/>
        <v>0</v>
      </c>
      <c r="H12" s="842" t="s">
        <v>885</v>
      </c>
      <c r="I12" s="882">
        <f t="shared" si="1"/>
        <v>0</v>
      </c>
      <c r="J12" s="883">
        <f t="shared" si="2"/>
        <v>0</v>
      </c>
      <c r="K12" s="883">
        <f>B44</f>
        <v>0</v>
      </c>
      <c r="L12" s="883">
        <f t="shared" si="4"/>
        <v>0</v>
      </c>
      <c r="M12" s="883">
        <f t="shared" si="5"/>
        <v>0</v>
      </c>
      <c r="N12" s="884"/>
      <c r="O12" s="885">
        <f t="shared" si="6"/>
        <v>0</v>
      </c>
      <c r="P12" s="886">
        <f t="shared" si="7"/>
        <v>0</v>
      </c>
      <c r="Q12" s="886">
        <f t="shared" si="8"/>
        <v>0</v>
      </c>
      <c r="R12" s="886">
        <f t="shared" si="9"/>
        <v>0</v>
      </c>
    </row>
    <row r="13" spans="1:18" ht="15" thickBot="1">
      <c r="A13" s="887" t="s">
        <v>886</v>
      </c>
      <c r="B13" s="1110">
        <v>0</v>
      </c>
      <c r="C13" s="1110">
        <v>0</v>
      </c>
      <c r="D13" s="888">
        <v>0</v>
      </c>
      <c r="E13" s="888">
        <v>0</v>
      </c>
      <c r="F13" s="889">
        <v>0</v>
      </c>
      <c r="G13" s="890">
        <v>0</v>
      </c>
      <c r="H13" s="891" t="s">
        <v>886</v>
      </c>
      <c r="I13" s="892">
        <f t="shared" si="1"/>
        <v>0</v>
      </c>
      <c r="J13" s="893">
        <f t="shared" si="2"/>
        <v>0</v>
      </c>
      <c r="K13" s="893">
        <f>B45</f>
        <v>0</v>
      </c>
      <c r="L13" s="893">
        <f t="shared" si="4"/>
        <v>0</v>
      </c>
      <c r="M13" s="893">
        <f t="shared" si="5"/>
        <v>0</v>
      </c>
      <c r="N13" s="894"/>
      <c r="O13" s="895">
        <f t="shared" si="6"/>
        <v>0</v>
      </c>
      <c r="P13" s="896">
        <f t="shared" si="7"/>
        <v>0</v>
      </c>
      <c r="Q13" s="896">
        <f t="shared" si="8"/>
        <v>0</v>
      </c>
      <c r="R13" s="896">
        <f t="shared" si="9"/>
        <v>0</v>
      </c>
    </row>
    <row r="14" spans="1:18" ht="15" thickBot="1">
      <c r="A14" s="1658" t="s">
        <v>831</v>
      </c>
      <c r="B14" s="1658"/>
      <c r="C14" s="1658"/>
      <c r="D14" s="1658"/>
      <c r="E14" s="1658"/>
      <c r="F14" s="1658"/>
      <c r="G14" s="1658"/>
    </row>
    <row r="15" spans="1:18" s="523" customFormat="1" ht="14.4" customHeight="1">
      <c r="A15" s="835" t="s">
        <v>819</v>
      </c>
      <c r="B15" s="836" t="s">
        <v>820</v>
      </c>
      <c r="C15" s="836" t="s">
        <v>821</v>
      </c>
      <c r="D15" s="836" t="s">
        <v>822</v>
      </c>
      <c r="E15" s="836" t="s">
        <v>823</v>
      </c>
      <c r="F15" s="836" t="s">
        <v>824</v>
      </c>
      <c r="G15" s="837" t="s">
        <v>825</v>
      </c>
    </row>
    <row r="16" spans="1:18">
      <c r="A16" s="839" t="s">
        <v>84</v>
      </c>
      <c r="B16" s="840">
        <v>27352482.760000002</v>
      </c>
      <c r="C16" s="573">
        <v>2319038.88</v>
      </c>
      <c r="D16">
        <v>224121</v>
      </c>
      <c r="E16">
        <v>379947</v>
      </c>
      <c r="F16" s="841">
        <v>0.52580000000000005</v>
      </c>
      <c r="G16" s="1151">
        <v>0.74390000000000001</v>
      </c>
    </row>
    <row r="17" spans="1:17">
      <c r="A17" s="845" t="s">
        <v>877</v>
      </c>
      <c r="B17" s="851">
        <v>0</v>
      </c>
      <c r="C17" s="851">
        <v>38704158.340000004</v>
      </c>
      <c r="D17">
        <v>14738</v>
      </c>
      <c r="E17">
        <v>14738</v>
      </c>
      <c r="F17" s="846">
        <v>0</v>
      </c>
      <c r="G17" s="1152">
        <v>0</v>
      </c>
    </row>
    <row r="18" spans="1:17">
      <c r="A18" s="845" t="s">
        <v>878</v>
      </c>
      <c r="B18" s="851">
        <v>1560765.48</v>
      </c>
      <c r="C18" s="851">
        <v>1560765.48</v>
      </c>
      <c r="D18">
        <v>24562</v>
      </c>
      <c r="E18">
        <v>24562</v>
      </c>
      <c r="F18" s="846">
        <v>1</v>
      </c>
      <c r="G18" s="1153">
        <v>1</v>
      </c>
    </row>
    <row r="19" spans="1:17">
      <c r="A19" s="845" t="s">
        <v>879</v>
      </c>
      <c r="B19" s="851">
        <v>10405103.199999999</v>
      </c>
      <c r="C19" s="851">
        <v>10035314.050000001</v>
      </c>
      <c r="D19" s="851">
        <v>58936</v>
      </c>
      <c r="E19" s="851">
        <v>53158</v>
      </c>
      <c r="F19" s="855">
        <v>1</v>
      </c>
      <c r="G19" s="1153">
        <v>0.96450000000000002</v>
      </c>
    </row>
    <row r="20" spans="1:17">
      <c r="A20" s="845" t="s">
        <v>880</v>
      </c>
      <c r="B20" s="851">
        <v>9078266.75</v>
      </c>
      <c r="C20" s="573">
        <v>11929363.08</v>
      </c>
      <c r="D20" s="851">
        <v>49020</v>
      </c>
      <c r="E20">
        <v>62687</v>
      </c>
      <c r="F20" s="855">
        <v>2.4878999999999998</v>
      </c>
      <c r="G20" s="1154">
        <v>2.5807000000000002</v>
      </c>
    </row>
    <row r="21" spans="1:17">
      <c r="A21" s="845" t="s">
        <v>881</v>
      </c>
      <c r="B21" s="851">
        <v>189148.18</v>
      </c>
      <c r="C21" s="851">
        <v>1742055.1700000002</v>
      </c>
      <c r="D21" s="851">
        <v>6460</v>
      </c>
      <c r="E21" s="851">
        <v>26352</v>
      </c>
      <c r="F21" s="855">
        <v>0.1588</v>
      </c>
      <c r="G21" s="1153">
        <v>2.0746000000000002</v>
      </c>
    </row>
    <row r="22" spans="1:17">
      <c r="A22" s="845" t="s">
        <v>882</v>
      </c>
      <c r="B22" s="851">
        <v>189275</v>
      </c>
      <c r="C22" s="851">
        <v>155775</v>
      </c>
      <c r="D22" s="851">
        <v>6490</v>
      </c>
      <c r="E22" s="851">
        <v>4390</v>
      </c>
      <c r="F22" s="855">
        <v>1</v>
      </c>
      <c r="G22" s="1153">
        <v>0.82299999999999995</v>
      </c>
      <c r="M22" s="573"/>
      <c r="P22" s="597"/>
      <c r="Q22" s="597"/>
    </row>
    <row r="23" spans="1:17">
      <c r="A23" s="845" t="s">
        <v>883</v>
      </c>
      <c r="B23" s="851">
        <v>3959941.2</v>
      </c>
      <c r="C23" s="851">
        <v>3959941.2</v>
      </c>
      <c r="D23" s="851">
        <v>17395</v>
      </c>
      <c r="E23" s="851">
        <v>17395</v>
      </c>
      <c r="F23" s="846">
        <v>2</v>
      </c>
      <c r="G23" s="1152">
        <v>2</v>
      </c>
      <c r="P23" s="597"/>
      <c r="Q23" s="597"/>
    </row>
    <row r="24" spans="1:17">
      <c r="A24" s="845" t="s">
        <v>884</v>
      </c>
      <c r="B24" s="851">
        <v>1969982.95</v>
      </c>
      <c r="C24" s="851">
        <v>9320944.3699999992</v>
      </c>
      <c r="D24" s="851">
        <v>46520</v>
      </c>
      <c r="E24" s="851">
        <v>176665</v>
      </c>
      <c r="F24" s="846">
        <v>0.19139999999999999</v>
      </c>
      <c r="G24" s="1152">
        <v>0.90569999999999995</v>
      </c>
      <c r="P24" s="597"/>
      <c r="Q24" s="597"/>
    </row>
    <row r="25" spans="1:17">
      <c r="A25" s="845" t="s">
        <v>885</v>
      </c>
      <c r="B25" s="851">
        <v>0</v>
      </c>
      <c r="C25" s="851">
        <v>0</v>
      </c>
      <c r="D25" s="851">
        <v>0</v>
      </c>
      <c r="E25" s="851">
        <v>0</v>
      </c>
      <c r="F25" s="846">
        <v>0</v>
      </c>
      <c r="G25" s="1152">
        <v>0</v>
      </c>
      <c r="P25" s="597"/>
      <c r="Q25" s="597"/>
    </row>
    <row r="26" spans="1:17" ht="15" thickBot="1">
      <c r="A26" s="887" t="s">
        <v>886</v>
      </c>
      <c r="B26" s="1110">
        <v>0</v>
      </c>
      <c r="C26" s="1110">
        <v>0</v>
      </c>
      <c r="D26" s="888">
        <v>0</v>
      </c>
      <c r="E26" s="888">
        <v>0</v>
      </c>
      <c r="F26" s="889">
        <v>0</v>
      </c>
      <c r="G26" s="1155">
        <v>0</v>
      </c>
      <c r="M26" s="573"/>
      <c r="P26" s="597"/>
      <c r="Q26" s="615"/>
    </row>
    <row r="27" spans="1:17">
      <c r="B27" s="573"/>
      <c r="C27" s="573"/>
      <c r="F27" s="615"/>
      <c r="G27" s="615"/>
      <c r="M27" s="573"/>
      <c r="P27" s="597"/>
      <c r="Q27" s="615"/>
    </row>
    <row r="28" spans="1:17">
      <c r="B28" s="573"/>
      <c r="C28" s="573"/>
      <c r="F28" s="615"/>
      <c r="G28" s="615"/>
      <c r="M28" s="573"/>
      <c r="P28" s="597"/>
      <c r="Q28" s="597"/>
    </row>
    <row r="29" spans="1:17">
      <c r="F29" s="597"/>
      <c r="G29" s="597"/>
      <c r="P29" s="597"/>
      <c r="Q29" s="597"/>
    </row>
    <row r="30" spans="1:17">
      <c r="F30" s="597"/>
      <c r="G30" s="597"/>
      <c r="P30" s="597"/>
      <c r="Q30" s="597"/>
    </row>
    <row r="31" spans="1:17">
      <c r="F31" s="597"/>
      <c r="G31" s="597"/>
      <c r="P31" s="597"/>
      <c r="Q31" s="597"/>
    </row>
    <row r="32" spans="1:17">
      <c r="F32" s="597"/>
      <c r="G32" s="597"/>
      <c r="P32" s="597"/>
      <c r="Q32" s="597"/>
    </row>
    <row r="33" spans="1:38">
      <c r="F33" s="597"/>
      <c r="G33" s="597"/>
    </row>
    <row r="34" spans="1:38" ht="58.2" customHeight="1">
      <c r="A34" t="s">
        <v>819</v>
      </c>
      <c r="B34" s="45" t="s">
        <v>820</v>
      </c>
      <c r="C34" s="45" t="s">
        <v>821</v>
      </c>
      <c r="D34" s="45" t="s">
        <v>822</v>
      </c>
      <c r="E34" s="45" t="s">
        <v>823</v>
      </c>
      <c r="F34" s="619" t="s">
        <v>824</v>
      </c>
      <c r="G34" s="619" t="s">
        <v>825</v>
      </c>
      <c r="H34" s="45"/>
    </row>
    <row r="35" spans="1:38">
      <c r="A35" t="s">
        <v>84</v>
      </c>
      <c r="B35" s="573">
        <f>+AF51</f>
        <v>28097288.280000001</v>
      </c>
      <c r="C35" s="573">
        <f>+AG51</f>
        <v>39183289</v>
      </c>
      <c r="D35">
        <f>+AD51</f>
        <v>232021</v>
      </c>
      <c r="E35">
        <f>+AE51</f>
        <v>384361</v>
      </c>
      <c r="F35" s="597">
        <f>+AA51</f>
        <v>0.54010000000000002</v>
      </c>
      <c r="G35" s="597">
        <f>+AB51</f>
        <v>0.75319999999999998</v>
      </c>
    </row>
    <row r="36" spans="1:38">
      <c r="A36" t="s">
        <v>877</v>
      </c>
      <c r="B36">
        <f t="shared" ref="B36:C38" si="12">AF53</f>
        <v>0</v>
      </c>
      <c r="C36">
        <f t="shared" si="12"/>
        <v>0</v>
      </c>
      <c r="D36">
        <f t="shared" ref="D36:E38" si="13">AD53</f>
        <v>14738</v>
      </c>
      <c r="E36">
        <f t="shared" si="13"/>
        <v>14738</v>
      </c>
      <c r="F36" s="597">
        <f t="shared" ref="F36:G38" si="14">AA53</f>
        <v>0</v>
      </c>
      <c r="G36" s="597">
        <f t="shared" si="14"/>
        <v>0</v>
      </c>
      <c r="Q36" s="573"/>
      <c r="T36" s="597"/>
      <c r="U36" s="597"/>
    </row>
    <row r="37" spans="1:38">
      <c r="A37" t="s">
        <v>878</v>
      </c>
      <c r="B37" s="573">
        <f t="shared" si="12"/>
        <v>1560765.48</v>
      </c>
      <c r="C37" s="573">
        <f t="shared" si="12"/>
        <v>1560765.48</v>
      </c>
      <c r="D37">
        <f t="shared" si="13"/>
        <v>24562</v>
      </c>
      <c r="E37">
        <f t="shared" si="13"/>
        <v>24562</v>
      </c>
      <c r="F37" s="597">
        <f t="shared" si="14"/>
        <v>1</v>
      </c>
      <c r="G37" s="597">
        <f t="shared" si="14"/>
        <v>1</v>
      </c>
      <c r="T37" s="597"/>
      <c r="U37" s="597"/>
    </row>
    <row r="38" spans="1:38">
      <c r="A38" s="1161" t="s">
        <v>879</v>
      </c>
      <c r="B38" s="1169">
        <f t="shared" si="12"/>
        <v>10405103.199999999</v>
      </c>
      <c r="C38" s="1169">
        <f t="shared" si="12"/>
        <v>10035314.050000001</v>
      </c>
      <c r="D38" s="1161">
        <f t="shared" si="13"/>
        <v>58936</v>
      </c>
      <c r="E38" s="1161">
        <f t="shared" si="13"/>
        <v>53158</v>
      </c>
      <c r="F38" s="1163">
        <f t="shared" si="14"/>
        <v>1</v>
      </c>
      <c r="G38" s="1163">
        <f t="shared" si="14"/>
        <v>0.96450000000000002</v>
      </c>
      <c r="T38" s="597"/>
      <c r="U38" s="597"/>
      <c r="AC38" s="93"/>
      <c r="AE38" s="573"/>
      <c r="AF38" s="597"/>
      <c r="AG38" s="615"/>
      <c r="AL38" s="573"/>
    </row>
    <row r="39" spans="1:38">
      <c r="A39" s="1179" t="s">
        <v>880</v>
      </c>
      <c r="B39" s="1181">
        <f>AF61+AF66+AF69+AF70+AF71+AF73+AF76</f>
        <v>9650325.3599999994</v>
      </c>
      <c r="C39" s="1181">
        <f>AG61+AG66+AG69+AG70+AG71+AG73+AG76</f>
        <v>12299082.749999998</v>
      </c>
      <c r="D39" s="1179">
        <f>AD61+AD66+AD69+AD70+AD71+AD73+AD76</f>
        <v>52420</v>
      </c>
      <c r="E39" s="1179">
        <f>AE61+AE66+AE69+AE70+AE71++AE73+AE76</f>
        <v>64158</v>
      </c>
      <c r="F39" s="1182">
        <f>AA61+AA66+AA69+AA70+AA71+AA73+AA76</f>
        <v>2.6101000000000001</v>
      </c>
      <c r="G39" s="1182">
        <f>AB61+AB66+AB69+AB70+AB71+AB73+AB76</f>
        <v>2.7739000000000003</v>
      </c>
      <c r="T39" s="597"/>
      <c r="U39" s="597"/>
    </row>
    <row r="40" spans="1:38">
      <c r="A40" s="1184" t="s">
        <v>881</v>
      </c>
      <c r="B40" s="1184">
        <f>AF62+AF67+AF74+AF77</f>
        <v>240201.21999999997</v>
      </c>
      <c r="C40" s="1184">
        <f>AG62+AG67+AG74+AG77</f>
        <v>1841818.1700000002</v>
      </c>
      <c r="D40" s="1184">
        <f>AD62+AD67+AD74+AD77</f>
        <v>7780</v>
      </c>
      <c r="E40" s="1184">
        <f>AE62+AE67+AE74+AE77</f>
        <v>27784</v>
      </c>
      <c r="F40" s="1185">
        <f>AA62+AA67+AA74+AA77</f>
        <v>0.20380000000000001</v>
      </c>
      <c r="G40" s="1185">
        <f>AB62+AB67+AB74+AB77</f>
        <v>2.1705999999999999</v>
      </c>
      <c r="Q40" s="573"/>
      <c r="T40" s="597"/>
      <c r="U40" s="615"/>
    </row>
    <row r="41" spans="1:38">
      <c r="A41" s="1164" t="s">
        <v>882</v>
      </c>
      <c r="B41" s="1166">
        <f>AF78</f>
        <v>189275</v>
      </c>
      <c r="C41" s="1166">
        <f>AG78</f>
        <v>155775</v>
      </c>
      <c r="D41" s="1164">
        <f>AD78</f>
        <v>6490</v>
      </c>
      <c r="E41" s="1164">
        <f>AE78</f>
        <v>4390</v>
      </c>
      <c r="F41" s="1168">
        <f>AA78</f>
        <v>1</v>
      </c>
      <c r="G41" s="1168">
        <f>AB78</f>
        <v>0.82299999999999995</v>
      </c>
      <c r="Q41" s="573"/>
      <c r="T41" s="597"/>
      <c r="U41" s="615"/>
    </row>
    <row r="42" spans="1:38">
      <c r="A42" s="1164" t="s">
        <v>883</v>
      </c>
      <c r="B42" s="1166">
        <f>AF59+AF64</f>
        <v>3959941.2</v>
      </c>
      <c r="C42" s="1166">
        <f>AG59+AG64</f>
        <v>3959941.2</v>
      </c>
      <c r="D42" s="1164">
        <f>AD59+AD64</f>
        <v>17395</v>
      </c>
      <c r="E42" s="1164">
        <f>AE59+AE64</f>
        <v>17395</v>
      </c>
      <c r="F42" s="1168">
        <f>AA59+AA64</f>
        <v>2</v>
      </c>
      <c r="G42" s="1168">
        <f>AB59+AB64</f>
        <v>2</v>
      </c>
    </row>
    <row r="43" spans="1:38">
      <c r="A43" s="1157" t="s">
        <v>884</v>
      </c>
      <c r="B43" s="1157">
        <f>AF79</f>
        <v>2091676.82</v>
      </c>
      <c r="C43" s="1158">
        <f>AG79</f>
        <v>9330592.3699999992</v>
      </c>
      <c r="D43" s="1157">
        <f>AD79</f>
        <v>49700</v>
      </c>
      <c r="E43" s="1157">
        <f>AE79</f>
        <v>178177</v>
      </c>
      <c r="F43" s="1159">
        <f>AA79</f>
        <v>0.20319999999999999</v>
      </c>
      <c r="G43" s="1159">
        <f>AB79</f>
        <v>0.90669999999999995</v>
      </c>
    </row>
    <row r="44" spans="1:38">
      <c r="A44" s="1164" t="s">
        <v>885</v>
      </c>
      <c r="B44" s="1164">
        <f>AF80</f>
        <v>0</v>
      </c>
      <c r="C44" s="1164">
        <f>AG80</f>
        <v>0</v>
      </c>
      <c r="D44" s="1164">
        <f>AD80</f>
        <v>0</v>
      </c>
      <c r="E44" s="1164">
        <f>AE80</f>
        <v>0</v>
      </c>
      <c r="F44" s="1167">
        <f>AA80</f>
        <v>0</v>
      </c>
      <c r="G44" s="1167">
        <f>AB80</f>
        <v>0</v>
      </c>
    </row>
    <row r="45" spans="1:38">
      <c r="A45" t="s">
        <v>886</v>
      </c>
      <c r="F45" s="597"/>
      <c r="G45" s="597"/>
    </row>
    <row r="50" spans="4:33">
      <c r="T50" t="s">
        <v>819</v>
      </c>
      <c r="U50" t="s">
        <v>1029</v>
      </c>
      <c r="V50" t="s">
        <v>1030</v>
      </c>
      <c r="W50" t="s">
        <v>589</v>
      </c>
      <c r="X50" t="s">
        <v>1033</v>
      </c>
      <c r="Y50" t="s">
        <v>1035</v>
      </c>
      <c r="Z50" t="s">
        <v>1146</v>
      </c>
      <c r="AA50" s="1157" t="s">
        <v>824</v>
      </c>
      <c r="AB50" s="1157" t="s">
        <v>825</v>
      </c>
      <c r="AC50" t="s">
        <v>1147</v>
      </c>
      <c r="AD50" s="1157" t="s">
        <v>822</v>
      </c>
      <c r="AE50" s="1157" t="s">
        <v>823</v>
      </c>
      <c r="AF50" s="1157" t="s">
        <v>820</v>
      </c>
      <c r="AG50" s="1157" t="s">
        <v>821</v>
      </c>
    </row>
    <row r="51" spans="4:33">
      <c r="T51" t="s">
        <v>1350</v>
      </c>
      <c r="V51">
        <v>489</v>
      </c>
      <c r="W51" t="s">
        <v>1214</v>
      </c>
      <c r="X51" s="93">
        <v>46656</v>
      </c>
      <c r="Y51">
        <v>-36</v>
      </c>
      <c r="Z51" s="573">
        <v>52025516</v>
      </c>
      <c r="AA51" s="1159">
        <v>0.54010000000000002</v>
      </c>
      <c r="AB51" s="1160">
        <v>0.75319999999999998</v>
      </c>
      <c r="AC51">
        <v>491311</v>
      </c>
      <c r="AD51" s="1157">
        <v>232021</v>
      </c>
      <c r="AE51" s="1157">
        <v>384361</v>
      </c>
      <c r="AF51" s="1158">
        <v>28097288.280000001</v>
      </c>
      <c r="AG51" s="1158">
        <v>39183289</v>
      </c>
    </row>
    <row r="52" spans="4:33">
      <c r="E52" s="93"/>
      <c r="H52" s="597"/>
      <c r="I52" s="597"/>
      <c r="T52" t="s">
        <v>1213</v>
      </c>
      <c r="V52">
        <v>489</v>
      </c>
      <c r="W52" t="s">
        <v>1214</v>
      </c>
      <c r="X52" s="93">
        <v>46656</v>
      </c>
      <c r="Y52">
        <v>-36</v>
      </c>
      <c r="Z52">
        <v>0</v>
      </c>
      <c r="AA52" s="1159">
        <v>0</v>
      </c>
      <c r="AB52" s="1159">
        <v>0</v>
      </c>
      <c r="AC52">
        <v>0</v>
      </c>
      <c r="AD52" s="1157">
        <v>0</v>
      </c>
      <c r="AE52" s="1157">
        <v>0</v>
      </c>
      <c r="AF52" s="1157">
        <v>0</v>
      </c>
      <c r="AG52" s="1157">
        <v>0</v>
      </c>
    </row>
    <row r="53" spans="4:33">
      <c r="E53" s="93"/>
      <c r="H53" s="597"/>
      <c r="I53" s="597"/>
      <c r="T53" s="1161" t="s">
        <v>1164</v>
      </c>
      <c r="U53" s="1161"/>
      <c r="V53" s="1161">
        <v>99</v>
      </c>
      <c r="W53" s="1161" t="s">
        <v>1214</v>
      </c>
      <c r="X53" s="1162" t="s">
        <v>1273</v>
      </c>
      <c r="Y53" s="1161"/>
      <c r="Z53" s="1161">
        <v>0</v>
      </c>
      <c r="AA53" s="1163">
        <v>0</v>
      </c>
      <c r="AB53" s="1163">
        <v>0</v>
      </c>
      <c r="AC53" s="1161">
        <v>14738</v>
      </c>
      <c r="AD53" s="1161">
        <v>14738</v>
      </c>
      <c r="AE53" s="1161">
        <v>14738</v>
      </c>
      <c r="AF53" s="1161">
        <v>0</v>
      </c>
      <c r="AG53" s="1161">
        <v>0</v>
      </c>
    </row>
    <row r="54" spans="4:33">
      <c r="E54" s="93"/>
      <c r="G54" s="573"/>
      <c r="H54" s="597"/>
      <c r="I54" s="615"/>
      <c r="N54" s="573"/>
      <c r="T54" s="1164" t="s">
        <v>1165</v>
      </c>
      <c r="U54" s="1164"/>
      <c r="V54" s="1164">
        <v>133</v>
      </c>
      <c r="W54" s="1164" t="s">
        <v>1215</v>
      </c>
      <c r="X54" s="1165" t="s">
        <v>1300</v>
      </c>
      <c r="Y54" s="1164"/>
      <c r="Z54" s="1166">
        <v>1560765.48</v>
      </c>
      <c r="AA54" s="1167">
        <v>1</v>
      </c>
      <c r="AB54" s="1168">
        <v>1</v>
      </c>
      <c r="AC54" s="1164">
        <v>24562</v>
      </c>
      <c r="AD54" s="1164">
        <v>24562</v>
      </c>
      <c r="AE54" s="1164">
        <v>24562</v>
      </c>
      <c r="AF54" s="1166">
        <v>1560765.48</v>
      </c>
      <c r="AG54" s="1166">
        <v>1560765.48</v>
      </c>
    </row>
    <row r="55" spans="4:33">
      <c r="D55" s="93"/>
      <c r="E55" s="93"/>
      <c r="G55" s="573"/>
      <c r="H55" s="597"/>
      <c r="I55" s="597"/>
      <c r="T55" s="1161" t="s">
        <v>1166</v>
      </c>
      <c r="U55" s="1161"/>
      <c r="V55" s="1161">
        <v>194</v>
      </c>
      <c r="W55" s="1162" t="s">
        <v>1223</v>
      </c>
      <c r="X55" s="1162">
        <v>46376</v>
      </c>
      <c r="Y55" s="1161">
        <v>-10</v>
      </c>
      <c r="Z55" s="1169">
        <v>10405103.199999999</v>
      </c>
      <c r="AA55" s="1163">
        <v>1</v>
      </c>
      <c r="AB55" s="1163">
        <v>0.96450000000000002</v>
      </c>
      <c r="AC55" s="1161">
        <v>58936</v>
      </c>
      <c r="AD55" s="1161">
        <v>58936</v>
      </c>
      <c r="AE55" s="1161">
        <v>53158</v>
      </c>
      <c r="AF55" s="1169">
        <v>10405103.199999999</v>
      </c>
      <c r="AG55" s="1169">
        <v>10035314.050000001</v>
      </c>
    </row>
    <row r="56" spans="4:33">
      <c r="E56" s="93"/>
      <c r="G56" s="573"/>
      <c r="H56" s="597"/>
      <c r="I56" s="615"/>
      <c r="N56" s="573"/>
      <c r="T56" t="s">
        <v>1167</v>
      </c>
      <c r="V56">
        <v>396</v>
      </c>
      <c r="W56" t="s">
        <v>1216</v>
      </c>
      <c r="X56" s="93">
        <v>46594</v>
      </c>
      <c r="Y56">
        <v>-26</v>
      </c>
      <c r="Z56" s="573">
        <v>34857095.719999999</v>
      </c>
      <c r="AA56" s="1159">
        <v>0.46279999999999999</v>
      </c>
      <c r="AB56" s="1160">
        <v>0.79139999999999999</v>
      </c>
      <c r="AC56">
        <v>368515</v>
      </c>
      <c r="AD56" s="1157">
        <v>133785</v>
      </c>
      <c r="AE56" s="1157">
        <v>291903</v>
      </c>
      <c r="AF56" s="1158">
        <v>16131419.6</v>
      </c>
      <c r="AG56" s="1158">
        <v>27587209.469999999</v>
      </c>
    </row>
    <row r="57" spans="4:33">
      <c r="E57" s="93"/>
      <c r="G57" s="573"/>
      <c r="H57" s="597"/>
      <c r="I57" s="615"/>
      <c r="N57" s="573"/>
      <c r="T57" t="s">
        <v>1168</v>
      </c>
      <c r="V57">
        <v>373</v>
      </c>
      <c r="W57" t="s">
        <v>1216</v>
      </c>
      <c r="X57" s="93">
        <v>46575</v>
      </c>
      <c r="Y57">
        <v>-10</v>
      </c>
      <c r="Z57" s="573">
        <v>24376620.719999999</v>
      </c>
      <c r="AA57" s="1159">
        <v>0.56820000000000004</v>
      </c>
      <c r="AB57" s="1160">
        <v>0.74250000000000005</v>
      </c>
      <c r="AC57">
        <v>176805</v>
      </c>
      <c r="AD57" s="1157">
        <v>77595</v>
      </c>
      <c r="AE57" s="1157">
        <v>109336</v>
      </c>
      <c r="AF57" s="1158">
        <v>13850467.779999999</v>
      </c>
      <c r="AG57" s="1158">
        <v>18100842.100000001</v>
      </c>
    </row>
    <row r="58" spans="4:33">
      <c r="E58" s="93"/>
      <c r="G58" s="573"/>
      <c r="H58" s="597"/>
      <c r="I58" s="615"/>
      <c r="N58" s="573"/>
      <c r="T58" t="s">
        <v>1217</v>
      </c>
      <c r="V58">
        <v>295</v>
      </c>
      <c r="W58" t="s">
        <v>1216</v>
      </c>
      <c r="X58" s="93">
        <v>46449</v>
      </c>
      <c r="Y58">
        <v>30</v>
      </c>
      <c r="Z58" s="573">
        <v>11737666.140000001</v>
      </c>
      <c r="AA58" s="1159">
        <v>0.69010000000000005</v>
      </c>
      <c r="AB58" s="1160">
        <v>0.91379999999999995</v>
      </c>
      <c r="AC58">
        <v>62760</v>
      </c>
      <c r="AD58" s="1157">
        <v>43980</v>
      </c>
      <c r="AE58" s="1157">
        <v>56082</v>
      </c>
      <c r="AF58" s="1158">
        <v>8099706.5199999996</v>
      </c>
      <c r="AG58" s="1158">
        <v>10726046.539999999</v>
      </c>
    </row>
    <row r="59" spans="4:33">
      <c r="D59" s="93"/>
      <c r="E59" s="93"/>
      <c r="G59" s="573"/>
      <c r="H59" s="597"/>
      <c r="I59" s="597"/>
      <c r="T59" s="1164" t="s">
        <v>1218</v>
      </c>
      <c r="U59" s="1164"/>
      <c r="V59" s="1164">
        <v>105</v>
      </c>
      <c r="W59" s="1165" t="s">
        <v>1239</v>
      </c>
      <c r="X59" s="1165" t="s">
        <v>1307</v>
      </c>
      <c r="Y59" s="1164"/>
      <c r="Z59" s="1166">
        <v>2986578.6</v>
      </c>
      <c r="AA59" s="1167">
        <v>1</v>
      </c>
      <c r="AB59" s="1167">
        <v>1</v>
      </c>
      <c r="AC59" s="1164">
        <v>13850</v>
      </c>
      <c r="AD59" s="1164">
        <v>13850</v>
      </c>
      <c r="AE59" s="1164">
        <v>13850</v>
      </c>
      <c r="AF59" s="1166">
        <v>2986578.6</v>
      </c>
      <c r="AG59" s="1166">
        <v>2986578.6</v>
      </c>
    </row>
    <row r="60" spans="4:33">
      <c r="E60" s="93"/>
      <c r="G60" s="573"/>
      <c r="H60" s="597"/>
      <c r="I60" s="615"/>
      <c r="N60" s="573"/>
      <c r="T60" t="s">
        <v>1219</v>
      </c>
      <c r="V60">
        <v>289</v>
      </c>
      <c r="W60" t="s">
        <v>1216</v>
      </c>
      <c r="X60" s="93">
        <v>46449</v>
      </c>
      <c r="Y60">
        <v>30</v>
      </c>
      <c r="Z60" s="573">
        <v>8751087.5399999991</v>
      </c>
      <c r="AA60" s="1159">
        <v>0.58430000000000004</v>
      </c>
      <c r="AB60" s="1160">
        <v>0.88439999999999996</v>
      </c>
      <c r="AC60">
        <v>48910</v>
      </c>
      <c r="AD60" s="1157">
        <v>30130</v>
      </c>
      <c r="AE60" s="1157">
        <v>42232</v>
      </c>
      <c r="AF60" s="1158">
        <v>5113127.92</v>
      </c>
      <c r="AG60" s="1158">
        <v>7739467.9400000004</v>
      </c>
    </row>
    <row r="61" spans="4:33">
      <c r="E61" s="93"/>
      <c r="G61" s="573"/>
      <c r="H61" s="597"/>
      <c r="I61" s="615"/>
      <c r="N61" s="573"/>
      <c r="T61" s="1179" t="s">
        <v>1220</v>
      </c>
      <c r="U61" s="1179"/>
      <c r="V61" s="1179">
        <v>289</v>
      </c>
      <c r="W61" s="1179" t="s">
        <v>1216</v>
      </c>
      <c r="X61" s="1180">
        <v>46449</v>
      </c>
      <c r="Y61" s="1179">
        <v>24</v>
      </c>
      <c r="Z61" s="1181">
        <v>7533911.9400000004</v>
      </c>
      <c r="AA61" s="1182">
        <v>0.64800000000000002</v>
      </c>
      <c r="AB61" s="1183">
        <v>0.86950000000000005</v>
      </c>
      <c r="AC61" s="1179">
        <v>33030</v>
      </c>
      <c r="AD61" s="1179">
        <v>23390</v>
      </c>
      <c r="AE61" s="1179">
        <v>27120</v>
      </c>
      <c r="AF61" s="1181">
        <v>4881885.55</v>
      </c>
      <c r="AG61" s="1181">
        <v>6550432.3399999999</v>
      </c>
    </row>
    <row r="62" spans="4:33">
      <c r="D62" s="93"/>
      <c r="E62" s="93"/>
      <c r="G62" s="573"/>
      <c r="H62" s="597"/>
      <c r="I62" s="597"/>
      <c r="T62" s="1170" t="s">
        <v>1221</v>
      </c>
      <c r="U62" s="1170"/>
      <c r="V62" s="1170">
        <v>142</v>
      </c>
      <c r="W62" s="1171" t="s">
        <v>1240</v>
      </c>
      <c r="X62" s="1171">
        <v>46390</v>
      </c>
      <c r="Y62" s="1170">
        <v>80</v>
      </c>
      <c r="Z62" s="1172">
        <v>1217175.6000000001</v>
      </c>
      <c r="AA62" s="1173">
        <v>0.19</v>
      </c>
      <c r="AB62" s="1173">
        <v>0.97689999999999999</v>
      </c>
      <c r="AC62" s="1170">
        <v>15880</v>
      </c>
      <c r="AD62" s="1170">
        <v>6740</v>
      </c>
      <c r="AE62" s="1170">
        <v>15112</v>
      </c>
      <c r="AF62" s="1172">
        <v>231242.36</v>
      </c>
      <c r="AG62" s="1172">
        <v>1189035.6000000001</v>
      </c>
    </row>
    <row r="63" spans="4:33">
      <c r="E63" s="93"/>
      <c r="G63" s="573"/>
      <c r="H63" s="597"/>
      <c r="I63" s="615"/>
      <c r="N63" s="573"/>
      <c r="T63" t="s">
        <v>1222</v>
      </c>
      <c r="V63">
        <v>338</v>
      </c>
      <c r="W63" t="s">
        <v>1223</v>
      </c>
      <c r="X63" s="93">
        <v>46531</v>
      </c>
      <c r="Y63">
        <v>-3</v>
      </c>
      <c r="Z63" s="573">
        <v>7559557.2999999998</v>
      </c>
      <c r="AA63" s="1159">
        <v>0.52290000000000003</v>
      </c>
      <c r="AB63" s="1160">
        <v>0.82389999999999997</v>
      </c>
      <c r="AC63">
        <v>39845</v>
      </c>
      <c r="AD63" s="1157">
        <v>15225</v>
      </c>
      <c r="AE63" s="1157">
        <v>30758</v>
      </c>
      <c r="AF63" s="1158">
        <v>3952729.5</v>
      </c>
      <c r="AG63" s="1158">
        <v>6228556.1399999997</v>
      </c>
    </row>
    <row r="64" spans="4:33">
      <c r="D64" s="93"/>
      <c r="E64" s="93"/>
      <c r="G64" s="573"/>
      <c r="H64" s="597"/>
      <c r="I64" s="597"/>
      <c r="T64" s="1164" t="s">
        <v>1224</v>
      </c>
      <c r="U64" s="1164"/>
      <c r="V64" s="1164">
        <v>134</v>
      </c>
      <c r="W64" s="1165" t="s">
        <v>1238</v>
      </c>
      <c r="X64" s="1165" t="s">
        <v>1303</v>
      </c>
      <c r="Y64" s="1164"/>
      <c r="Z64" s="1166">
        <v>973362.6</v>
      </c>
      <c r="AA64" s="1167">
        <v>1</v>
      </c>
      <c r="AB64" s="1167">
        <v>1</v>
      </c>
      <c r="AC64" s="1164">
        <v>3545</v>
      </c>
      <c r="AD64" s="1164">
        <v>3545</v>
      </c>
      <c r="AE64" s="1164">
        <v>3545</v>
      </c>
      <c r="AF64" s="1166">
        <v>973362.6</v>
      </c>
      <c r="AG64" s="1166">
        <v>973362.6</v>
      </c>
    </row>
    <row r="65" spans="4:33">
      <c r="E65" s="93"/>
      <c r="G65" s="573"/>
      <c r="H65" s="597"/>
      <c r="I65" s="615"/>
      <c r="N65" s="573"/>
      <c r="T65" t="s">
        <v>1225</v>
      </c>
      <c r="V65">
        <v>304</v>
      </c>
      <c r="W65" t="s">
        <v>1223</v>
      </c>
      <c r="X65" s="93">
        <v>46531</v>
      </c>
      <c r="Y65">
        <v>-3</v>
      </c>
      <c r="Z65" s="573">
        <v>6586194.7000000002</v>
      </c>
      <c r="AA65" s="1159">
        <v>0.45240000000000002</v>
      </c>
      <c r="AB65" s="1160">
        <v>0.79790000000000005</v>
      </c>
      <c r="AC65">
        <v>36300</v>
      </c>
      <c r="AD65" s="1157">
        <v>11680</v>
      </c>
      <c r="AE65" s="1157">
        <v>27213</v>
      </c>
      <c r="AF65" s="1158">
        <v>2979366.9</v>
      </c>
      <c r="AG65" s="1158">
        <v>5255193.54</v>
      </c>
    </row>
    <row r="66" spans="4:33">
      <c r="E66" s="93"/>
      <c r="G66" s="573"/>
      <c r="H66" s="597"/>
      <c r="I66" s="615"/>
      <c r="N66" s="573"/>
      <c r="T66" s="1179" t="s">
        <v>1226</v>
      </c>
      <c r="U66" s="1179"/>
      <c r="V66" s="1179">
        <v>254</v>
      </c>
      <c r="W66" s="1179" t="s">
        <v>1223</v>
      </c>
      <c r="X66" s="1180">
        <v>46490</v>
      </c>
      <c r="Y66" s="1179">
        <v>-3</v>
      </c>
      <c r="Z66" s="1181">
        <v>5938291.2999999998</v>
      </c>
      <c r="AA66" s="1182">
        <v>0.50019999999999998</v>
      </c>
      <c r="AB66" s="1183">
        <v>0.7873</v>
      </c>
      <c r="AC66" s="1179">
        <v>23180</v>
      </c>
      <c r="AD66" s="1179">
        <v>10640</v>
      </c>
      <c r="AE66" s="1179">
        <v>16053</v>
      </c>
      <c r="AF66" s="1181">
        <v>2970408.04</v>
      </c>
      <c r="AG66" s="1181">
        <v>4675406.3600000003</v>
      </c>
    </row>
    <row r="67" spans="4:33">
      <c r="D67" s="93"/>
      <c r="E67" s="93"/>
      <c r="G67" s="573"/>
      <c r="H67" s="597"/>
      <c r="I67" s="597"/>
      <c r="T67" s="1170" t="s">
        <v>1227</v>
      </c>
      <c r="U67" s="1170"/>
      <c r="V67" s="1170">
        <v>221</v>
      </c>
      <c r="W67" s="1171" t="s">
        <v>1274</v>
      </c>
      <c r="X67" s="1171">
        <v>46531</v>
      </c>
      <c r="Y67" s="1170">
        <v>-3</v>
      </c>
      <c r="Z67" s="1172">
        <v>647903.4</v>
      </c>
      <c r="AA67" s="1173">
        <v>1.38E-2</v>
      </c>
      <c r="AB67" s="1173">
        <v>0.89490000000000003</v>
      </c>
      <c r="AC67" s="1170">
        <v>13120</v>
      </c>
      <c r="AD67" s="1170">
        <v>1040</v>
      </c>
      <c r="AE67" s="1170">
        <v>11160</v>
      </c>
      <c r="AF67" s="1172">
        <v>8958.86</v>
      </c>
      <c r="AG67" s="1172">
        <v>579787.18000000005</v>
      </c>
    </row>
    <row r="68" spans="4:33">
      <c r="D68" s="93"/>
      <c r="E68" s="93"/>
      <c r="G68" s="573"/>
      <c r="H68" s="597"/>
      <c r="I68" s="597"/>
      <c r="T68" t="s">
        <v>1228</v>
      </c>
      <c r="V68">
        <v>234</v>
      </c>
      <c r="W68" s="93" t="s">
        <v>1313</v>
      </c>
      <c r="X68" s="93">
        <v>46575</v>
      </c>
      <c r="Y68">
        <v>-10</v>
      </c>
      <c r="Z68" s="573">
        <v>3573515.75</v>
      </c>
      <c r="AA68" s="1159">
        <v>0.43209999999999998</v>
      </c>
      <c r="AB68" s="1159">
        <v>0.2069</v>
      </c>
      <c r="AC68">
        <v>23370</v>
      </c>
      <c r="AD68" s="1157">
        <v>9070</v>
      </c>
      <c r="AE68" s="1157">
        <v>4673</v>
      </c>
      <c r="AF68" s="1158">
        <v>1543948.51</v>
      </c>
      <c r="AG68" s="1158">
        <v>739506.66</v>
      </c>
    </row>
    <row r="69" spans="4:33">
      <c r="D69" s="93"/>
      <c r="E69" s="93"/>
      <c r="G69" s="573"/>
      <c r="H69" s="597"/>
      <c r="I69" s="597"/>
      <c r="T69" s="1179" t="s">
        <v>1229</v>
      </c>
      <c r="U69" s="1179"/>
      <c r="V69" s="1179">
        <v>76</v>
      </c>
      <c r="W69" s="1180" t="s">
        <v>1313</v>
      </c>
      <c r="X69" s="1180">
        <v>46371</v>
      </c>
      <c r="Y69" s="1179">
        <v>-36</v>
      </c>
      <c r="Z69" s="1181">
        <v>1604369.67</v>
      </c>
      <c r="AA69" s="1182">
        <v>0.96230000000000004</v>
      </c>
      <c r="AB69" s="1182">
        <v>0.46089999999999998</v>
      </c>
      <c r="AC69" s="1179">
        <v>10500</v>
      </c>
      <c r="AD69" s="1179">
        <v>9070</v>
      </c>
      <c r="AE69" s="1179">
        <v>4673</v>
      </c>
      <c r="AF69" s="1181">
        <v>1543948.51</v>
      </c>
      <c r="AG69" s="1181">
        <v>739506.66</v>
      </c>
    </row>
    <row r="70" spans="4:33">
      <c r="D70" s="93"/>
      <c r="E70" s="93"/>
      <c r="G70" s="573"/>
      <c r="H70" s="597"/>
      <c r="I70" s="597"/>
      <c r="T70" s="1179" t="s">
        <v>1230</v>
      </c>
      <c r="U70" s="1179"/>
      <c r="V70" s="1179">
        <v>121</v>
      </c>
      <c r="W70" s="1180">
        <v>46372</v>
      </c>
      <c r="X70" s="1180">
        <v>46517</v>
      </c>
      <c r="Y70" s="1179">
        <v>-10</v>
      </c>
      <c r="Z70" s="1181">
        <v>1405325</v>
      </c>
      <c r="AA70" s="1182">
        <v>0</v>
      </c>
      <c r="AB70" s="1182">
        <v>0</v>
      </c>
      <c r="AC70" s="1179">
        <v>10830</v>
      </c>
      <c r="AD70" s="1179">
        <v>0</v>
      </c>
      <c r="AE70" s="1179">
        <v>0</v>
      </c>
      <c r="AF70" s="1179">
        <v>0</v>
      </c>
      <c r="AG70" s="1179">
        <v>0</v>
      </c>
    </row>
    <row r="71" spans="4:33">
      <c r="D71" s="93"/>
      <c r="E71" s="93"/>
      <c r="G71" s="573"/>
      <c r="H71" s="597"/>
      <c r="I71" s="597"/>
      <c r="T71" s="1179" t="s">
        <v>1231</v>
      </c>
      <c r="U71" s="1179"/>
      <c r="V71" s="1179">
        <v>47</v>
      </c>
      <c r="W71" s="1180">
        <v>46518</v>
      </c>
      <c r="X71" s="1180">
        <v>46575</v>
      </c>
      <c r="Y71" s="1179">
        <v>-10</v>
      </c>
      <c r="Z71" s="1181">
        <v>563821.07999999996</v>
      </c>
      <c r="AA71" s="1182">
        <v>0</v>
      </c>
      <c r="AB71" s="1182">
        <v>0</v>
      </c>
      <c r="AC71" s="1179">
        <v>2040</v>
      </c>
      <c r="AD71" s="1179">
        <v>0</v>
      </c>
      <c r="AE71" s="1179">
        <v>0</v>
      </c>
      <c r="AF71" s="1179">
        <v>0</v>
      </c>
      <c r="AG71" s="1179">
        <v>0</v>
      </c>
    </row>
    <row r="72" spans="4:33">
      <c r="D72" s="93"/>
      <c r="E72" s="93"/>
      <c r="G72" s="573"/>
      <c r="H72" s="597"/>
      <c r="I72" s="597"/>
      <c r="T72" t="s">
        <v>1232</v>
      </c>
      <c r="V72">
        <v>249</v>
      </c>
      <c r="W72" s="93" t="s">
        <v>1303</v>
      </c>
      <c r="X72" s="93">
        <v>46569</v>
      </c>
      <c r="Y72">
        <v>-36</v>
      </c>
      <c r="Z72" s="573">
        <v>752969.25</v>
      </c>
      <c r="AA72" s="1159">
        <v>0.17219999999999999</v>
      </c>
      <c r="AB72" s="1159">
        <v>0.20200000000000001</v>
      </c>
      <c r="AC72">
        <v>27080</v>
      </c>
      <c r="AD72" s="1157">
        <v>5990</v>
      </c>
      <c r="AE72" s="1157">
        <v>8067</v>
      </c>
      <c r="AF72" s="1158">
        <v>129642.89</v>
      </c>
      <c r="AG72" s="1158">
        <v>152118.76999999999</v>
      </c>
    </row>
    <row r="73" spans="4:33">
      <c r="D73" s="93"/>
      <c r="E73" s="93"/>
      <c r="G73" s="573"/>
      <c r="H73" s="597"/>
      <c r="I73" s="597"/>
      <c r="T73" s="1179" t="s">
        <v>1233</v>
      </c>
      <c r="U73" s="1179"/>
      <c r="V73" s="1179">
        <v>172</v>
      </c>
      <c r="W73" s="1180" t="s">
        <v>1303</v>
      </c>
      <c r="X73" s="1180">
        <v>46476</v>
      </c>
      <c r="Y73" s="1179">
        <v>17</v>
      </c>
      <c r="Z73" s="1181">
        <v>508589.34</v>
      </c>
      <c r="AA73" s="1182">
        <v>0.25490000000000002</v>
      </c>
      <c r="AB73" s="1182">
        <v>0.29909999999999998</v>
      </c>
      <c r="AC73" s="1179">
        <v>20450</v>
      </c>
      <c r="AD73" s="1179">
        <v>5990</v>
      </c>
      <c r="AE73" s="1179">
        <v>8067</v>
      </c>
      <c r="AF73" s="1181">
        <v>129642.89</v>
      </c>
      <c r="AG73" s="1181">
        <v>152118.76999999999</v>
      </c>
    </row>
    <row r="74" spans="4:33">
      <c r="D74" s="93"/>
      <c r="E74" s="93"/>
      <c r="G74" s="573"/>
      <c r="H74" s="597"/>
      <c r="I74" s="597"/>
      <c r="T74" s="1170" t="s">
        <v>1234</v>
      </c>
      <c r="U74" s="1170"/>
      <c r="V74" s="1170">
        <v>83</v>
      </c>
      <c r="W74" s="1171">
        <v>46470</v>
      </c>
      <c r="X74" s="1171">
        <v>46569</v>
      </c>
      <c r="Y74" s="1170">
        <v>-36</v>
      </c>
      <c r="Z74" s="1172">
        <v>244379.92</v>
      </c>
      <c r="AA74" s="1173">
        <v>0</v>
      </c>
      <c r="AB74" s="1173">
        <v>0</v>
      </c>
      <c r="AC74" s="1170">
        <v>6630</v>
      </c>
      <c r="AD74" s="1170">
        <v>0</v>
      </c>
      <c r="AE74" s="1170">
        <v>0</v>
      </c>
      <c r="AF74" s="1170">
        <v>0</v>
      </c>
      <c r="AG74" s="1170">
        <v>0</v>
      </c>
    </row>
    <row r="75" spans="4:33">
      <c r="D75" s="93"/>
      <c r="E75" s="93"/>
      <c r="G75" s="573"/>
      <c r="H75" s="597"/>
      <c r="I75" s="597"/>
      <c r="T75" t="s">
        <v>1235</v>
      </c>
      <c r="V75">
        <v>188</v>
      </c>
      <c r="W75" s="93" t="s">
        <v>1303</v>
      </c>
      <c r="X75" s="93">
        <v>46519</v>
      </c>
      <c r="Y75">
        <v>4</v>
      </c>
      <c r="Z75" s="573">
        <v>752912.29</v>
      </c>
      <c r="AA75" s="1159">
        <v>0.1653</v>
      </c>
      <c r="AB75" s="1159">
        <v>0.3382</v>
      </c>
      <c r="AC75">
        <v>23750</v>
      </c>
      <c r="AD75" s="1157">
        <v>3330</v>
      </c>
      <c r="AE75" s="1157">
        <v>9757</v>
      </c>
      <c r="AF75" s="1158">
        <v>124440.37</v>
      </c>
      <c r="AG75" s="1158">
        <v>254614</v>
      </c>
    </row>
    <row r="76" spans="4:33">
      <c r="D76" s="93"/>
      <c r="E76" s="93"/>
      <c r="G76" s="573"/>
      <c r="H76" s="597"/>
      <c r="I76" s="597"/>
      <c r="T76" s="1179" t="s">
        <v>1233</v>
      </c>
      <c r="U76" s="1179"/>
      <c r="V76" s="1179">
        <v>188</v>
      </c>
      <c r="W76" s="1180" t="s">
        <v>1303</v>
      </c>
      <c r="X76" s="1180">
        <v>46519</v>
      </c>
      <c r="Y76" s="1179">
        <v>-16</v>
      </c>
      <c r="Z76" s="1181">
        <v>508589.34</v>
      </c>
      <c r="AA76" s="1182">
        <v>0.2447</v>
      </c>
      <c r="AB76" s="1182">
        <v>0.35709999999999997</v>
      </c>
      <c r="AC76" s="1179">
        <v>18350</v>
      </c>
      <c r="AD76" s="1179">
        <v>3330</v>
      </c>
      <c r="AE76" s="1179">
        <v>8245</v>
      </c>
      <c r="AF76" s="1181">
        <v>124440.37</v>
      </c>
      <c r="AG76" s="1181">
        <v>181618.62</v>
      </c>
    </row>
    <row r="77" spans="4:33">
      <c r="D77" s="93"/>
      <c r="E77" s="93"/>
      <c r="G77" s="573"/>
      <c r="H77" s="597"/>
      <c r="I77" s="597"/>
      <c r="T77" s="1170" t="s">
        <v>1234</v>
      </c>
      <c r="U77" s="1170"/>
      <c r="V77" s="1170">
        <v>140</v>
      </c>
      <c r="W77" s="1171" t="s">
        <v>1309</v>
      </c>
      <c r="X77" s="1171">
        <v>46504</v>
      </c>
      <c r="Y77" s="1170">
        <v>17</v>
      </c>
      <c r="Z77" s="1172">
        <v>244322.95</v>
      </c>
      <c r="AA77" s="1173">
        <v>0</v>
      </c>
      <c r="AB77" s="1173">
        <v>0.29880000000000001</v>
      </c>
      <c r="AC77" s="1170">
        <v>5400</v>
      </c>
      <c r="AD77" s="1170">
        <v>0</v>
      </c>
      <c r="AE77" s="1170">
        <v>1512</v>
      </c>
      <c r="AF77" s="1170">
        <v>0</v>
      </c>
      <c r="AG77" s="1172">
        <v>72995.39</v>
      </c>
    </row>
    <row r="78" spans="4:33">
      <c r="D78" s="93"/>
      <c r="E78" s="93"/>
      <c r="G78" s="573"/>
      <c r="H78" s="597"/>
      <c r="I78" s="597"/>
      <c r="T78" s="1164" t="s">
        <v>1169</v>
      </c>
      <c r="U78" s="1164"/>
      <c r="V78" s="1164">
        <v>116</v>
      </c>
      <c r="W78" s="1165" t="s">
        <v>1241</v>
      </c>
      <c r="X78" s="1165">
        <v>46317</v>
      </c>
      <c r="Y78" s="1164">
        <v>142</v>
      </c>
      <c r="Z78" s="1166">
        <v>189275</v>
      </c>
      <c r="AA78" s="1167">
        <v>1</v>
      </c>
      <c r="AB78" s="1167">
        <v>0.82299999999999995</v>
      </c>
      <c r="AC78" s="1164">
        <v>6490</v>
      </c>
      <c r="AD78" s="1164">
        <v>6490</v>
      </c>
      <c r="AE78" s="1164">
        <v>4390</v>
      </c>
      <c r="AF78" s="1166">
        <v>189275</v>
      </c>
      <c r="AG78" s="1166">
        <v>155775</v>
      </c>
    </row>
    <row r="79" spans="4:33">
      <c r="E79" s="93"/>
      <c r="G79" s="573"/>
      <c r="H79" s="597"/>
      <c r="I79" s="615"/>
      <c r="N79" s="573"/>
      <c r="T79" s="1157" t="s">
        <v>1170</v>
      </c>
      <c r="U79" s="1157"/>
      <c r="V79" s="1157">
        <v>366</v>
      </c>
      <c r="W79" s="1157" t="s">
        <v>1236</v>
      </c>
      <c r="X79" s="1174">
        <v>46594</v>
      </c>
      <c r="Y79" s="1157">
        <v>-36</v>
      </c>
      <c r="Z79" s="1158">
        <v>10291200</v>
      </c>
      <c r="AA79" s="1159">
        <v>0.20319999999999999</v>
      </c>
      <c r="AB79" s="1160">
        <v>0.90669999999999995</v>
      </c>
      <c r="AC79" s="1157">
        <v>185220</v>
      </c>
      <c r="AD79" s="1157">
        <v>49700</v>
      </c>
      <c r="AE79" s="1157">
        <v>178177</v>
      </c>
      <c r="AF79" s="1158">
        <v>2091676.82</v>
      </c>
      <c r="AG79" s="1158">
        <v>9330592.3699999992</v>
      </c>
    </row>
    <row r="80" spans="4:33">
      <c r="D80" s="93"/>
      <c r="E80" s="93"/>
      <c r="G80" s="573"/>
      <c r="H80" s="597"/>
      <c r="I80" s="597"/>
      <c r="T80" s="1175" t="s">
        <v>1171</v>
      </c>
      <c r="U80" s="1175"/>
      <c r="V80" s="1175">
        <v>71</v>
      </c>
      <c r="W80" s="1176">
        <v>46520</v>
      </c>
      <c r="X80" s="1176">
        <v>46606</v>
      </c>
      <c r="Y80" s="1175">
        <v>-30</v>
      </c>
      <c r="Z80" s="1177">
        <v>5202551.5999999996</v>
      </c>
      <c r="AA80" s="1178">
        <v>0</v>
      </c>
      <c r="AB80" s="1178">
        <v>0</v>
      </c>
      <c r="AC80" s="1175">
        <v>14740</v>
      </c>
      <c r="AD80" s="1175">
        <v>0</v>
      </c>
      <c r="AE80" s="1175">
        <v>0</v>
      </c>
      <c r="AF80" s="1175">
        <v>0</v>
      </c>
      <c r="AG80" s="1175">
        <v>0</v>
      </c>
    </row>
    <row r="81" spans="4:33">
      <c r="D81" s="93"/>
      <c r="E81" s="93"/>
      <c r="H81" s="597"/>
      <c r="I81" s="597"/>
      <c r="T81" t="s">
        <v>1172</v>
      </c>
      <c r="V81">
        <v>107</v>
      </c>
      <c r="W81" s="93">
        <v>46531</v>
      </c>
      <c r="X81" s="93">
        <v>46656</v>
      </c>
      <c r="Y81">
        <v>-36</v>
      </c>
      <c r="Z81">
        <v>0</v>
      </c>
      <c r="AA81" s="1159">
        <v>0</v>
      </c>
      <c r="AB81" s="1159">
        <v>0</v>
      </c>
      <c r="AC81">
        <v>9820</v>
      </c>
      <c r="AD81" s="1157">
        <v>0</v>
      </c>
      <c r="AE81" s="1157">
        <v>0</v>
      </c>
      <c r="AF81" s="1157">
        <v>0</v>
      </c>
      <c r="AG81" s="1157">
        <v>0</v>
      </c>
    </row>
  </sheetData>
  <mergeCells count="6">
    <mergeCell ref="Q1:R1"/>
    <mergeCell ref="A14:G14"/>
    <mergeCell ref="A1:G1"/>
    <mergeCell ref="I1:J1"/>
    <mergeCell ref="K1:M1"/>
    <mergeCell ref="O1:P1"/>
  </mergeCells>
  <pageMargins left="0.7" right="0.7" top="0.75" bottom="0.75" header="0.3" footer="0.3"/>
  <pageSetup paperSize="9" orientation="portrait" r:id="rId1"/>
  <headerFooter>
    <oddFooter>&amp;L_x000D_&amp;1#&amp;"Calibri"&amp;10&amp;K000000 Data sensitivity - 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0B8C2-6431-49DA-AB4D-B75428678AEB}">
  <sheetPr>
    <tabColor theme="7" tint="0.79998168889431442"/>
  </sheetPr>
  <dimension ref="B1:AG40"/>
  <sheetViews>
    <sheetView zoomScale="70" zoomScaleNormal="70" workbookViewId="0">
      <selection activeCell="AD28" sqref="AD28"/>
    </sheetView>
  </sheetViews>
  <sheetFormatPr defaultRowHeight="14.4"/>
  <cols>
    <col min="1" max="1" width="2.44140625" customWidth="1"/>
    <col min="2" max="9" width="9.33203125" customWidth="1"/>
    <col min="10" max="10" width="10.109375" customWidth="1"/>
    <col min="11" max="11" width="2.88671875" customWidth="1"/>
    <col min="12" max="20" width="9.33203125" customWidth="1"/>
    <col min="21" max="21" width="1.33203125" customWidth="1"/>
    <col min="22" max="23" width="16.109375" customWidth="1"/>
  </cols>
  <sheetData>
    <row r="1" spans="2:20" s="520" customFormat="1" ht="32.25" customHeight="1">
      <c r="B1" s="579" t="s">
        <v>267</v>
      </c>
      <c r="C1" s="1664">
        <f>'Weekly Progress Report'!AF1</f>
        <v>46301</v>
      </c>
      <c r="D1" s="1664"/>
    </row>
    <row r="2" spans="2:20" ht="27.6" customHeight="1"/>
    <row r="4" spans="2:20" s="441" customFormat="1" ht="33.75" customHeight="1" thickBot="1">
      <c r="B4" s="1662" t="s">
        <v>1352</v>
      </c>
      <c r="C4" s="1663"/>
      <c r="D4" s="1663"/>
      <c r="E4" s="1663"/>
      <c r="F4" s="1663"/>
      <c r="G4" s="1663"/>
      <c r="H4" s="1663"/>
      <c r="I4" s="1663"/>
      <c r="J4" s="1663"/>
      <c r="L4" s="1662" t="s">
        <v>1311</v>
      </c>
      <c r="M4" s="1663"/>
      <c r="N4" s="1663"/>
      <c r="O4" s="1663"/>
      <c r="P4" s="1663"/>
      <c r="Q4" s="1663"/>
      <c r="R4" s="1663"/>
      <c r="S4" s="1663"/>
      <c r="T4" s="1663"/>
    </row>
    <row r="5" spans="2:20">
      <c r="B5" s="107"/>
      <c r="C5" s="108"/>
      <c r="D5" s="108"/>
      <c r="E5" s="108"/>
      <c r="F5" s="108"/>
      <c r="G5" s="108"/>
      <c r="H5" s="108"/>
      <c r="I5" s="108"/>
      <c r="J5" s="109"/>
      <c r="L5" s="107"/>
      <c r="M5" s="108"/>
      <c r="N5" s="108"/>
      <c r="O5" s="108"/>
      <c r="P5" s="108"/>
      <c r="Q5" s="108"/>
      <c r="R5" s="108"/>
      <c r="S5" s="108"/>
      <c r="T5" s="109"/>
    </row>
    <row r="6" spans="2:20">
      <c r="B6" s="110"/>
      <c r="J6" s="111"/>
      <c r="L6" s="110"/>
      <c r="T6" s="111"/>
    </row>
    <row r="7" spans="2:20">
      <c r="B7" s="110"/>
      <c r="J7" s="111"/>
      <c r="L7" s="110"/>
      <c r="T7" s="111"/>
    </row>
    <row r="8" spans="2:20">
      <c r="B8" s="110"/>
      <c r="J8" s="111"/>
      <c r="L8" s="110"/>
      <c r="T8" s="111"/>
    </row>
    <row r="9" spans="2:20">
      <c r="B9" s="110"/>
      <c r="J9" s="111"/>
      <c r="L9" s="110"/>
      <c r="T9" s="111"/>
    </row>
    <row r="10" spans="2:20">
      <c r="B10" s="110"/>
      <c r="J10" s="111"/>
      <c r="L10" s="110"/>
      <c r="T10" s="111"/>
    </row>
    <row r="11" spans="2:20">
      <c r="B11" s="110"/>
      <c r="J11" s="111"/>
      <c r="L11" s="110"/>
      <c r="T11" s="111"/>
    </row>
    <row r="12" spans="2:20">
      <c r="B12" s="110"/>
      <c r="J12" s="111"/>
      <c r="L12" s="110"/>
      <c r="T12" s="111"/>
    </row>
    <row r="13" spans="2:20">
      <c r="B13" s="110"/>
      <c r="J13" s="111"/>
      <c r="L13" s="110"/>
      <c r="T13" s="111"/>
    </row>
    <row r="14" spans="2:20">
      <c r="B14" s="110"/>
      <c r="J14" s="111"/>
      <c r="L14" s="110"/>
      <c r="T14" s="111"/>
    </row>
    <row r="15" spans="2:20">
      <c r="B15" s="110"/>
      <c r="J15" s="111"/>
      <c r="L15" s="110"/>
      <c r="T15" s="111"/>
    </row>
    <row r="16" spans="2:20">
      <c r="B16" s="110"/>
      <c r="J16" s="111"/>
      <c r="L16" s="110"/>
      <c r="T16" s="111"/>
    </row>
    <row r="17" spans="2:33">
      <c r="B17" s="110"/>
      <c r="J17" s="111"/>
      <c r="L17" s="110"/>
      <c r="T17" s="111"/>
    </row>
    <row r="18" spans="2:33">
      <c r="B18" s="110"/>
      <c r="J18" s="111"/>
      <c r="L18" s="110"/>
      <c r="T18" s="111"/>
    </row>
    <row r="19" spans="2:33">
      <c r="B19" s="110"/>
      <c r="J19" s="111"/>
      <c r="L19" s="110"/>
      <c r="T19" s="111"/>
    </row>
    <row r="20" spans="2:33">
      <c r="B20" s="110"/>
      <c r="J20" s="111"/>
      <c r="L20" s="110"/>
      <c r="T20" s="111"/>
    </row>
    <row r="21" spans="2:33" ht="15" thickBot="1">
      <c r="B21" s="151"/>
      <c r="C21" s="152"/>
      <c r="D21" s="152"/>
      <c r="E21" s="152"/>
      <c r="F21" s="152"/>
      <c r="G21" s="152"/>
      <c r="H21" s="152"/>
      <c r="I21" s="152"/>
      <c r="J21" s="153"/>
      <c r="L21" s="151"/>
      <c r="M21" s="152"/>
      <c r="N21" s="152"/>
      <c r="O21" s="152"/>
      <c r="P21" s="152"/>
      <c r="Q21" s="152"/>
      <c r="R21" s="152"/>
      <c r="S21" s="152"/>
      <c r="T21" s="153"/>
    </row>
    <row r="23" spans="2:33" s="441" customFormat="1" ht="33.75" customHeight="1" thickBot="1">
      <c r="B23" s="1662" t="s">
        <v>1351</v>
      </c>
      <c r="C23" s="1663"/>
      <c r="D23" s="1663"/>
      <c r="E23" s="1663"/>
      <c r="F23" s="1663"/>
      <c r="G23" s="1663"/>
      <c r="H23" s="1663"/>
      <c r="I23" s="1663"/>
      <c r="J23" s="1663"/>
      <c r="L23" s="1662" t="s">
        <v>1314</v>
      </c>
      <c r="M23" s="1663"/>
      <c r="N23" s="1663"/>
      <c r="O23" s="1663"/>
      <c r="P23" s="1663"/>
      <c r="Q23" s="1663"/>
      <c r="R23" s="1663"/>
      <c r="S23" s="1663"/>
      <c r="T23" s="1663"/>
      <c r="V23"/>
      <c r="W23"/>
      <c r="X23"/>
      <c r="Y23"/>
      <c r="Z23"/>
      <c r="AA23"/>
      <c r="AB23"/>
      <c r="AC23"/>
      <c r="AD23"/>
      <c r="AE23"/>
      <c r="AG23"/>
    </row>
    <row r="24" spans="2:33">
      <c r="B24" s="107"/>
      <c r="C24" s="108"/>
      <c r="D24" s="108"/>
      <c r="E24" s="108"/>
      <c r="F24" s="108"/>
      <c r="G24" s="108"/>
      <c r="H24" s="108"/>
      <c r="I24" s="108"/>
      <c r="J24" s="109"/>
      <c r="L24" s="107"/>
      <c r="M24" s="108"/>
      <c r="N24" s="108"/>
      <c r="O24" s="108"/>
      <c r="P24" s="108"/>
      <c r="Q24" s="108"/>
      <c r="R24" s="108"/>
      <c r="S24" s="108"/>
      <c r="T24" s="109"/>
    </row>
    <row r="25" spans="2:33">
      <c r="B25" s="110"/>
      <c r="J25" s="111"/>
      <c r="K25" s="1149"/>
      <c r="T25" s="111"/>
    </row>
    <row r="26" spans="2:33">
      <c r="B26" s="110"/>
      <c r="J26" s="111"/>
      <c r="L26" s="110"/>
      <c r="T26" s="111"/>
    </row>
    <row r="27" spans="2:33">
      <c r="B27" s="110"/>
      <c r="J27" s="111"/>
      <c r="L27" s="110"/>
      <c r="T27" s="111"/>
    </row>
    <row r="28" spans="2:33">
      <c r="B28" s="110"/>
      <c r="J28" s="111"/>
      <c r="L28" s="110"/>
      <c r="T28" s="111"/>
    </row>
    <row r="29" spans="2:33">
      <c r="B29" s="110"/>
      <c r="J29" s="111"/>
      <c r="L29" s="110"/>
      <c r="T29" s="111"/>
    </row>
    <row r="30" spans="2:33">
      <c r="B30" s="110"/>
      <c r="J30" s="111"/>
      <c r="L30" s="110"/>
      <c r="T30" s="111"/>
    </row>
    <row r="31" spans="2:33">
      <c r="B31" s="110"/>
      <c r="J31" s="111"/>
      <c r="L31" s="110"/>
      <c r="T31" s="111"/>
    </row>
    <row r="32" spans="2:33">
      <c r="B32" s="110"/>
      <c r="J32" s="111"/>
      <c r="L32" s="110"/>
      <c r="T32" s="111"/>
    </row>
    <row r="33" spans="2:20">
      <c r="B33" s="110"/>
      <c r="J33" s="111"/>
      <c r="L33" s="110"/>
      <c r="T33" s="111"/>
    </row>
    <row r="34" spans="2:20">
      <c r="B34" s="110"/>
      <c r="J34" s="111"/>
      <c r="L34" s="110"/>
      <c r="T34" s="111"/>
    </row>
    <row r="35" spans="2:20">
      <c r="B35" s="110"/>
      <c r="J35" s="111"/>
      <c r="L35" s="110"/>
      <c r="T35" s="111"/>
    </row>
    <row r="36" spans="2:20">
      <c r="B36" s="110"/>
      <c r="J36" s="111"/>
      <c r="L36" s="110"/>
      <c r="T36" s="111"/>
    </row>
    <row r="37" spans="2:20">
      <c r="B37" s="110"/>
      <c r="J37" s="111"/>
      <c r="L37" s="110"/>
      <c r="T37" s="111"/>
    </row>
    <row r="38" spans="2:20">
      <c r="B38" s="110"/>
      <c r="J38" s="111"/>
      <c r="L38" s="110"/>
      <c r="T38" s="111"/>
    </row>
    <row r="39" spans="2:20">
      <c r="B39" s="110"/>
      <c r="J39" s="111"/>
      <c r="L39" s="110"/>
      <c r="T39" s="111"/>
    </row>
    <row r="40" spans="2:20" ht="15" thickBot="1">
      <c r="B40" s="151"/>
      <c r="C40" s="152"/>
      <c r="D40" s="152"/>
      <c r="E40" s="152"/>
      <c r="F40" s="152"/>
      <c r="G40" s="152"/>
      <c r="H40" s="152"/>
      <c r="I40" s="152"/>
      <c r="J40" s="153"/>
      <c r="L40" s="151"/>
      <c r="M40" s="152"/>
      <c r="N40" s="152"/>
      <c r="O40" s="152"/>
      <c r="P40" s="152"/>
      <c r="Q40" s="152"/>
      <c r="R40" s="152"/>
      <c r="S40" s="152"/>
      <c r="T40" s="153"/>
    </row>
  </sheetData>
  <mergeCells count="5">
    <mergeCell ref="B23:J23"/>
    <mergeCell ref="B4:J4"/>
    <mergeCell ref="L23:T23"/>
    <mergeCell ref="C1:D1"/>
    <mergeCell ref="L4:T4"/>
  </mergeCells>
  <pageMargins left="0.7" right="0.7" top="0.75" bottom="0.75" header="0.3" footer="0.3"/>
  <pageSetup orientation="portrait" r:id="rId1"/>
  <headerFooter>
    <oddFooter>&amp;L_x000D_&amp;1#&amp;"Calibri"&amp;10&amp;K000000 Data sensitivity - Public</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0A96A-C2EA-4105-A24B-C6966C1CF970}">
  <sheetPr>
    <tabColor theme="9" tint="0.59999389629810485"/>
    <pageSetUpPr fitToPage="1"/>
  </sheetPr>
  <dimension ref="A1:DW147"/>
  <sheetViews>
    <sheetView zoomScale="85" zoomScaleNormal="85" zoomScaleSheetLayoutView="50" workbookViewId="0">
      <selection activeCell="BF20" sqref="BF20"/>
    </sheetView>
  </sheetViews>
  <sheetFormatPr defaultColWidth="9.109375" defaultRowHeight="13.2"/>
  <cols>
    <col min="1" max="1" width="1.6640625" style="154" customWidth="1"/>
    <col min="2" max="9" width="3.88671875" style="154" customWidth="1"/>
    <col min="10" max="10" width="2.109375" style="154" customWidth="1"/>
    <col min="11" max="15" width="4.33203125" style="154" customWidth="1"/>
    <col min="16" max="16" width="2.44140625" style="154" customWidth="1"/>
    <col min="17" max="25" width="3.88671875" style="154" customWidth="1"/>
    <col min="26" max="28" width="4.33203125" style="154" customWidth="1"/>
    <col min="29" max="30" width="4.44140625" style="154" bestFit="1" customWidth="1"/>
    <col min="31" max="31" width="3.44140625" style="155" customWidth="1"/>
    <col min="32" max="32" width="7.21875" style="155" hidden="1" customWidth="1"/>
    <col min="33" max="33" width="5.109375" style="155" hidden="1" customWidth="1"/>
    <col min="34" max="37" width="3.44140625" style="155" hidden="1" customWidth="1"/>
    <col min="38" max="38" width="1.77734375" style="155" hidden="1" customWidth="1"/>
    <col min="39" max="39" width="2" style="155" hidden="1" customWidth="1"/>
    <col min="40" max="40" width="3.6640625" style="154" hidden="1" customWidth="1"/>
    <col min="41" max="41" width="6.33203125" style="154" hidden="1" customWidth="1"/>
    <col min="42" max="42" width="12.44140625" style="154" hidden="1" customWidth="1"/>
    <col min="43" max="43" width="1.6640625" style="154" hidden="1" customWidth="1"/>
    <col min="44" max="47" width="9.109375" style="154" hidden="1" customWidth="1"/>
    <col min="48" max="48" width="18.33203125" style="154" hidden="1" customWidth="1"/>
    <col min="49" max="49" width="6.21875" style="154" hidden="1" customWidth="1"/>
    <col min="50" max="50" width="19.109375" style="154" hidden="1" customWidth="1"/>
    <col min="51" max="51" width="9.109375" style="154" hidden="1" customWidth="1"/>
    <col min="52" max="52" width="11.44140625" style="154" hidden="1" customWidth="1"/>
    <col min="53" max="53" width="0" style="154" hidden="1" customWidth="1"/>
    <col min="54" max="54" width="10.5546875" style="154" hidden="1" customWidth="1"/>
    <col min="55" max="55" width="35.77734375" style="154" hidden="1" customWidth="1"/>
    <col min="56" max="67" width="9.109375" style="154"/>
    <col min="68" max="68" width="0" style="154" hidden="1" customWidth="1"/>
    <col min="69" max="16384" width="9.109375" style="154"/>
  </cols>
  <sheetData>
    <row r="1" spans="2:72" ht="7.2" customHeight="1" thickBot="1"/>
    <row r="2" spans="2:72" ht="13.95" customHeight="1">
      <c r="B2" s="1764" t="s">
        <v>268</v>
      </c>
      <c r="C2" s="1765"/>
      <c r="D2" s="1766"/>
      <c r="E2" s="1766"/>
      <c r="F2" s="1766"/>
      <c r="G2" s="1766"/>
      <c r="H2" s="1766"/>
      <c r="I2" s="1766"/>
      <c r="J2" s="1766"/>
      <c r="K2" s="1766"/>
      <c r="L2" s="1766"/>
      <c r="M2" s="1767"/>
      <c r="N2" s="1767"/>
      <c r="O2" s="1767"/>
      <c r="P2" s="1767"/>
      <c r="Q2" s="1767"/>
      <c r="R2" s="1767"/>
      <c r="S2" s="1767"/>
      <c r="T2" s="1767"/>
      <c r="U2" s="1767"/>
      <c r="V2" s="1767"/>
      <c r="W2" s="1767"/>
      <c r="X2" s="1767"/>
      <c r="Y2" s="1767"/>
      <c r="Z2" s="1767"/>
      <c r="AA2" s="1767"/>
      <c r="AB2" s="1767"/>
      <c r="AC2" s="1767"/>
      <c r="AD2" s="1768"/>
      <c r="AE2" s="154"/>
      <c r="AF2" s="154"/>
      <c r="AG2" s="154"/>
      <c r="AH2" s="154"/>
      <c r="AI2" s="154"/>
      <c r="AJ2" s="154"/>
      <c r="AK2" s="154"/>
      <c r="AL2" s="154"/>
      <c r="AM2" s="154"/>
    </row>
    <row r="3" spans="2:72" ht="13.95" customHeight="1">
      <c r="B3" s="1769"/>
      <c r="C3" s="1770"/>
      <c r="D3" s="1770"/>
      <c r="E3" s="1770"/>
      <c r="F3" s="1770"/>
      <c r="G3" s="1770"/>
      <c r="H3" s="1770"/>
      <c r="I3" s="1770"/>
      <c r="J3" s="1770"/>
      <c r="K3" s="1770"/>
      <c r="L3" s="1770"/>
      <c r="M3" s="1771"/>
      <c r="N3" s="1771"/>
      <c r="O3" s="1771"/>
      <c r="P3" s="1771"/>
      <c r="Q3" s="1771"/>
      <c r="R3" s="1771"/>
      <c r="S3" s="1771"/>
      <c r="T3" s="1771"/>
      <c r="U3" s="1771"/>
      <c r="V3" s="1771"/>
      <c r="W3" s="1771"/>
      <c r="X3" s="1771"/>
      <c r="Y3" s="1771"/>
      <c r="Z3" s="1771"/>
      <c r="AA3" s="1771"/>
      <c r="AB3" s="1771"/>
      <c r="AC3" s="1771"/>
      <c r="AD3" s="1772"/>
      <c r="AE3" s="154"/>
      <c r="AF3" s="154"/>
      <c r="AG3" s="154"/>
      <c r="AH3" s="154"/>
      <c r="AI3" s="154"/>
      <c r="AJ3" s="154"/>
      <c r="AK3" s="154"/>
      <c r="AL3" s="154"/>
      <c r="AM3" s="154"/>
    </row>
    <row r="4" spans="2:72" ht="14.4" customHeight="1" thickBot="1">
      <c r="B4" s="1773"/>
      <c r="C4" s="1774"/>
      <c r="D4" s="1774"/>
      <c r="E4" s="1774"/>
      <c r="F4" s="1774"/>
      <c r="G4" s="1774"/>
      <c r="H4" s="1774"/>
      <c r="I4" s="1774"/>
      <c r="J4" s="1774"/>
      <c r="K4" s="1774"/>
      <c r="L4" s="1774"/>
      <c r="M4" s="1775"/>
      <c r="N4" s="1775"/>
      <c r="O4" s="1775"/>
      <c r="P4" s="1775"/>
      <c r="Q4" s="1775"/>
      <c r="R4" s="1775"/>
      <c r="S4" s="1775"/>
      <c r="T4" s="1775"/>
      <c r="U4" s="1775"/>
      <c r="V4" s="1775"/>
      <c r="W4" s="1775"/>
      <c r="X4" s="1775"/>
      <c r="Y4" s="1775"/>
      <c r="Z4" s="1775"/>
      <c r="AA4" s="1775"/>
      <c r="AB4" s="1775"/>
      <c r="AC4" s="1775"/>
      <c r="AD4" s="1776"/>
      <c r="AE4" s="154"/>
      <c r="AF4" s="154"/>
      <c r="AG4" s="154"/>
      <c r="AH4" s="154"/>
      <c r="AI4" s="154"/>
      <c r="AJ4" s="154"/>
      <c r="AK4" s="154"/>
      <c r="AL4" s="154"/>
      <c r="AM4" s="154"/>
      <c r="BB4" s="625">
        <f>'General Information'!C14</f>
        <v>46068</v>
      </c>
    </row>
    <row r="5" spans="2:72" ht="5.0999999999999996" customHeight="1" thickBot="1">
      <c r="B5" s="1777"/>
      <c r="C5" s="1777"/>
      <c r="D5" s="1777"/>
      <c r="E5" s="1777"/>
      <c r="F5" s="1777"/>
      <c r="G5" s="1777"/>
      <c r="H5" s="1777"/>
      <c r="I5" s="1777"/>
      <c r="J5" s="1777"/>
      <c r="K5" s="1777"/>
      <c r="L5" s="1777"/>
      <c r="M5" s="1777"/>
      <c r="N5" s="1777"/>
      <c r="O5" s="1777"/>
      <c r="P5" s="1777"/>
      <c r="Q5" s="1777"/>
      <c r="R5" s="1777"/>
      <c r="S5" s="1777"/>
      <c r="T5" s="1777"/>
      <c r="U5" s="1777"/>
      <c r="V5" s="1777"/>
      <c r="W5" s="1777"/>
      <c r="X5" s="1777"/>
      <c r="Y5" s="1777"/>
      <c r="Z5" s="1777"/>
      <c r="AA5" s="1777"/>
      <c r="AB5" s="1777"/>
      <c r="AC5" s="1777"/>
      <c r="AD5" s="1777"/>
      <c r="AE5" s="154"/>
      <c r="AF5" s="154"/>
      <c r="AG5" s="154"/>
      <c r="AH5" s="154"/>
      <c r="AI5" s="154"/>
      <c r="AJ5" s="154"/>
      <c r="AK5" s="154"/>
      <c r="AL5" s="154"/>
      <c r="AM5" s="154"/>
    </row>
    <row r="6" spans="2:72" ht="35.1" customHeight="1" thickBot="1">
      <c r="B6" s="1760" t="s">
        <v>269</v>
      </c>
      <c r="C6" s="1761"/>
      <c r="D6" s="1762"/>
      <c r="E6" s="1778" t="str">
        <f>'General Information'!C4</f>
        <v>MKH2-02-003</v>
      </c>
      <c r="F6" s="1779"/>
      <c r="G6" s="1779"/>
      <c r="H6" s="1779"/>
      <c r="I6" s="1779"/>
      <c r="J6" s="1780"/>
      <c r="K6" s="1760" t="s">
        <v>270</v>
      </c>
      <c r="L6" s="1761"/>
      <c r="M6" s="1761"/>
      <c r="N6" s="1762"/>
      <c r="O6" s="1781">
        <f>'General Information'!O1</f>
        <v>34</v>
      </c>
      <c r="P6" s="1782"/>
      <c r="Q6" s="1782"/>
      <c r="R6" s="1782"/>
      <c r="S6" s="1782"/>
      <c r="T6" s="1783"/>
      <c r="U6" s="1760" t="s">
        <v>271</v>
      </c>
      <c r="V6" s="1761"/>
      <c r="W6" s="1762"/>
      <c r="X6" s="1784">
        <f>'General Information'!L1</f>
        <v>46301</v>
      </c>
      <c r="Y6" s="1785"/>
      <c r="Z6" s="1785"/>
      <c r="AA6" s="1785"/>
      <c r="AB6" s="1785"/>
      <c r="AC6" s="1785"/>
      <c r="AD6" s="1786"/>
    </row>
    <row r="7" spans="2:72" ht="5.0999999999999996" customHeight="1" thickBot="1">
      <c r="B7" s="1753"/>
      <c r="C7" s="1753"/>
      <c r="D7" s="1753"/>
      <c r="E7" s="1753"/>
      <c r="F7" s="1753"/>
      <c r="G7" s="1753"/>
      <c r="H7" s="1753"/>
      <c r="I7" s="1753"/>
      <c r="J7" s="1753"/>
      <c r="K7" s="1753"/>
      <c r="L7" s="1753"/>
      <c r="M7" s="1753"/>
      <c r="N7" s="1753"/>
      <c r="O7" s="1753"/>
      <c r="P7" s="1753"/>
      <c r="Q7" s="1753"/>
      <c r="R7" s="1753"/>
      <c r="S7" s="1753"/>
      <c r="T7" s="1753"/>
      <c r="U7" s="1753"/>
      <c r="V7" s="1753"/>
      <c r="W7" s="1753"/>
      <c r="X7" s="1753"/>
      <c r="Y7" s="1753"/>
      <c r="Z7" s="1753"/>
      <c r="AA7" s="1753"/>
      <c r="AB7" s="1753"/>
      <c r="AC7" s="1753"/>
      <c r="AD7" s="1753"/>
    </row>
    <row r="8" spans="2:72" ht="35.1" customHeight="1" thickBot="1">
      <c r="B8" s="1754" t="s">
        <v>272</v>
      </c>
      <c r="C8" s="1755"/>
      <c r="D8" s="1756"/>
      <c r="E8" s="1757" t="str">
        <f>'General Information'!C3</f>
        <v>Completion of Infrastructure Works in The Second Industrial City in Makkah Al-Mukarramah</v>
      </c>
      <c r="F8" s="1758"/>
      <c r="G8" s="1758"/>
      <c r="H8" s="1758"/>
      <c r="I8" s="1758"/>
      <c r="J8" s="1758"/>
      <c r="K8" s="1758"/>
      <c r="L8" s="1758"/>
      <c r="M8" s="1758"/>
      <c r="N8" s="1759"/>
      <c r="O8" s="1760" t="s">
        <v>273</v>
      </c>
      <c r="P8" s="1761"/>
      <c r="Q8" s="1761"/>
      <c r="R8" s="1761"/>
      <c r="S8" s="1761"/>
      <c r="T8" s="1762"/>
      <c r="U8" s="1757" t="str">
        <f>'General Information'!C5&amp;" "&amp;'General Information'!C6</f>
        <v>Al Enjaz Trading &amp; Contracting Co.  Saudi Arabia Consulting Engineering Company "EGIS"</v>
      </c>
      <c r="V8" s="1758"/>
      <c r="W8" s="1758"/>
      <c r="X8" s="1758"/>
      <c r="Y8" s="1758"/>
      <c r="Z8" s="1758"/>
      <c r="AA8" s="1758"/>
      <c r="AB8" s="1758"/>
      <c r="AC8" s="1758"/>
      <c r="AD8" s="1759"/>
    </row>
    <row r="9" spans="2:72" ht="5.0999999999999996" customHeight="1" thickBot="1">
      <c r="B9" s="1726"/>
      <c r="C9" s="1726"/>
      <c r="D9" s="1763"/>
      <c r="E9" s="1763"/>
      <c r="F9" s="1763"/>
      <c r="G9" s="1763"/>
      <c r="H9" s="1763"/>
      <c r="I9" s="1763"/>
      <c r="J9" s="1763"/>
      <c r="K9" s="1763"/>
      <c r="L9" s="1763"/>
      <c r="M9" s="1763"/>
      <c r="N9" s="1763"/>
      <c r="O9" s="1763"/>
      <c r="P9" s="1763"/>
      <c r="Q9" s="1763"/>
      <c r="R9" s="1763"/>
      <c r="S9" s="1763"/>
      <c r="T9" s="1763"/>
      <c r="U9" s="1763"/>
      <c r="V9" s="1763"/>
      <c r="W9" s="1763"/>
      <c r="X9" s="1763"/>
      <c r="Y9" s="1763"/>
      <c r="Z9" s="1726"/>
      <c r="AA9" s="1726"/>
      <c r="AB9" s="1726"/>
      <c r="AC9" s="1726"/>
      <c r="AD9" s="1726"/>
    </row>
    <row r="10" spans="2:72" ht="20.100000000000001" customHeight="1">
      <c r="B10" s="1787">
        <v>4</v>
      </c>
      <c r="C10" s="1788"/>
      <c r="D10" s="1789" t="s">
        <v>274</v>
      </c>
      <c r="E10" s="1790"/>
      <c r="F10" s="1791"/>
      <c r="G10" s="1792" t="s">
        <v>275</v>
      </c>
      <c r="H10" s="1793"/>
      <c r="I10" s="1793"/>
      <c r="J10" s="1793"/>
      <c r="K10" s="1793"/>
      <c r="L10" s="1793"/>
      <c r="M10" s="1793"/>
      <c r="N10" s="1793"/>
      <c r="O10" s="1793"/>
      <c r="P10" s="1793"/>
      <c r="Q10" s="1793"/>
      <c r="R10" s="1793"/>
      <c r="S10" s="1793"/>
      <c r="T10" s="1793"/>
      <c r="U10" s="1793"/>
      <c r="V10" s="1793"/>
      <c r="W10" s="1793"/>
      <c r="X10" s="1793"/>
      <c r="Y10" s="1794"/>
      <c r="Z10" s="1795" t="s">
        <v>276</v>
      </c>
      <c r="AA10" s="1796"/>
      <c r="AB10" s="1732" t="s">
        <v>277</v>
      </c>
      <c r="AC10" s="1735">
        <f>Q49</f>
        <v>0.89948275862068972</v>
      </c>
      <c r="AD10" s="1736"/>
      <c r="AE10" s="154"/>
      <c r="AF10" s="154"/>
      <c r="AG10" s="154"/>
      <c r="AH10" s="154"/>
      <c r="AI10" s="154"/>
      <c r="AJ10" s="154"/>
      <c r="AK10" s="154"/>
      <c r="AL10" s="154"/>
      <c r="AN10" s="156">
        <f>SUM(Z10:Z13)</f>
        <v>0</v>
      </c>
      <c r="AO10" s="154">
        <v>100</v>
      </c>
      <c r="AP10" s="154">
        <v>0.2288329519450801</v>
      </c>
    </row>
    <row r="11" spans="2:72" ht="20.100000000000001" customHeight="1">
      <c r="B11" s="1741">
        <v>3</v>
      </c>
      <c r="C11" s="1742"/>
      <c r="D11" s="1743" t="s">
        <v>278</v>
      </c>
      <c r="E11" s="1744"/>
      <c r="F11" s="1745"/>
      <c r="G11" s="1746" t="s">
        <v>279</v>
      </c>
      <c r="H11" s="1747"/>
      <c r="I11" s="1747"/>
      <c r="J11" s="1747"/>
      <c r="K11" s="1747"/>
      <c r="L11" s="1747"/>
      <c r="M11" s="1747"/>
      <c r="N11" s="1747"/>
      <c r="O11" s="1747"/>
      <c r="P11" s="1747"/>
      <c r="Q11" s="1747"/>
      <c r="R11" s="1747"/>
      <c r="S11" s="1747"/>
      <c r="T11" s="1747"/>
      <c r="U11" s="1747"/>
      <c r="V11" s="1747"/>
      <c r="W11" s="1747"/>
      <c r="X11" s="1747"/>
      <c r="Y11" s="1748"/>
      <c r="Z11" s="1749" t="s">
        <v>280</v>
      </c>
      <c r="AA11" s="1750"/>
      <c r="AB11" s="1733"/>
      <c r="AC11" s="1737"/>
      <c r="AD11" s="1738"/>
      <c r="AE11" s="154"/>
      <c r="AF11" s="154"/>
      <c r="AG11" s="154"/>
      <c r="AH11" s="154"/>
      <c r="AI11" s="154"/>
      <c r="AJ11" s="154"/>
      <c r="AK11" s="154"/>
      <c r="AL11" s="154"/>
      <c r="AN11" s="157">
        <f>SUM(Y10:Y14)</f>
        <v>0</v>
      </c>
      <c r="AO11" s="154">
        <v>89</v>
      </c>
      <c r="AP11" s="154">
        <v>0.20366132723112129</v>
      </c>
    </row>
    <row r="12" spans="2:72" ht="20.100000000000001" customHeight="1">
      <c r="B12" s="1741">
        <v>2</v>
      </c>
      <c r="C12" s="1742"/>
      <c r="D12" s="1743" t="s">
        <v>281</v>
      </c>
      <c r="E12" s="1744"/>
      <c r="F12" s="1745"/>
      <c r="G12" s="1746" t="s">
        <v>282</v>
      </c>
      <c r="H12" s="1747"/>
      <c r="I12" s="1747"/>
      <c r="J12" s="1747"/>
      <c r="K12" s="1747"/>
      <c r="L12" s="1747"/>
      <c r="M12" s="1747"/>
      <c r="N12" s="1747"/>
      <c r="O12" s="1747"/>
      <c r="P12" s="1747"/>
      <c r="Q12" s="1747"/>
      <c r="R12" s="1747"/>
      <c r="S12" s="1747"/>
      <c r="T12" s="1747"/>
      <c r="U12" s="1747"/>
      <c r="V12" s="1747"/>
      <c r="W12" s="1747"/>
      <c r="X12" s="1747"/>
      <c r="Y12" s="1748"/>
      <c r="Z12" s="1749" t="s">
        <v>283</v>
      </c>
      <c r="AA12" s="1750"/>
      <c r="AB12" s="1733"/>
      <c r="AC12" s="1737"/>
      <c r="AD12" s="1738"/>
      <c r="AE12" s="154"/>
      <c r="AF12" s="154"/>
      <c r="AG12" s="154"/>
      <c r="AH12" s="154"/>
      <c r="AI12" s="154"/>
      <c r="AJ12" s="154"/>
      <c r="AK12" s="154"/>
      <c r="AL12" s="154"/>
      <c r="AO12" s="154">
        <v>79</v>
      </c>
      <c r="AP12" s="154">
        <v>0.18077803203661327</v>
      </c>
    </row>
    <row r="13" spans="2:72" ht="20.100000000000001" customHeight="1">
      <c r="B13" s="1741">
        <v>1</v>
      </c>
      <c r="C13" s="1742"/>
      <c r="D13" s="1743" t="s">
        <v>284</v>
      </c>
      <c r="E13" s="1744"/>
      <c r="F13" s="1745"/>
      <c r="G13" s="1746" t="s">
        <v>285</v>
      </c>
      <c r="H13" s="1747"/>
      <c r="I13" s="1747"/>
      <c r="J13" s="1747"/>
      <c r="K13" s="1747"/>
      <c r="L13" s="1747"/>
      <c r="M13" s="1747"/>
      <c r="N13" s="1747"/>
      <c r="O13" s="1747"/>
      <c r="P13" s="1747"/>
      <c r="Q13" s="1747"/>
      <c r="R13" s="1747"/>
      <c r="S13" s="1747"/>
      <c r="T13" s="1747"/>
      <c r="U13" s="1747"/>
      <c r="V13" s="1747"/>
      <c r="W13" s="1747"/>
      <c r="X13" s="1747"/>
      <c r="Y13" s="1748"/>
      <c r="Z13" s="1751" t="s">
        <v>286</v>
      </c>
      <c r="AA13" s="1752"/>
      <c r="AB13" s="1733"/>
      <c r="AC13" s="1737"/>
      <c r="AD13" s="1738"/>
      <c r="AE13" s="154"/>
      <c r="AF13" s="154"/>
      <c r="AG13" s="154"/>
      <c r="AH13" s="154"/>
      <c r="AI13" s="154"/>
      <c r="AJ13" s="154"/>
      <c r="AK13" s="154"/>
      <c r="AL13" s="154"/>
      <c r="AM13" s="154"/>
      <c r="AO13" s="154">
        <v>69</v>
      </c>
      <c r="AP13" s="154">
        <v>0.15789473684210525</v>
      </c>
    </row>
    <row r="14" spans="2:72" ht="20.100000000000001" customHeight="1" thickBot="1">
      <c r="B14" s="1716">
        <v>0</v>
      </c>
      <c r="C14" s="1717"/>
      <c r="D14" s="1718" t="s">
        <v>287</v>
      </c>
      <c r="E14" s="1719"/>
      <c r="F14" s="1720"/>
      <c r="G14" s="1721" t="s">
        <v>288</v>
      </c>
      <c r="H14" s="1722"/>
      <c r="I14" s="1722"/>
      <c r="J14" s="1722"/>
      <c r="K14" s="1722"/>
      <c r="L14" s="1722"/>
      <c r="M14" s="1722"/>
      <c r="N14" s="1722"/>
      <c r="O14" s="1722"/>
      <c r="P14" s="1722"/>
      <c r="Q14" s="1722"/>
      <c r="R14" s="1722"/>
      <c r="S14" s="1722"/>
      <c r="T14" s="1722"/>
      <c r="U14" s="1722"/>
      <c r="V14" s="1722"/>
      <c r="W14" s="1722"/>
      <c r="X14" s="1722"/>
      <c r="Y14" s="1723"/>
      <c r="Z14" s="1724" t="s">
        <v>289</v>
      </c>
      <c r="AA14" s="1725"/>
      <c r="AB14" s="1734"/>
      <c r="AC14" s="1739"/>
      <c r="AD14" s="1740"/>
      <c r="AO14" s="154">
        <v>100</v>
      </c>
      <c r="AP14" s="154">
        <v>0.2288329519450801</v>
      </c>
    </row>
    <row r="15" spans="2:72" ht="5.0999999999999996" customHeight="1" thickBot="1">
      <c r="B15" s="1726"/>
      <c r="C15" s="1726"/>
      <c r="D15" s="1727"/>
      <c r="E15" s="1727"/>
      <c r="F15" s="1727"/>
      <c r="G15" s="1727"/>
      <c r="H15" s="1727"/>
      <c r="I15" s="1727"/>
      <c r="J15" s="1727"/>
      <c r="K15" s="1727"/>
      <c r="L15" s="1727"/>
      <c r="M15" s="1727"/>
      <c r="N15" s="1727"/>
      <c r="O15" s="1727"/>
      <c r="P15" s="1727"/>
      <c r="Q15" s="1727"/>
      <c r="R15" s="1727"/>
      <c r="S15" s="1727"/>
      <c r="T15" s="1727"/>
      <c r="U15" s="1727"/>
      <c r="V15" s="1727"/>
      <c r="W15" s="1727"/>
      <c r="X15" s="1727"/>
      <c r="Y15" s="1727"/>
      <c r="Z15" s="1726"/>
      <c r="AA15" s="1726"/>
      <c r="AB15" s="1726"/>
      <c r="AC15" s="1726"/>
      <c r="AD15" s="1726"/>
    </row>
    <row r="16" spans="2:72" ht="20.399999999999999">
      <c r="B16" s="158" t="s">
        <v>290</v>
      </c>
      <c r="C16" s="1728" t="s">
        <v>291</v>
      </c>
      <c r="D16" s="1728"/>
      <c r="E16" s="1728"/>
      <c r="F16" s="1728"/>
      <c r="G16" s="1728"/>
      <c r="H16" s="1728"/>
      <c r="I16" s="1728"/>
      <c r="J16" s="1728"/>
      <c r="K16" s="159" t="s">
        <v>292</v>
      </c>
      <c r="L16" s="159" t="s">
        <v>293</v>
      </c>
      <c r="M16" s="159" t="s">
        <v>294</v>
      </c>
      <c r="N16" s="159" t="s">
        <v>295</v>
      </c>
      <c r="O16" s="160" t="s">
        <v>296</v>
      </c>
      <c r="P16" s="161"/>
      <c r="Q16" s="162" t="s">
        <v>290</v>
      </c>
      <c r="R16" s="1729" t="s">
        <v>291</v>
      </c>
      <c r="S16" s="1730"/>
      <c r="T16" s="1730"/>
      <c r="U16" s="1730"/>
      <c r="V16" s="1730"/>
      <c r="W16" s="1730"/>
      <c r="X16" s="1730"/>
      <c r="Y16" s="1731"/>
      <c r="Z16" s="159" t="s">
        <v>292</v>
      </c>
      <c r="AA16" s="159" t="s">
        <v>293</v>
      </c>
      <c r="AB16" s="159" t="s">
        <v>294</v>
      </c>
      <c r="AC16" s="159" t="s">
        <v>295</v>
      </c>
      <c r="AD16" s="160" t="s">
        <v>296</v>
      </c>
      <c r="AE16" s="154"/>
      <c r="AF16" s="154"/>
      <c r="AG16" s="154"/>
      <c r="AH16" s="154"/>
      <c r="AI16" s="154"/>
      <c r="AJ16" s="154"/>
      <c r="AK16" s="154"/>
      <c r="AL16" s="154"/>
      <c r="AO16" s="154">
        <f>SUM(AO10:AO15)</f>
        <v>437</v>
      </c>
      <c r="BQ16" s="163"/>
      <c r="BR16" s="163"/>
      <c r="BS16" s="163"/>
      <c r="BT16" s="163"/>
    </row>
    <row r="17" spans="1:127" ht="21" customHeight="1" thickBot="1">
      <c r="B17" s="915"/>
      <c r="C17" s="916"/>
      <c r="D17" s="917"/>
      <c r="E17" s="917"/>
      <c r="F17" s="917"/>
      <c r="G17" s="917"/>
      <c r="H17" s="917"/>
      <c r="I17" s="917"/>
      <c r="J17" s="918"/>
      <c r="K17" s="919">
        <v>1</v>
      </c>
      <c r="L17" s="919">
        <v>0.89</v>
      </c>
      <c r="M17" s="919">
        <v>0.79</v>
      </c>
      <c r="N17" s="920">
        <v>0.69</v>
      </c>
      <c r="O17" s="921">
        <v>1</v>
      </c>
      <c r="P17" s="164"/>
      <c r="Q17" s="922"/>
      <c r="R17" s="923"/>
      <c r="S17" s="924"/>
      <c r="T17" s="924"/>
      <c r="U17" s="924"/>
      <c r="V17" s="924"/>
      <c r="W17" s="924"/>
      <c r="X17" s="924"/>
      <c r="Y17" s="925"/>
      <c r="Z17" s="919">
        <v>1</v>
      </c>
      <c r="AA17" s="919">
        <v>0.89</v>
      </c>
      <c r="AB17" s="919">
        <v>0.79</v>
      </c>
      <c r="AC17" s="920">
        <v>0.69</v>
      </c>
      <c r="AD17" s="921">
        <v>1</v>
      </c>
      <c r="AE17" s="154"/>
      <c r="AF17" s="1305">
        <f>SUM(AF18:AG46)/COUNT(AF18:AG46)</f>
        <v>0.89948275862068972</v>
      </c>
      <c r="AG17" s="154"/>
      <c r="AH17" s="154"/>
      <c r="AI17" s="154"/>
      <c r="AJ17" s="154"/>
      <c r="AK17" s="154"/>
      <c r="AL17" s="154"/>
      <c r="AV17" s="165"/>
      <c r="AW17" s="165"/>
      <c r="AX17" s="165"/>
      <c r="AY17" s="165"/>
      <c r="BQ17" s="166"/>
      <c r="BR17" s="166"/>
      <c r="BS17" s="166"/>
      <c r="BT17" s="166"/>
    </row>
    <row r="18" spans="1:127" ht="21" customHeight="1">
      <c r="B18" s="926">
        <v>1</v>
      </c>
      <c r="C18" s="1711" t="s">
        <v>297</v>
      </c>
      <c r="D18" s="1711"/>
      <c r="E18" s="1711"/>
      <c r="F18" s="1711"/>
      <c r="G18" s="1711"/>
      <c r="H18" s="1711"/>
      <c r="I18" s="1711"/>
      <c r="J18" s="1711"/>
      <c r="K18" s="973"/>
      <c r="L18" s="972">
        <v>1</v>
      </c>
      <c r="M18" s="972"/>
      <c r="N18" s="972"/>
      <c r="O18" s="974"/>
      <c r="P18" s="161"/>
      <c r="Q18" s="926">
        <v>30</v>
      </c>
      <c r="R18" s="1711" t="s">
        <v>298</v>
      </c>
      <c r="S18" s="1711"/>
      <c r="T18" s="1711"/>
      <c r="U18" s="1711"/>
      <c r="V18" s="1711"/>
      <c r="W18" s="1711"/>
      <c r="X18" s="1711"/>
      <c r="Y18" s="1711"/>
      <c r="Z18" s="1306"/>
      <c r="AA18" s="972">
        <v>1</v>
      </c>
      <c r="AB18" s="972"/>
      <c r="AC18" s="973"/>
      <c r="AD18" s="974"/>
      <c r="AE18" s="154"/>
      <c r="AF18" s="167">
        <f>SUMPRODUCT($K$17:$O$17,K18:O18)</f>
        <v>0.89</v>
      </c>
      <c r="AG18" s="167">
        <f>SUMPRODUCT($Z$17:$AD$17,Z18:AD18)</f>
        <v>0.89</v>
      </c>
      <c r="AH18" s="154"/>
      <c r="AI18" s="154"/>
      <c r="AJ18" s="154"/>
      <c r="AK18" s="154"/>
      <c r="AL18" s="154"/>
      <c r="AV18" s="1712" t="s">
        <v>299</v>
      </c>
      <c r="AW18" s="1712" t="s">
        <v>300</v>
      </c>
      <c r="AX18" s="1714" t="s">
        <v>301</v>
      </c>
      <c r="AY18" s="1715"/>
      <c r="BQ18" s="166"/>
      <c r="BR18" s="166"/>
      <c r="BS18" s="166"/>
      <c r="BT18" s="166"/>
    </row>
    <row r="19" spans="1:127" s="168" customFormat="1" ht="21" customHeight="1">
      <c r="A19" s="154"/>
      <c r="B19" s="971">
        <v>2</v>
      </c>
      <c r="C19" s="1690" t="s">
        <v>302</v>
      </c>
      <c r="D19" s="1690"/>
      <c r="E19" s="1690"/>
      <c r="F19" s="1690"/>
      <c r="G19" s="1690"/>
      <c r="H19" s="1690"/>
      <c r="I19" s="1690"/>
      <c r="J19" s="1690"/>
      <c r="K19" s="975"/>
      <c r="L19" s="975">
        <v>1</v>
      </c>
      <c r="M19" s="976"/>
      <c r="N19" s="975"/>
      <c r="O19" s="977"/>
      <c r="P19" s="161"/>
      <c r="Q19" s="971">
        <v>31</v>
      </c>
      <c r="R19" s="1688" t="s">
        <v>303</v>
      </c>
      <c r="S19" s="1688"/>
      <c r="T19" s="1688"/>
      <c r="U19" s="1688"/>
      <c r="V19" s="1688"/>
      <c r="W19" s="1688"/>
      <c r="X19" s="1688"/>
      <c r="Y19" s="1688"/>
      <c r="Z19" s="1307"/>
      <c r="AA19" s="975">
        <v>1</v>
      </c>
      <c r="AB19" s="975"/>
      <c r="AC19" s="976"/>
      <c r="AD19" s="977"/>
      <c r="AE19" s="154"/>
      <c r="AF19" s="167">
        <f t="shared" ref="AF19:AF46" si="0">SUMPRODUCT($K$17:$O$17,K19:O19)</f>
        <v>0.89</v>
      </c>
      <c r="AG19" s="167">
        <f t="shared" ref="AG19:AG46" si="1">SUMPRODUCT($Z$17:$AD$17,Z19:AD19)</f>
        <v>0.89</v>
      </c>
      <c r="AH19" s="154"/>
      <c r="AI19" s="154"/>
      <c r="AJ19" s="154"/>
      <c r="AK19" s="154"/>
      <c r="AL19" s="154"/>
      <c r="AM19" s="154"/>
      <c r="AN19" s="154"/>
      <c r="AO19" s="154"/>
      <c r="AP19" s="166"/>
      <c r="AQ19" s="166"/>
      <c r="AR19" s="166"/>
      <c r="AS19" s="166"/>
      <c r="AT19" s="166"/>
      <c r="AU19" s="166"/>
      <c r="AV19" s="1713"/>
      <c r="AW19" s="1713"/>
      <c r="AX19" s="1192" t="s">
        <v>304</v>
      </c>
      <c r="AY19" s="1192" t="s">
        <v>305</v>
      </c>
      <c r="AZ19" s="154"/>
      <c r="BA19" s="154"/>
      <c r="BB19" s="154"/>
      <c r="BC19" s="154"/>
      <c r="BD19" s="154"/>
      <c r="BE19" s="154"/>
      <c r="BF19" s="154"/>
      <c r="BG19" s="154"/>
      <c r="BH19" s="154"/>
      <c r="BI19" s="154"/>
      <c r="BJ19" s="154"/>
      <c r="BK19" s="154"/>
      <c r="BL19" s="154"/>
      <c r="BM19" s="154"/>
      <c r="BN19" s="154"/>
      <c r="BO19" s="154"/>
      <c r="BP19" s="154"/>
      <c r="BQ19" s="166"/>
      <c r="BR19" s="166"/>
      <c r="BS19" s="166"/>
      <c r="BT19" s="166"/>
      <c r="BU19" s="166"/>
      <c r="BV19" s="166"/>
      <c r="BW19" s="166"/>
      <c r="BX19" s="166"/>
      <c r="BY19" s="166"/>
      <c r="BZ19" s="166"/>
      <c r="CA19" s="166"/>
      <c r="CB19" s="166"/>
      <c r="CC19" s="166"/>
      <c r="CD19" s="166"/>
      <c r="CE19" s="166"/>
      <c r="CF19" s="166"/>
      <c r="CG19" s="166"/>
      <c r="CH19" s="166"/>
      <c r="CI19" s="166"/>
      <c r="CJ19" s="166"/>
      <c r="CK19" s="166"/>
      <c r="CL19" s="166"/>
      <c r="CM19" s="166"/>
      <c r="CN19" s="166"/>
      <c r="CO19" s="166"/>
      <c r="CP19" s="166"/>
      <c r="CQ19" s="166"/>
      <c r="CR19" s="166"/>
      <c r="CS19" s="166"/>
      <c r="CT19" s="166"/>
      <c r="CU19" s="166"/>
      <c r="CV19" s="166"/>
      <c r="CW19" s="166"/>
      <c r="CX19" s="166"/>
      <c r="CY19" s="166"/>
      <c r="CZ19" s="166"/>
      <c r="DA19" s="166"/>
      <c r="DB19" s="166"/>
      <c r="DC19" s="166"/>
      <c r="DD19" s="166"/>
      <c r="DE19" s="166"/>
      <c r="DF19" s="166"/>
      <c r="DG19" s="166"/>
      <c r="DH19" s="166"/>
      <c r="DI19" s="166"/>
      <c r="DJ19" s="166"/>
      <c r="DK19" s="166"/>
      <c r="DL19" s="166"/>
      <c r="DM19" s="166"/>
      <c r="DN19" s="166"/>
      <c r="DO19" s="166"/>
      <c r="DP19" s="166"/>
      <c r="DQ19" s="166"/>
      <c r="DR19" s="166"/>
      <c r="DS19" s="166"/>
      <c r="DT19" s="166"/>
      <c r="DU19" s="166"/>
      <c r="DV19" s="166"/>
      <c r="DW19" s="166"/>
    </row>
    <row r="20" spans="1:127" s="168" customFormat="1" ht="21" customHeight="1">
      <c r="A20" s="154"/>
      <c r="B20" s="971">
        <v>3</v>
      </c>
      <c r="C20" s="1690" t="s">
        <v>306</v>
      </c>
      <c r="D20" s="1690"/>
      <c r="E20" s="1690"/>
      <c r="F20" s="1690"/>
      <c r="G20" s="1690"/>
      <c r="H20" s="1690"/>
      <c r="I20" s="1690"/>
      <c r="J20" s="1690"/>
      <c r="K20" s="975"/>
      <c r="L20" s="975">
        <v>1</v>
      </c>
      <c r="M20" s="976"/>
      <c r="N20" s="975"/>
      <c r="O20" s="977"/>
      <c r="P20" s="161"/>
      <c r="Q20" s="971">
        <v>32</v>
      </c>
      <c r="R20" s="1688" t="s">
        <v>307</v>
      </c>
      <c r="S20" s="1688"/>
      <c r="T20" s="1688"/>
      <c r="U20" s="1688"/>
      <c r="V20" s="1688"/>
      <c r="W20" s="1688"/>
      <c r="X20" s="1688"/>
      <c r="Y20" s="1688"/>
      <c r="Z20" s="1307"/>
      <c r="AA20" s="975">
        <v>1</v>
      </c>
      <c r="AB20" s="975"/>
      <c r="AC20" s="976"/>
      <c r="AD20" s="977"/>
      <c r="AE20" s="154"/>
      <c r="AF20" s="167">
        <f t="shared" si="0"/>
        <v>0.89</v>
      </c>
      <c r="AG20" s="167">
        <f t="shared" si="1"/>
        <v>0.89</v>
      </c>
      <c r="AH20" s="154"/>
      <c r="AI20" s="154"/>
      <c r="AJ20" s="154"/>
      <c r="AK20" s="154"/>
      <c r="AL20" s="154"/>
      <c r="AM20" s="169">
        <v>4</v>
      </c>
      <c r="AN20" s="169">
        <f>58</f>
        <v>58</v>
      </c>
      <c r="AO20" s="169" t="s">
        <v>308</v>
      </c>
      <c r="AP20" s="166"/>
      <c r="AQ20" s="170">
        <v>4</v>
      </c>
      <c r="AR20" s="1710" t="s">
        <v>274</v>
      </c>
      <c r="AS20" s="1710"/>
      <c r="AT20" s="1710"/>
      <c r="AU20" s="1710"/>
      <c r="AV20" s="1193">
        <f>SUM(Z18:Z46,K18:K46)</f>
        <v>0</v>
      </c>
      <c r="AW20" s="1193">
        <f>AQ20*AV20</f>
        <v>0</v>
      </c>
      <c r="AX20" s="1194">
        <f>AV20/$AV$25</f>
        <v>0</v>
      </c>
      <c r="AY20" s="1194">
        <f>AV20/SUM($AV$20:$AV$23)</f>
        <v>0</v>
      </c>
      <c r="AZ20" s="171"/>
      <c r="BA20" s="154"/>
      <c r="BB20" s="154"/>
      <c r="BC20" s="154"/>
      <c r="BD20" s="154"/>
      <c r="BE20" s="154"/>
      <c r="BF20" s="154"/>
      <c r="BG20" s="154"/>
      <c r="BH20" s="154"/>
      <c r="BI20" s="154"/>
      <c r="BJ20" s="154"/>
      <c r="BK20" s="154"/>
      <c r="BL20" s="154"/>
      <c r="BM20" s="154"/>
      <c r="BN20" s="154"/>
      <c r="BO20" s="154"/>
      <c r="BP20" s="154"/>
      <c r="BQ20" s="166"/>
      <c r="BR20" s="166"/>
      <c r="BS20" s="166"/>
      <c r="BT20" s="166"/>
      <c r="BU20" s="166"/>
      <c r="BV20" s="166"/>
      <c r="BW20" s="166"/>
      <c r="BX20" s="166"/>
      <c r="BY20" s="166"/>
      <c r="BZ20" s="166"/>
      <c r="CA20" s="166"/>
      <c r="CB20" s="166"/>
      <c r="CC20" s="166"/>
      <c r="CD20" s="166"/>
      <c r="CE20" s="166"/>
      <c r="CF20" s="166"/>
      <c r="CG20" s="166"/>
      <c r="CH20" s="166"/>
      <c r="CI20" s="166"/>
      <c r="CJ20" s="166"/>
      <c r="CK20" s="166"/>
      <c r="CL20" s="166"/>
      <c r="CM20" s="166"/>
      <c r="CN20" s="166"/>
      <c r="CO20" s="166"/>
      <c r="CP20" s="166"/>
      <c r="CQ20" s="166"/>
      <c r="CR20" s="166"/>
      <c r="CS20" s="166"/>
      <c r="CT20" s="166"/>
      <c r="CU20" s="166"/>
      <c r="CV20" s="166"/>
      <c r="CW20" s="166"/>
      <c r="CX20" s="166"/>
      <c r="CY20" s="166"/>
      <c r="CZ20" s="166"/>
      <c r="DA20" s="166"/>
      <c r="DB20" s="166"/>
      <c r="DC20" s="166"/>
      <c r="DD20" s="166"/>
      <c r="DE20" s="166"/>
      <c r="DF20" s="166"/>
      <c r="DG20" s="166"/>
      <c r="DH20" s="166"/>
      <c r="DI20" s="166"/>
      <c r="DJ20" s="166"/>
      <c r="DK20" s="166"/>
      <c r="DL20" s="166"/>
      <c r="DM20" s="166"/>
      <c r="DN20" s="166"/>
      <c r="DO20" s="166"/>
      <c r="DP20" s="166"/>
      <c r="DQ20" s="166"/>
      <c r="DR20" s="166"/>
      <c r="DS20" s="166"/>
      <c r="DT20" s="166"/>
      <c r="DU20" s="166"/>
      <c r="DV20" s="166"/>
      <c r="DW20" s="166"/>
    </row>
    <row r="21" spans="1:127" s="168" customFormat="1" ht="21" customHeight="1">
      <c r="A21" s="154"/>
      <c r="B21" s="971">
        <v>4</v>
      </c>
      <c r="C21" s="1688" t="s">
        <v>309</v>
      </c>
      <c r="D21" s="1688"/>
      <c r="E21" s="1688"/>
      <c r="F21" s="1688"/>
      <c r="G21" s="1688"/>
      <c r="H21" s="1688"/>
      <c r="I21" s="1688"/>
      <c r="J21" s="1688"/>
      <c r="K21" s="975"/>
      <c r="L21" s="976">
        <v>1</v>
      </c>
      <c r="M21" s="975"/>
      <c r="N21" s="975"/>
      <c r="O21" s="977"/>
      <c r="P21" s="161"/>
      <c r="Q21" s="971">
        <v>33</v>
      </c>
      <c r="R21" s="1689" t="s">
        <v>310</v>
      </c>
      <c r="S21" s="1689"/>
      <c r="T21" s="1689"/>
      <c r="U21" s="1689"/>
      <c r="V21" s="1689"/>
      <c r="W21" s="1689"/>
      <c r="X21" s="1689"/>
      <c r="Y21" s="1689"/>
      <c r="Z21" s="1307"/>
      <c r="AA21" s="975">
        <v>1</v>
      </c>
      <c r="AB21" s="975"/>
      <c r="AC21" s="975"/>
      <c r="AD21" s="977"/>
      <c r="AE21" s="154"/>
      <c r="AF21" s="167">
        <f t="shared" si="0"/>
        <v>0.89</v>
      </c>
      <c r="AG21" s="167">
        <f t="shared" si="1"/>
        <v>0.89</v>
      </c>
      <c r="AH21" s="154"/>
      <c r="AI21" s="154"/>
      <c r="AJ21" s="154"/>
      <c r="AK21" s="154"/>
      <c r="AL21" s="154"/>
      <c r="AM21" s="169">
        <v>3</v>
      </c>
      <c r="AN21" s="169">
        <f>58</f>
        <v>58</v>
      </c>
      <c r="AO21" s="169" t="s">
        <v>308</v>
      </c>
      <c r="AP21" s="169"/>
      <c r="AQ21" s="170">
        <v>3</v>
      </c>
      <c r="AR21" s="1710" t="s">
        <v>311</v>
      </c>
      <c r="AS21" s="1710"/>
      <c r="AT21" s="1710"/>
      <c r="AU21" s="1710"/>
      <c r="AV21" s="1193">
        <f>SUM(L18:L46,AA18:AA46)</f>
        <v>33</v>
      </c>
      <c r="AW21" s="1193">
        <f>AQ21*AV21</f>
        <v>99</v>
      </c>
      <c r="AX21" s="1194">
        <f>AV21/$AV$25</f>
        <v>0.56896551724137934</v>
      </c>
      <c r="AY21" s="1194">
        <f>AV21/SUM($AV$20:$AV$23)</f>
        <v>0.76744186046511631</v>
      </c>
      <c r="AZ21" s="171"/>
      <c r="BA21" s="154"/>
      <c r="BB21" s="154"/>
      <c r="BC21" s="154"/>
      <c r="BD21" s="154"/>
      <c r="BE21" s="154"/>
      <c r="BF21" s="154"/>
      <c r="BG21" s="154"/>
      <c r="BH21" s="154"/>
      <c r="BI21" s="154"/>
      <c r="BJ21" s="154"/>
      <c r="BK21" s="154"/>
      <c r="BL21" s="154"/>
      <c r="BM21" s="154"/>
      <c r="BN21" s="154"/>
      <c r="BO21" s="154"/>
      <c r="BP21" s="154"/>
      <c r="BQ21" s="166"/>
      <c r="BR21" s="172"/>
      <c r="BS21" s="172"/>
      <c r="BT21" s="172"/>
      <c r="BU21" s="172"/>
      <c r="BV21" s="172"/>
      <c r="BW21" s="172"/>
      <c r="BX21" s="172"/>
      <c r="BY21" s="166"/>
      <c r="BZ21" s="166"/>
      <c r="CA21" s="166"/>
      <c r="CB21" s="166"/>
      <c r="CC21" s="166"/>
      <c r="CD21" s="166"/>
      <c r="CE21" s="166"/>
      <c r="CF21" s="166"/>
      <c r="CG21" s="166"/>
      <c r="CH21" s="166"/>
      <c r="CI21" s="166"/>
      <c r="CJ21" s="166"/>
      <c r="CK21" s="166"/>
      <c r="CL21" s="166"/>
      <c r="CM21" s="166"/>
      <c r="CN21" s="166"/>
      <c r="CO21" s="166"/>
      <c r="CP21" s="166"/>
      <c r="CQ21" s="166"/>
      <c r="CR21" s="166"/>
      <c r="CS21" s="166"/>
      <c r="CT21" s="166"/>
      <c r="CU21" s="166"/>
      <c r="CV21" s="166"/>
      <c r="CW21" s="166"/>
      <c r="CX21" s="166"/>
      <c r="CY21" s="166"/>
      <c r="CZ21" s="166"/>
      <c r="DA21" s="166"/>
      <c r="DB21" s="166"/>
      <c r="DC21" s="166"/>
      <c r="DD21" s="166"/>
      <c r="DE21" s="166"/>
      <c r="DF21" s="166"/>
      <c r="DG21" s="166"/>
      <c r="DH21" s="166"/>
      <c r="DI21" s="166"/>
      <c r="DJ21" s="166"/>
      <c r="DK21" s="166"/>
      <c r="DL21" s="166"/>
      <c r="DM21" s="166"/>
      <c r="DN21" s="166"/>
      <c r="DO21" s="166"/>
      <c r="DP21" s="166"/>
      <c r="DQ21" s="166"/>
      <c r="DR21" s="166"/>
      <c r="DS21" s="166"/>
      <c r="DT21" s="166"/>
      <c r="DU21" s="166"/>
      <c r="DV21" s="166"/>
      <c r="DW21" s="166"/>
    </row>
    <row r="22" spans="1:127" s="168" customFormat="1" ht="21" customHeight="1">
      <c r="A22" s="154"/>
      <c r="B22" s="971">
        <v>5</v>
      </c>
      <c r="C22" s="1688" t="s">
        <v>312</v>
      </c>
      <c r="D22" s="1688"/>
      <c r="E22" s="1688"/>
      <c r="F22" s="1688"/>
      <c r="G22" s="1688"/>
      <c r="H22" s="1688"/>
      <c r="I22" s="1688"/>
      <c r="J22" s="1688"/>
      <c r="K22" s="975"/>
      <c r="L22" s="975">
        <v>1</v>
      </c>
      <c r="M22" s="975"/>
      <c r="N22" s="975"/>
      <c r="O22" s="977"/>
      <c r="P22" s="161"/>
      <c r="Q22" s="971">
        <v>34</v>
      </c>
      <c r="R22" s="1688" t="s">
        <v>313</v>
      </c>
      <c r="S22" s="1688"/>
      <c r="T22" s="1688"/>
      <c r="U22" s="1688"/>
      <c r="V22" s="1688"/>
      <c r="W22" s="1688"/>
      <c r="X22" s="1688"/>
      <c r="Y22" s="1688"/>
      <c r="Z22" s="1307"/>
      <c r="AA22" s="975"/>
      <c r="AB22" s="976"/>
      <c r="AC22" s="975"/>
      <c r="AD22" s="977">
        <v>1</v>
      </c>
      <c r="AE22" s="154"/>
      <c r="AF22" s="167">
        <f t="shared" si="0"/>
        <v>0.89</v>
      </c>
      <c r="AG22" s="167">
        <f t="shared" si="1"/>
        <v>1</v>
      </c>
      <c r="AH22" s="154"/>
      <c r="AI22" s="154"/>
      <c r="AJ22" s="154"/>
      <c r="AK22" s="154"/>
      <c r="AL22" s="154"/>
      <c r="AM22" s="169">
        <v>2</v>
      </c>
      <c r="AN22" s="169">
        <f>58</f>
        <v>58</v>
      </c>
      <c r="AO22" s="169" t="s">
        <v>308</v>
      </c>
      <c r="AP22" s="170"/>
      <c r="AQ22" s="170">
        <v>2</v>
      </c>
      <c r="AR22" s="1710" t="s">
        <v>281</v>
      </c>
      <c r="AS22" s="1710"/>
      <c r="AT22" s="1710"/>
      <c r="AU22" s="1710"/>
      <c r="AV22" s="1193">
        <f>SUM(M18:M46,AB18:AB46)</f>
        <v>9</v>
      </c>
      <c r="AW22" s="1193">
        <f>AQ22*AV22</f>
        <v>18</v>
      </c>
      <c r="AX22" s="1194">
        <f>AV22/$AV$25</f>
        <v>0.15517241379310345</v>
      </c>
      <c r="AY22" s="1194">
        <f>AV22/SUM($AV$20:$AV$23)</f>
        <v>0.20930232558139536</v>
      </c>
      <c r="AZ22" s="171"/>
      <c r="BA22" s="154"/>
      <c r="BB22" s="154"/>
      <c r="BC22" s="154" t="s">
        <v>314</v>
      </c>
      <c r="BD22" s="154"/>
      <c r="BE22" s="154"/>
      <c r="BF22" s="154"/>
      <c r="BG22" s="154"/>
      <c r="BH22" s="154"/>
      <c r="BI22" s="154"/>
      <c r="BJ22" s="154"/>
      <c r="BK22" s="154"/>
      <c r="BL22" s="154"/>
      <c r="BM22" s="154"/>
      <c r="BN22" s="154"/>
      <c r="BO22" s="154"/>
      <c r="BP22" s="154"/>
      <c r="BQ22" s="166"/>
      <c r="BR22" s="172"/>
      <c r="BS22" s="172"/>
      <c r="BT22" s="172"/>
      <c r="BU22" s="172"/>
      <c r="BV22" s="172"/>
      <c r="BW22" s="172"/>
      <c r="BX22" s="172"/>
      <c r="BY22" s="166"/>
      <c r="BZ22" s="166"/>
      <c r="CA22" s="166"/>
      <c r="CB22" s="166"/>
      <c r="CC22" s="166"/>
      <c r="CD22" s="166"/>
      <c r="CE22" s="166"/>
      <c r="CF22" s="166"/>
      <c r="CG22" s="166"/>
      <c r="CH22" s="166"/>
      <c r="CI22" s="166"/>
      <c r="CJ22" s="166"/>
      <c r="CK22" s="166"/>
      <c r="CL22" s="166"/>
      <c r="CM22" s="166"/>
      <c r="CN22" s="166"/>
      <c r="CO22" s="166"/>
      <c r="CP22" s="166"/>
      <c r="CQ22" s="166"/>
      <c r="CR22" s="166"/>
      <c r="CS22" s="166"/>
      <c r="CT22" s="166"/>
      <c r="CU22" s="166"/>
      <c r="CV22" s="166"/>
      <c r="CW22" s="166"/>
      <c r="CX22" s="166"/>
      <c r="CY22" s="166"/>
      <c r="CZ22" s="166"/>
      <c r="DA22" s="166"/>
      <c r="DB22" s="166"/>
      <c r="DC22" s="166"/>
      <c r="DD22" s="166"/>
      <c r="DE22" s="166"/>
      <c r="DF22" s="166"/>
      <c r="DG22" s="166"/>
      <c r="DH22" s="166"/>
      <c r="DI22" s="166"/>
      <c r="DJ22" s="166"/>
      <c r="DK22" s="166"/>
      <c r="DL22" s="166"/>
      <c r="DM22" s="166"/>
      <c r="DN22" s="166"/>
      <c r="DO22" s="166"/>
      <c r="DP22" s="166"/>
      <c r="DQ22" s="166"/>
      <c r="DR22" s="166"/>
      <c r="DS22" s="166"/>
      <c r="DT22" s="166"/>
      <c r="DU22" s="166"/>
      <c r="DV22" s="166"/>
      <c r="DW22" s="166"/>
    </row>
    <row r="23" spans="1:127" s="168" customFormat="1" ht="21" customHeight="1">
      <c r="A23" s="154"/>
      <c r="B23" s="971">
        <v>6</v>
      </c>
      <c r="C23" s="1688" t="s">
        <v>315</v>
      </c>
      <c r="D23" s="1688"/>
      <c r="E23" s="1688"/>
      <c r="F23" s="1688"/>
      <c r="G23" s="1688"/>
      <c r="H23" s="1688"/>
      <c r="I23" s="1688"/>
      <c r="J23" s="1688"/>
      <c r="K23" s="975"/>
      <c r="L23" s="975">
        <v>1</v>
      </c>
      <c r="M23" s="975"/>
      <c r="N23" s="975"/>
      <c r="O23" s="977"/>
      <c r="P23" s="161"/>
      <c r="Q23" s="971">
        <v>35</v>
      </c>
      <c r="R23" s="1689" t="s">
        <v>316</v>
      </c>
      <c r="S23" s="1689"/>
      <c r="T23" s="1689"/>
      <c r="U23" s="1689"/>
      <c r="V23" s="1689"/>
      <c r="W23" s="1689"/>
      <c r="X23" s="1689"/>
      <c r="Y23" s="1689"/>
      <c r="Z23" s="1307"/>
      <c r="AA23" s="975">
        <v>1</v>
      </c>
      <c r="AB23" s="976"/>
      <c r="AC23" s="975"/>
      <c r="AD23" s="977"/>
      <c r="AE23" s="154"/>
      <c r="AF23" s="167">
        <f t="shared" si="0"/>
        <v>0.89</v>
      </c>
      <c r="AG23" s="167">
        <f t="shared" si="1"/>
        <v>0.89</v>
      </c>
      <c r="AH23" s="154"/>
      <c r="AI23" s="154"/>
      <c r="AJ23" s="154"/>
      <c r="AK23" s="154"/>
      <c r="AL23" s="154"/>
      <c r="AM23" s="169">
        <v>1</v>
      </c>
      <c r="AN23" s="169">
        <f>58</f>
        <v>58</v>
      </c>
      <c r="AO23" s="169" t="s">
        <v>308</v>
      </c>
      <c r="AP23" s="170"/>
      <c r="AQ23" s="170">
        <v>1</v>
      </c>
      <c r="AR23" s="1710" t="s">
        <v>284</v>
      </c>
      <c r="AS23" s="1710"/>
      <c r="AT23" s="1710"/>
      <c r="AU23" s="1710"/>
      <c r="AV23" s="1193">
        <f>SUM(N18:N46,AC18:AC46)</f>
        <v>1</v>
      </c>
      <c r="AW23" s="1193">
        <f>AQ23*AV23</f>
        <v>1</v>
      </c>
      <c r="AX23" s="1194">
        <f>AV23/$AV$25</f>
        <v>1.7241379310344827E-2</v>
      </c>
      <c r="AY23" s="1194">
        <f>AV23/SUM($AV$20:$AV$23)</f>
        <v>2.3255813953488372E-2</v>
      </c>
      <c r="AZ23" s="171"/>
      <c r="BA23" s="154"/>
      <c r="BB23" s="154"/>
      <c r="BC23" s="154"/>
      <c r="BD23" s="154"/>
      <c r="BE23" s="154"/>
      <c r="BF23" s="154"/>
      <c r="BG23" s="154"/>
      <c r="BH23" s="154"/>
      <c r="BI23" s="154"/>
      <c r="BJ23" s="154"/>
      <c r="BK23" s="154"/>
      <c r="BL23" s="154"/>
      <c r="BM23" s="154"/>
      <c r="BN23" s="154"/>
      <c r="BO23" s="154"/>
      <c r="BP23" s="154"/>
      <c r="BQ23" s="166"/>
      <c r="BR23" s="172"/>
      <c r="BS23" s="172"/>
      <c r="BT23" s="172"/>
      <c r="BU23" s="172"/>
      <c r="BV23" s="172"/>
      <c r="BW23" s="172"/>
      <c r="BX23" s="172"/>
      <c r="BY23" s="166"/>
      <c r="BZ23" s="166"/>
      <c r="CA23" s="166"/>
      <c r="CB23" s="166"/>
      <c r="CC23" s="166"/>
      <c r="CD23" s="166"/>
      <c r="CE23" s="166"/>
      <c r="CF23" s="166"/>
      <c r="CG23" s="166"/>
      <c r="CH23" s="166"/>
      <c r="CI23" s="166"/>
      <c r="CJ23" s="166"/>
      <c r="CK23" s="166"/>
      <c r="CL23" s="166"/>
      <c r="CM23" s="166"/>
      <c r="CN23" s="166"/>
      <c r="CO23" s="166"/>
      <c r="CP23" s="166"/>
      <c r="CQ23" s="166"/>
      <c r="CR23" s="166"/>
      <c r="CS23" s="166"/>
      <c r="CT23" s="166"/>
      <c r="CU23" s="166"/>
      <c r="CV23" s="166"/>
      <c r="CW23" s="166"/>
      <c r="CX23" s="166"/>
      <c r="CY23" s="166"/>
      <c r="CZ23" s="166"/>
      <c r="DA23" s="166"/>
      <c r="DB23" s="166"/>
      <c r="DC23" s="166"/>
      <c r="DD23" s="166"/>
      <c r="DE23" s="166"/>
      <c r="DF23" s="166"/>
      <c r="DG23" s="166"/>
      <c r="DH23" s="166"/>
      <c r="DI23" s="166"/>
      <c r="DJ23" s="166"/>
      <c r="DK23" s="166"/>
      <c r="DL23" s="166"/>
      <c r="DM23" s="166"/>
      <c r="DN23" s="166"/>
      <c r="DO23" s="166"/>
      <c r="DP23" s="166"/>
      <c r="DQ23" s="166"/>
      <c r="DR23" s="166"/>
      <c r="DS23" s="166"/>
      <c r="DT23" s="166"/>
      <c r="DU23" s="166"/>
      <c r="DV23" s="166"/>
      <c r="DW23" s="166"/>
    </row>
    <row r="24" spans="1:127" s="168" customFormat="1" ht="21" customHeight="1" thickBot="1">
      <c r="A24" s="154"/>
      <c r="B24" s="971">
        <v>7</v>
      </c>
      <c r="C24" s="1688" t="s">
        <v>317</v>
      </c>
      <c r="D24" s="1688"/>
      <c r="E24" s="1688"/>
      <c r="F24" s="1688"/>
      <c r="G24" s="1688"/>
      <c r="H24" s="1688"/>
      <c r="I24" s="1688"/>
      <c r="J24" s="1688"/>
      <c r="K24" s="975"/>
      <c r="L24" s="975">
        <v>1</v>
      </c>
      <c r="M24" s="975"/>
      <c r="N24" s="975"/>
      <c r="O24" s="977"/>
      <c r="P24" s="161"/>
      <c r="Q24" s="971">
        <v>36</v>
      </c>
      <c r="R24" s="1688" t="s">
        <v>318</v>
      </c>
      <c r="S24" s="1688"/>
      <c r="T24" s="1688"/>
      <c r="U24" s="1688"/>
      <c r="V24" s="1688"/>
      <c r="W24" s="1688"/>
      <c r="X24" s="1688"/>
      <c r="Y24" s="1688"/>
      <c r="Z24" s="1307"/>
      <c r="AA24" s="976"/>
      <c r="AB24" s="975"/>
      <c r="AC24" s="975"/>
      <c r="AD24" s="977">
        <v>1</v>
      </c>
      <c r="AE24" s="154"/>
      <c r="AF24" s="167">
        <f t="shared" si="0"/>
        <v>0.89</v>
      </c>
      <c r="AG24" s="167">
        <f t="shared" si="1"/>
        <v>1</v>
      </c>
      <c r="AH24" s="154"/>
      <c r="AI24" s="154"/>
      <c r="AJ24" s="154"/>
      <c r="AK24" s="154"/>
      <c r="AL24" s="154"/>
      <c r="AM24" s="169">
        <v>0</v>
      </c>
      <c r="AN24" s="169">
        <f>58</f>
        <v>58</v>
      </c>
      <c r="AO24" s="169" t="s">
        <v>308</v>
      </c>
      <c r="AP24" s="170"/>
      <c r="AQ24" s="170">
        <v>0</v>
      </c>
      <c r="AR24" s="1708" t="s">
        <v>287</v>
      </c>
      <c r="AS24" s="1708"/>
      <c r="AT24" s="1708"/>
      <c r="AU24" s="1708"/>
      <c r="AV24" s="173">
        <f>SUM(O18:O46,AD18:AD46)</f>
        <v>15</v>
      </c>
      <c r="AW24" s="173">
        <f>AQ24*AV24</f>
        <v>0</v>
      </c>
      <c r="AX24" s="174">
        <f>AV24/$AV$25</f>
        <v>0.25862068965517243</v>
      </c>
      <c r="AY24" s="174" t="s">
        <v>319</v>
      </c>
      <c r="AZ24" s="171"/>
      <c r="BA24" s="154"/>
      <c r="BB24" s="154"/>
      <c r="BC24" s="154"/>
      <c r="BD24" s="154"/>
      <c r="BE24" s="154"/>
      <c r="BF24" s="154"/>
      <c r="BG24" s="154"/>
      <c r="BH24" s="154"/>
      <c r="BI24" s="154"/>
      <c r="BJ24" s="154"/>
      <c r="BK24" s="154"/>
      <c r="BL24" s="154"/>
      <c r="BM24" s="154"/>
      <c r="BN24" s="154"/>
      <c r="BO24" s="154"/>
      <c r="BP24" s="154"/>
      <c r="BQ24" s="175"/>
      <c r="BR24" s="175"/>
      <c r="BS24" s="175"/>
      <c r="BT24" s="175"/>
      <c r="BU24" s="175"/>
      <c r="BV24" s="175"/>
      <c r="BW24" s="175"/>
      <c r="BX24" s="175"/>
      <c r="BY24" s="175"/>
      <c r="BZ24" s="175"/>
      <c r="CA24" s="175"/>
      <c r="CB24" s="175"/>
      <c r="CC24" s="175"/>
      <c r="CD24" s="175"/>
      <c r="CE24" s="175"/>
      <c r="CF24" s="175"/>
      <c r="CG24" s="175"/>
      <c r="CH24" s="175"/>
      <c r="CI24" s="175"/>
      <c r="CJ24" s="175"/>
      <c r="CK24" s="175"/>
      <c r="CL24" s="175"/>
      <c r="CM24" s="175"/>
      <c r="CN24" s="175"/>
      <c r="CO24" s="175"/>
      <c r="CP24" s="175"/>
      <c r="CQ24" s="175"/>
      <c r="CR24" s="175"/>
      <c r="CS24" s="175"/>
      <c r="CT24" s="175"/>
      <c r="CU24" s="175"/>
      <c r="CV24" s="175"/>
      <c r="CW24" s="175"/>
      <c r="CX24" s="175"/>
      <c r="CY24" s="175"/>
      <c r="CZ24" s="175"/>
      <c r="DA24" s="175"/>
      <c r="DB24" s="175"/>
      <c r="DC24" s="175"/>
      <c r="DD24" s="175"/>
      <c r="DE24" s="175"/>
      <c r="DF24" s="175"/>
      <c r="DG24" s="175"/>
      <c r="DH24" s="175"/>
      <c r="DI24" s="175"/>
      <c r="DJ24" s="175"/>
      <c r="DK24" s="175"/>
      <c r="DL24" s="175"/>
      <c r="DM24" s="175"/>
      <c r="DN24" s="175"/>
      <c r="DO24" s="175"/>
      <c r="DP24" s="175"/>
      <c r="DQ24" s="175"/>
      <c r="DR24" s="175"/>
      <c r="DS24" s="175"/>
      <c r="DT24" s="175"/>
      <c r="DU24" s="175"/>
      <c r="DV24" s="175"/>
      <c r="DW24" s="175"/>
    </row>
    <row r="25" spans="1:127" s="168" customFormat="1" ht="21" customHeight="1" thickTop="1">
      <c r="A25" s="154"/>
      <c r="B25" s="971">
        <v>8</v>
      </c>
      <c r="C25" s="1688" t="s">
        <v>320</v>
      </c>
      <c r="D25" s="1688"/>
      <c r="E25" s="1688"/>
      <c r="F25" s="1688"/>
      <c r="G25" s="1688"/>
      <c r="H25" s="1688"/>
      <c r="I25" s="1688"/>
      <c r="J25" s="1688"/>
      <c r="K25" s="975"/>
      <c r="L25" s="975">
        <v>1</v>
      </c>
      <c r="M25" s="975"/>
      <c r="N25" s="976"/>
      <c r="O25" s="977"/>
      <c r="P25" s="161"/>
      <c r="Q25" s="971">
        <v>37</v>
      </c>
      <c r="R25" s="1688" t="s">
        <v>321</v>
      </c>
      <c r="S25" s="1688"/>
      <c r="T25" s="1688"/>
      <c r="U25" s="1688"/>
      <c r="V25" s="1688"/>
      <c r="W25" s="1688"/>
      <c r="X25" s="1688"/>
      <c r="Y25" s="1688"/>
      <c r="Z25" s="1307"/>
      <c r="AA25" s="976">
        <v>1</v>
      </c>
      <c r="AB25" s="975"/>
      <c r="AC25" s="975"/>
      <c r="AD25" s="977"/>
      <c r="AE25" s="154"/>
      <c r="AF25" s="167">
        <f t="shared" si="0"/>
        <v>0.89</v>
      </c>
      <c r="AG25" s="167">
        <f t="shared" si="1"/>
        <v>0.89</v>
      </c>
      <c r="AH25" s="154"/>
      <c r="AI25" s="154"/>
      <c r="AJ25" s="154"/>
      <c r="AK25" s="154"/>
      <c r="AL25" s="154"/>
      <c r="AM25" s="171"/>
      <c r="AN25" s="171"/>
      <c r="AO25" s="171"/>
      <c r="AP25" s="171"/>
      <c r="AQ25" s="171"/>
      <c r="AR25" s="1709" t="s">
        <v>84</v>
      </c>
      <c r="AS25" s="1709"/>
      <c r="AT25" s="1709"/>
      <c r="AU25" s="1709"/>
      <c r="AV25" s="176">
        <f>SUM(AV20:AV24)</f>
        <v>58</v>
      </c>
      <c r="AW25" s="176">
        <f>SUM(AW20:AW24)</f>
        <v>118</v>
      </c>
      <c r="AX25" s="177">
        <f>SUM(AX20:AX24)</f>
        <v>1</v>
      </c>
      <c r="AY25" s="177">
        <f>SUM(AY20:AY24)</f>
        <v>1</v>
      </c>
      <c r="AZ25" s="171"/>
      <c r="BA25" s="154"/>
      <c r="BB25" s="154"/>
      <c r="BC25" s="154"/>
      <c r="BD25" s="154"/>
      <c r="BE25" s="154"/>
      <c r="BF25" s="154"/>
      <c r="BG25" s="154"/>
      <c r="BH25" s="154"/>
      <c r="BI25" s="154"/>
      <c r="BJ25" s="154"/>
      <c r="BK25" s="154"/>
      <c r="BL25" s="154"/>
      <c r="BM25" s="154"/>
      <c r="BN25" s="154"/>
      <c r="BO25" s="154"/>
      <c r="BP25" s="154"/>
      <c r="BQ25" s="166"/>
      <c r="BR25" s="166"/>
      <c r="BS25" s="166"/>
      <c r="BT25" s="166"/>
      <c r="BU25" s="166"/>
      <c r="BV25" s="166"/>
      <c r="BW25" s="166"/>
      <c r="BX25" s="166"/>
      <c r="BY25" s="166"/>
      <c r="BZ25" s="166"/>
      <c r="CA25" s="166"/>
      <c r="CB25" s="166"/>
      <c r="CC25" s="166"/>
      <c r="CD25" s="166"/>
      <c r="CE25" s="166"/>
      <c r="CF25" s="166"/>
      <c r="CG25" s="166"/>
      <c r="CH25" s="166"/>
      <c r="CI25" s="166"/>
      <c r="CJ25" s="166"/>
      <c r="CK25" s="166"/>
      <c r="CL25" s="166"/>
      <c r="CM25" s="166"/>
      <c r="CN25" s="166"/>
      <c r="CO25" s="166"/>
      <c r="CP25" s="166"/>
      <c r="CQ25" s="166"/>
      <c r="CR25" s="166"/>
      <c r="CS25" s="166"/>
      <c r="CT25" s="166"/>
      <c r="CU25" s="166"/>
      <c r="CV25" s="166"/>
      <c r="CW25" s="166"/>
      <c r="CX25" s="166"/>
      <c r="CY25" s="166"/>
      <c r="CZ25" s="166"/>
      <c r="DA25" s="166"/>
      <c r="DB25" s="166"/>
      <c r="DC25" s="166"/>
      <c r="DD25" s="166"/>
      <c r="DE25" s="166"/>
      <c r="DF25" s="166"/>
      <c r="DG25" s="166"/>
      <c r="DH25" s="166"/>
      <c r="DI25" s="166"/>
      <c r="DJ25" s="166"/>
      <c r="DK25" s="166"/>
      <c r="DL25" s="166"/>
      <c r="DM25" s="166"/>
      <c r="DN25" s="166"/>
      <c r="DO25" s="166"/>
      <c r="DP25" s="166"/>
      <c r="DQ25" s="166"/>
      <c r="DR25" s="166"/>
      <c r="DS25" s="166"/>
      <c r="DT25" s="166"/>
      <c r="DU25" s="166"/>
      <c r="DV25" s="166"/>
      <c r="DW25" s="166"/>
    </row>
    <row r="26" spans="1:127" s="168" customFormat="1" ht="21" customHeight="1">
      <c r="A26" s="154"/>
      <c r="B26" s="971">
        <v>9</v>
      </c>
      <c r="C26" s="1690" t="s">
        <v>322</v>
      </c>
      <c r="D26" s="1690"/>
      <c r="E26" s="1690"/>
      <c r="F26" s="1690"/>
      <c r="G26" s="1690"/>
      <c r="H26" s="1690"/>
      <c r="I26" s="1690"/>
      <c r="J26" s="1690"/>
      <c r="K26" s="975"/>
      <c r="L26" s="975">
        <v>1</v>
      </c>
      <c r="M26" s="975"/>
      <c r="N26" s="976"/>
      <c r="O26" s="977"/>
      <c r="P26" s="161"/>
      <c r="Q26" s="971">
        <v>38</v>
      </c>
      <c r="R26" s="1688" t="s">
        <v>323</v>
      </c>
      <c r="S26" s="1688"/>
      <c r="T26" s="1688"/>
      <c r="U26" s="1688"/>
      <c r="V26" s="1688"/>
      <c r="W26" s="1688"/>
      <c r="X26" s="1688"/>
      <c r="Y26" s="1688"/>
      <c r="Z26" s="1307"/>
      <c r="AA26" s="975">
        <v>1</v>
      </c>
      <c r="AB26" s="976"/>
      <c r="AC26" s="975"/>
      <c r="AD26" s="977"/>
      <c r="AE26" s="154"/>
      <c r="AF26" s="167">
        <f t="shared" si="0"/>
        <v>0.89</v>
      </c>
      <c r="AG26" s="167">
        <f t="shared" si="1"/>
        <v>0.89</v>
      </c>
      <c r="AH26" s="154"/>
      <c r="AI26" s="154"/>
      <c r="AJ26" s="154"/>
      <c r="AK26" s="154"/>
      <c r="AL26" s="154"/>
      <c r="AM26" s="171"/>
      <c r="AN26" s="171"/>
      <c r="AO26" s="171"/>
      <c r="AP26" s="171"/>
      <c r="AQ26" s="171"/>
      <c r="AR26" s="171"/>
      <c r="AS26" s="171"/>
      <c r="AT26" s="171"/>
      <c r="AU26" s="171"/>
      <c r="AX26" s="171"/>
      <c r="AY26" s="171"/>
      <c r="AZ26" s="171"/>
      <c r="BA26" s="154"/>
      <c r="BB26" s="154"/>
      <c r="BC26" s="154"/>
      <c r="BD26" s="154"/>
      <c r="BE26" s="154"/>
      <c r="BF26" s="154"/>
      <c r="BG26" s="154"/>
      <c r="BH26" s="154"/>
      <c r="BI26" s="154"/>
      <c r="BJ26" s="154"/>
      <c r="BK26" s="154"/>
      <c r="BL26" s="154"/>
      <c r="BM26" s="154"/>
      <c r="BN26" s="154"/>
      <c r="BO26" s="154"/>
      <c r="BP26" s="154"/>
      <c r="BQ26" s="166"/>
      <c r="BR26" s="166"/>
      <c r="BS26" s="166"/>
      <c r="BT26" s="166"/>
      <c r="BU26" s="166"/>
      <c r="BV26" s="166"/>
      <c r="BW26" s="166"/>
      <c r="BX26" s="166"/>
      <c r="BY26" s="166"/>
      <c r="BZ26" s="166"/>
      <c r="CA26" s="166"/>
      <c r="CB26" s="166"/>
      <c r="CC26" s="166"/>
      <c r="CD26" s="166"/>
      <c r="CE26" s="166"/>
      <c r="CF26" s="166"/>
      <c r="CG26" s="166"/>
      <c r="CH26" s="166"/>
      <c r="CI26" s="166"/>
      <c r="CJ26" s="166"/>
      <c r="CK26" s="166"/>
      <c r="CL26" s="166"/>
      <c r="CM26" s="166"/>
      <c r="CN26" s="166"/>
      <c r="CO26" s="166"/>
      <c r="CP26" s="166"/>
      <c r="CQ26" s="166"/>
      <c r="CR26" s="166"/>
      <c r="CS26" s="166"/>
      <c r="CT26" s="166"/>
      <c r="CU26" s="166"/>
      <c r="CV26" s="166"/>
      <c r="CW26" s="166"/>
      <c r="CX26" s="166"/>
      <c r="CY26" s="166"/>
      <c r="CZ26" s="166"/>
      <c r="DA26" s="166"/>
      <c r="DB26" s="166"/>
      <c r="DC26" s="166"/>
      <c r="DD26" s="166"/>
      <c r="DE26" s="166"/>
      <c r="DF26" s="166"/>
      <c r="DG26" s="166"/>
      <c r="DH26" s="166"/>
      <c r="DI26" s="166"/>
      <c r="DJ26" s="166"/>
      <c r="DK26" s="166"/>
      <c r="DL26" s="166"/>
      <c r="DM26" s="166"/>
      <c r="DN26" s="166"/>
      <c r="DO26" s="166"/>
      <c r="DP26" s="166"/>
      <c r="DQ26" s="166"/>
      <c r="DR26" s="166"/>
      <c r="DS26" s="166"/>
      <c r="DT26" s="166"/>
      <c r="DU26" s="166"/>
      <c r="DV26" s="166"/>
      <c r="DW26" s="166"/>
    </row>
    <row r="27" spans="1:127" s="168" customFormat="1" ht="21" customHeight="1">
      <c r="A27" s="154"/>
      <c r="B27" s="971">
        <v>10</v>
      </c>
      <c r="C27" s="1690" t="s">
        <v>324</v>
      </c>
      <c r="D27" s="1690"/>
      <c r="E27" s="1690"/>
      <c r="F27" s="1690"/>
      <c r="G27" s="1690"/>
      <c r="H27" s="1690"/>
      <c r="I27" s="1690"/>
      <c r="J27" s="1690"/>
      <c r="K27" s="975"/>
      <c r="L27" s="975">
        <v>1</v>
      </c>
      <c r="M27" s="975"/>
      <c r="N27" s="975"/>
      <c r="O27" s="977"/>
      <c r="P27" s="161"/>
      <c r="Q27" s="971">
        <v>39</v>
      </c>
      <c r="R27" s="1688" t="s">
        <v>325</v>
      </c>
      <c r="S27" s="1688"/>
      <c r="T27" s="1688"/>
      <c r="U27" s="1688"/>
      <c r="V27" s="1688"/>
      <c r="W27" s="1688"/>
      <c r="X27" s="1688"/>
      <c r="Y27" s="1688"/>
      <c r="Z27" s="1307"/>
      <c r="AA27" s="975"/>
      <c r="AB27" s="975"/>
      <c r="AC27" s="976"/>
      <c r="AD27" s="978">
        <v>1</v>
      </c>
      <c r="AE27" s="154"/>
      <c r="AF27" s="167">
        <f t="shared" si="0"/>
        <v>0.89</v>
      </c>
      <c r="AG27" s="167">
        <f t="shared" si="1"/>
        <v>1</v>
      </c>
      <c r="AH27" s="154"/>
      <c r="AI27" s="154"/>
      <c r="AJ27" s="154"/>
      <c r="AK27" s="154"/>
      <c r="AL27" s="154"/>
      <c r="AM27" s="171"/>
      <c r="AN27" s="171"/>
      <c r="AO27" s="171"/>
      <c r="AP27" s="171"/>
      <c r="AQ27" s="171"/>
      <c r="AR27" s="171"/>
      <c r="AS27" s="171"/>
      <c r="AT27" s="171"/>
      <c r="AU27" s="171"/>
      <c r="AV27" s="178" t="s">
        <v>326</v>
      </c>
      <c r="AW27" s="169">
        <f>SUM(AV20:AV23)*AQ20</f>
        <v>172</v>
      </c>
      <c r="AX27" s="171" t="s">
        <v>327</v>
      </c>
      <c r="AY27" s="171"/>
      <c r="AZ27" s="171"/>
      <c r="BA27" s="154"/>
      <c r="BB27" s="154"/>
      <c r="BC27" s="154"/>
      <c r="BD27" s="154"/>
      <c r="BE27" s="154"/>
      <c r="BF27" s="154"/>
      <c r="BG27" s="154"/>
      <c r="BH27" s="154"/>
      <c r="BI27" s="154"/>
      <c r="BJ27" s="154"/>
      <c r="BK27" s="154"/>
      <c r="BL27" s="154"/>
      <c r="BM27" s="154"/>
      <c r="BN27" s="154"/>
      <c r="BO27" s="154"/>
      <c r="BP27" s="154"/>
      <c r="BQ27" s="166"/>
      <c r="BR27" s="166"/>
      <c r="BS27" s="166"/>
      <c r="BT27" s="166"/>
      <c r="BU27" s="166"/>
      <c r="BV27" s="166"/>
      <c r="BW27" s="166"/>
      <c r="BX27" s="166"/>
      <c r="BY27" s="166"/>
      <c r="BZ27" s="166"/>
      <c r="CA27" s="166"/>
      <c r="CB27" s="166"/>
      <c r="CC27" s="166"/>
      <c r="CD27" s="166"/>
      <c r="CE27" s="166"/>
      <c r="CF27" s="166"/>
      <c r="CG27" s="166"/>
      <c r="CH27" s="166"/>
      <c r="CI27" s="166"/>
      <c r="CJ27" s="166"/>
      <c r="CK27" s="166"/>
      <c r="CL27" s="166"/>
      <c r="CM27" s="166"/>
      <c r="CN27" s="166"/>
      <c r="CO27" s="166"/>
      <c r="CP27" s="166"/>
      <c r="CQ27" s="166"/>
      <c r="CR27" s="166"/>
      <c r="CS27" s="166"/>
      <c r="CT27" s="166"/>
      <c r="CU27" s="166"/>
      <c r="CV27" s="166"/>
      <c r="CW27" s="166"/>
      <c r="CX27" s="166"/>
      <c r="CY27" s="166"/>
      <c r="CZ27" s="166"/>
      <c r="DA27" s="166"/>
      <c r="DB27" s="166"/>
      <c r="DC27" s="166"/>
      <c r="DD27" s="166"/>
      <c r="DE27" s="166"/>
      <c r="DF27" s="166"/>
      <c r="DG27" s="166"/>
      <c r="DH27" s="166"/>
      <c r="DI27" s="166"/>
      <c r="DJ27" s="166"/>
      <c r="DK27" s="166"/>
      <c r="DL27" s="166"/>
      <c r="DM27" s="166"/>
      <c r="DN27" s="166"/>
      <c r="DO27" s="166"/>
      <c r="DP27" s="166"/>
      <c r="DQ27" s="166"/>
      <c r="DR27" s="166"/>
      <c r="DS27" s="166"/>
      <c r="DT27" s="166"/>
      <c r="DU27" s="166"/>
      <c r="DV27" s="166"/>
      <c r="DW27" s="166"/>
    </row>
    <row r="28" spans="1:127" s="168" customFormat="1" ht="21" customHeight="1">
      <c r="A28" s="154"/>
      <c r="B28" s="971">
        <v>11</v>
      </c>
      <c r="C28" s="1688" t="s">
        <v>328</v>
      </c>
      <c r="D28" s="1688"/>
      <c r="E28" s="1688"/>
      <c r="F28" s="1688"/>
      <c r="G28" s="1688"/>
      <c r="H28" s="1688"/>
      <c r="I28" s="1688"/>
      <c r="J28" s="1688"/>
      <c r="K28" s="975"/>
      <c r="L28" s="975"/>
      <c r="M28" s="975">
        <v>1</v>
      </c>
      <c r="N28" s="976"/>
      <c r="O28" s="977"/>
      <c r="P28" s="161"/>
      <c r="Q28" s="971">
        <v>40</v>
      </c>
      <c r="R28" s="1688" t="s">
        <v>329</v>
      </c>
      <c r="S28" s="1688"/>
      <c r="T28" s="1688"/>
      <c r="U28" s="1688"/>
      <c r="V28" s="1688"/>
      <c r="W28" s="1688"/>
      <c r="X28" s="1688"/>
      <c r="Y28" s="1688"/>
      <c r="Z28" s="1307"/>
      <c r="AA28" s="975"/>
      <c r="AB28" s="975"/>
      <c r="AC28" s="976"/>
      <c r="AD28" s="978">
        <v>1</v>
      </c>
      <c r="AE28" s="154"/>
      <c r="AF28" s="167">
        <f t="shared" si="0"/>
        <v>0.79</v>
      </c>
      <c r="AG28" s="167">
        <f t="shared" si="1"/>
        <v>1</v>
      </c>
      <c r="AH28" s="154"/>
      <c r="AI28" s="154"/>
      <c r="AJ28" s="154"/>
      <c r="AK28" s="154"/>
      <c r="AL28" s="154"/>
      <c r="AM28" s="171"/>
      <c r="AN28" s="171"/>
      <c r="AO28" s="171"/>
      <c r="AP28" s="171"/>
      <c r="AQ28" s="171"/>
      <c r="AR28" s="171"/>
      <c r="AS28" s="171"/>
      <c r="AT28" s="171"/>
      <c r="AU28" s="178"/>
      <c r="AV28" s="171"/>
      <c r="AW28" s="171"/>
      <c r="AX28" s="171"/>
      <c r="AY28" s="171"/>
      <c r="AZ28" s="171"/>
      <c r="BA28" s="154"/>
      <c r="BB28" s="154"/>
      <c r="BC28" s="154"/>
      <c r="BD28" s="154"/>
      <c r="BE28" s="154"/>
      <c r="BF28" s="154"/>
      <c r="BG28" s="154"/>
      <c r="BH28" s="154"/>
      <c r="BI28" s="154"/>
      <c r="BJ28" s="154"/>
      <c r="BK28" s="154"/>
      <c r="BL28" s="154"/>
      <c r="BM28" s="154"/>
      <c r="BN28" s="154"/>
      <c r="BO28" s="154"/>
      <c r="BP28" s="154"/>
      <c r="BQ28" s="166"/>
      <c r="BR28" s="166"/>
      <c r="BS28" s="166"/>
      <c r="BT28" s="166"/>
      <c r="BU28" s="166"/>
      <c r="BV28" s="166"/>
      <c r="BW28" s="166"/>
      <c r="BX28" s="166"/>
      <c r="BY28" s="166"/>
      <c r="BZ28" s="166"/>
      <c r="CA28" s="166"/>
      <c r="CB28" s="166"/>
      <c r="CC28" s="166"/>
      <c r="CD28" s="166"/>
      <c r="CE28" s="166"/>
      <c r="CF28" s="166"/>
      <c r="CG28" s="166"/>
      <c r="CH28" s="166"/>
      <c r="CI28" s="166"/>
      <c r="CJ28" s="166"/>
      <c r="CK28" s="166"/>
      <c r="CL28" s="166"/>
      <c r="CM28" s="166"/>
      <c r="CN28" s="166"/>
      <c r="CO28" s="166"/>
      <c r="CP28" s="166"/>
      <c r="CQ28" s="166"/>
      <c r="CR28" s="166"/>
      <c r="CS28" s="166"/>
      <c r="CT28" s="166"/>
      <c r="CU28" s="166"/>
      <c r="CV28" s="166"/>
      <c r="CW28" s="166"/>
      <c r="CX28" s="166"/>
      <c r="CY28" s="166"/>
      <c r="CZ28" s="166"/>
      <c r="DA28" s="166"/>
      <c r="DB28" s="166"/>
      <c r="DC28" s="166"/>
      <c r="DD28" s="166"/>
      <c r="DE28" s="166"/>
      <c r="DF28" s="166"/>
      <c r="DG28" s="166"/>
      <c r="DH28" s="166"/>
      <c r="DI28" s="166"/>
      <c r="DJ28" s="166"/>
      <c r="DK28" s="166"/>
      <c r="DL28" s="166"/>
      <c r="DM28" s="166"/>
      <c r="DN28" s="166"/>
      <c r="DO28" s="166"/>
      <c r="DP28" s="166"/>
      <c r="DQ28" s="166"/>
      <c r="DR28" s="166"/>
      <c r="DS28" s="166"/>
      <c r="DT28" s="166"/>
      <c r="DU28" s="166"/>
      <c r="DV28" s="166"/>
      <c r="DW28" s="166"/>
    </row>
    <row r="29" spans="1:127" s="168" customFormat="1" ht="21" customHeight="1" thickBot="1">
      <c r="A29" s="154"/>
      <c r="B29" s="971">
        <v>12</v>
      </c>
      <c r="C29" s="1688" t="s">
        <v>330</v>
      </c>
      <c r="D29" s="1688"/>
      <c r="E29" s="1688"/>
      <c r="F29" s="1688"/>
      <c r="G29" s="1688"/>
      <c r="H29" s="1688"/>
      <c r="I29" s="1688"/>
      <c r="J29" s="1688"/>
      <c r="K29" s="975"/>
      <c r="L29" s="975">
        <v>1</v>
      </c>
      <c r="M29" s="975"/>
      <c r="N29" s="976"/>
      <c r="O29" s="977"/>
      <c r="P29" s="161"/>
      <c r="Q29" s="971">
        <v>41</v>
      </c>
      <c r="R29" s="1688" t="s">
        <v>331</v>
      </c>
      <c r="S29" s="1688"/>
      <c r="T29" s="1688"/>
      <c r="U29" s="1688"/>
      <c r="V29" s="1688"/>
      <c r="W29" s="1688"/>
      <c r="X29" s="1688"/>
      <c r="Y29" s="1688"/>
      <c r="Z29" s="1307"/>
      <c r="AA29" s="975"/>
      <c r="AB29" s="975"/>
      <c r="AC29" s="975"/>
      <c r="AD29" s="977">
        <v>1</v>
      </c>
      <c r="AE29" s="154"/>
      <c r="AF29" s="167">
        <f t="shared" si="0"/>
        <v>0.89</v>
      </c>
      <c r="AG29" s="167">
        <f t="shared" si="1"/>
        <v>1</v>
      </c>
      <c r="AH29" s="154"/>
      <c r="AI29" s="154"/>
      <c r="AJ29" s="154"/>
      <c r="AK29" s="154"/>
      <c r="AL29" s="154"/>
      <c r="AM29" s="171"/>
      <c r="AN29" s="171"/>
      <c r="AO29" s="169"/>
      <c r="AP29" s="170"/>
      <c r="AQ29" s="166"/>
      <c r="AR29" s="166"/>
      <c r="AS29" s="166"/>
      <c r="AT29" s="166"/>
      <c r="AU29" s="166"/>
      <c r="AV29" s="166"/>
      <c r="AW29" s="166"/>
      <c r="AX29" s="171"/>
      <c r="AY29" s="171"/>
      <c r="AZ29" s="171"/>
      <c r="BA29" s="154"/>
      <c r="BB29" s="154"/>
      <c r="BC29" s="154"/>
      <c r="BD29" s="154"/>
      <c r="BE29" s="154"/>
      <c r="BF29" s="154"/>
      <c r="BG29" s="154"/>
      <c r="BH29" s="154"/>
      <c r="BI29" s="154"/>
      <c r="BJ29" s="154"/>
      <c r="BK29" s="154"/>
      <c r="BL29" s="154"/>
      <c r="BM29" s="154"/>
      <c r="BN29" s="154"/>
      <c r="BO29" s="154"/>
      <c r="BP29" s="154"/>
      <c r="BQ29" s="166"/>
      <c r="BR29" s="166"/>
      <c r="BS29" s="166"/>
      <c r="BT29" s="166"/>
      <c r="BU29" s="166"/>
      <c r="BV29" s="166"/>
      <c r="BW29" s="166"/>
      <c r="BX29" s="166"/>
      <c r="BY29" s="166"/>
      <c r="BZ29" s="166"/>
      <c r="CA29" s="166"/>
      <c r="CB29" s="166"/>
      <c r="CC29" s="166"/>
      <c r="CD29" s="166"/>
      <c r="CE29" s="166"/>
      <c r="CF29" s="166"/>
      <c r="CG29" s="166"/>
      <c r="CH29" s="166"/>
      <c r="CI29" s="166"/>
      <c r="CJ29" s="166"/>
      <c r="CK29" s="166"/>
      <c r="CL29" s="166"/>
      <c r="CM29" s="166"/>
      <c r="CN29" s="166"/>
      <c r="CO29" s="166"/>
      <c r="CP29" s="166"/>
      <c r="CQ29" s="166"/>
      <c r="CR29" s="166"/>
      <c r="CS29" s="166"/>
      <c r="CT29" s="166"/>
      <c r="CU29" s="166"/>
      <c r="CV29" s="166"/>
      <c r="CW29" s="166"/>
      <c r="CX29" s="166"/>
      <c r="CY29" s="166"/>
      <c r="CZ29" s="166"/>
      <c r="DA29" s="166"/>
      <c r="DB29" s="166"/>
      <c r="DC29" s="166"/>
      <c r="DD29" s="166"/>
      <c r="DE29" s="166"/>
      <c r="DF29" s="166"/>
      <c r="DG29" s="166"/>
      <c r="DH29" s="166"/>
      <c r="DI29" s="166"/>
      <c r="DJ29" s="166"/>
      <c r="DK29" s="166"/>
      <c r="DL29" s="166"/>
      <c r="DM29" s="166"/>
      <c r="DN29" s="166"/>
      <c r="DO29" s="166"/>
      <c r="DP29" s="166"/>
      <c r="DQ29" s="166"/>
      <c r="DR29" s="166"/>
      <c r="DS29" s="166"/>
      <c r="DT29" s="166"/>
      <c r="DU29" s="166"/>
      <c r="DV29" s="166"/>
      <c r="DW29" s="166"/>
    </row>
    <row r="30" spans="1:127" s="168" customFormat="1" ht="21" customHeight="1" thickBot="1">
      <c r="A30" s="154"/>
      <c r="B30" s="971">
        <v>13</v>
      </c>
      <c r="C30" s="1690" t="s">
        <v>332</v>
      </c>
      <c r="D30" s="1690"/>
      <c r="E30" s="1690"/>
      <c r="F30" s="1690"/>
      <c r="G30" s="1690"/>
      <c r="H30" s="1690"/>
      <c r="I30" s="1690"/>
      <c r="J30" s="1690"/>
      <c r="K30" s="975"/>
      <c r="L30" s="975">
        <v>1</v>
      </c>
      <c r="M30" s="975"/>
      <c r="N30" s="975"/>
      <c r="O30" s="977"/>
      <c r="P30" s="161"/>
      <c r="Q30" s="971">
        <v>42</v>
      </c>
      <c r="R30" s="1688" t="s">
        <v>333</v>
      </c>
      <c r="S30" s="1688"/>
      <c r="T30" s="1688"/>
      <c r="U30" s="1688"/>
      <c r="V30" s="1688"/>
      <c r="W30" s="1688"/>
      <c r="X30" s="1688"/>
      <c r="Y30" s="1688"/>
      <c r="Z30" s="1307"/>
      <c r="AA30" s="975"/>
      <c r="AB30" s="975"/>
      <c r="AC30" s="975"/>
      <c r="AD30" s="977">
        <v>1</v>
      </c>
      <c r="AE30" s="154"/>
      <c r="AF30" s="167">
        <f t="shared" si="0"/>
        <v>0.89</v>
      </c>
      <c r="AG30" s="167">
        <f t="shared" si="1"/>
        <v>1</v>
      </c>
      <c r="AH30" s="154"/>
      <c r="AI30" s="154"/>
      <c r="AJ30" s="154"/>
      <c r="AK30" s="154"/>
      <c r="AL30" s="154"/>
      <c r="AM30" s="171"/>
      <c r="AN30" s="171"/>
      <c r="AO30" s="169"/>
      <c r="AP30" s="166"/>
      <c r="AQ30" s="166"/>
      <c r="AR30" s="1702" t="s">
        <v>334</v>
      </c>
      <c r="AS30" s="1703"/>
      <c r="AT30" s="1703"/>
      <c r="AU30" s="1703"/>
      <c r="AV30" s="1704"/>
      <c r="AW30" s="1705" t="s">
        <v>335</v>
      </c>
      <c r="AX30" s="1706"/>
      <c r="AY30" s="1707"/>
      <c r="AZ30" s="163"/>
      <c r="BA30" s="154"/>
      <c r="BB30" s="154"/>
      <c r="BC30" s="154"/>
      <c r="BD30" s="154"/>
      <c r="BE30" s="154"/>
      <c r="BF30" s="154"/>
      <c r="BG30" s="154"/>
      <c r="BH30" s="154"/>
      <c r="BI30" s="154"/>
      <c r="BJ30" s="154"/>
      <c r="BK30" s="154"/>
      <c r="BL30" s="154"/>
      <c r="BM30" s="154"/>
      <c r="BN30" s="154"/>
      <c r="BO30" s="154"/>
      <c r="BP30" s="154"/>
      <c r="BQ30" s="166"/>
      <c r="BR30" s="166"/>
      <c r="BS30" s="166"/>
      <c r="BT30" s="166"/>
      <c r="BU30" s="166"/>
      <c r="BV30" s="166"/>
      <c r="BW30" s="166"/>
      <c r="BX30" s="166"/>
      <c r="BY30" s="166"/>
      <c r="BZ30" s="166"/>
      <c r="CA30" s="166"/>
      <c r="CB30" s="166"/>
      <c r="CC30" s="166"/>
      <c r="CD30" s="166"/>
      <c r="CE30" s="166"/>
      <c r="CF30" s="166"/>
      <c r="CG30" s="166"/>
      <c r="CH30" s="166"/>
      <c r="CI30" s="166"/>
      <c r="CJ30" s="166"/>
      <c r="CK30" s="166"/>
      <c r="CL30" s="166"/>
      <c r="CM30" s="166"/>
      <c r="CN30" s="166"/>
      <c r="CO30" s="166"/>
      <c r="CP30" s="166"/>
      <c r="CQ30" s="166"/>
      <c r="CR30" s="166"/>
      <c r="CS30" s="166"/>
      <c r="CT30" s="166"/>
      <c r="CU30" s="166"/>
      <c r="CV30" s="166"/>
      <c r="CW30" s="166"/>
      <c r="CX30" s="166"/>
      <c r="CY30" s="166"/>
      <c r="CZ30" s="166"/>
      <c r="DA30" s="166"/>
      <c r="DB30" s="166"/>
      <c r="DC30" s="166"/>
      <c r="DD30" s="166"/>
      <c r="DE30" s="166"/>
      <c r="DF30" s="166"/>
      <c r="DG30" s="166"/>
      <c r="DH30" s="166"/>
      <c r="DI30" s="166"/>
      <c r="DJ30" s="166"/>
      <c r="DK30" s="166"/>
      <c r="DL30" s="166"/>
      <c r="DM30" s="166"/>
      <c r="DN30" s="166"/>
      <c r="DO30" s="166"/>
      <c r="DP30" s="166"/>
      <c r="DQ30" s="166"/>
      <c r="DR30" s="166"/>
      <c r="DS30" s="166"/>
      <c r="DT30" s="166"/>
      <c r="DU30" s="166"/>
      <c r="DV30" s="166"/>
      <c r="DW30" s="166"/>
    </row>
    <row r="31" spans="1:127" s="168" customFormat="1" ht="21" customHeight="1" thickBot="1">
      <c r="A31" s="154"/>
      <c r="B31" s="971">
        <v>14</v>
      </c>
      <c r="C31" s="1690" t="s">
        <v>336</v>
      </c>
      <c r="D31" s="1690"/>
      <c r="E31" s="1690"/>
      <c r="F31" s="1690"/>
      <c r="G31" s="1690"/>
      <c r="H31" s="1690"/>
      <c r="I31" s="1690"/>
      <c r="J31" s="1690"/>
      <c r="K31" s="975"/>
      <c r="L31" s="975">
        <v>1</v>
      </c>
      <c r="M31" s="975"/>
      <c r="N31" s="975"/>
      <c r="O31" s="977"/>
      <c r="P31" s="161"/>
      <c r="Q31" s="971">
        <v>43</v>
      </c>
      <c r="R31" s="1688" t="s">
        <v>337</v>
      </c>
      <c r="S31" s="1688"/>
      <c r="T31" s="1688"/>
      <c r="U31" s="1688"/>
      <c r="V31" s="1688"/>
      <c r="W31" s="1688"/>
      <c r="X31" s="1688"/>
      <c r="Y31" s="1688"/>
      <c r="Z31" s="1307"/>
      <c r="AA31" s="975"/>
      <c r="AB31" s="975">
        <v>1</v>
      </c>
      <c r="AC31" s="975"/>
      <c r="AD31" s="977"/>
      <c r="AE31" s="154"/>
      <c r="AF31" s="167">
        <f t="shared" si="0"/>
        <v>0.89</v>
      </c>
      <c r="AG31" s="167">
        <f t="shared" si="1"/>
        <v>0.79</v>
      </c>
      <c r="AH31" s="154"/>
      <c r="AI31" s="154"/>
      <c r="AJ31" s="154"/>
      <c r="AK31" s="154"/>
      <c r="AL31" s="154"/>
      <c r="AM31" s="171"/>
      <c r="AN31" s="169">
        <f>MAX(AN20:AN24)</f>
        <v>58</v>
      </c>
      <c r="AO31" s="171"/>
      <c r="AP31" s="166"/>
      <c r="AQ31" s="166"/>
      <c r="AR31" s="1691">
        <f>AW25</f>
        <v>118</v>
      </c>
      <c r="AS31" s="1692"/>
      <c r="AT31" s="1692"/>
      <c r="AU31" s="1692"/>
      <c r="AV31" s="1693"/>
      <c r="AW31" s="1694">
        <f>SUM(100/AR33*AR31)</f>
        <v>68.604651162790702</v>
      </c>
      <c r="AX31" s="1695"/>
      <c r="AY31" s="1698" t="s">
        <v>338</v>
      </c>
      <c r="AZ31" s="179"/>
      <c r="BA31" s="154"/>
      <c r="BB31" s="154"/>
      <c r="BC31" s="154"/>
      <c r="BD31" s="154"/>
      <c r="BE31" s="154"/>
      <c r="BF31" s="154"/>
      <c r="BG31" s="154"/>
      <c r="BH31" s="154"/>
      <c r="BI31" s="154"/>
      <c r="BJ31" s="154"/>
      <c r="BK31" s="154"/>
      <c r="BL31" s="154"/>
      <c r="BM31" s="154"/>
      <c r="BN31" s="154"/>
      <c r="BO31" s="154"/>
      <c r="BP31" s="154"/>
      <c r="BQ31" s="166"/>
      <c r="BR31" s="166"/>
      <c r="BS31" s="166"/>
      <c r="BT31" s="166"/>
      <c r="BU31" s="166"/>
      <c r="BV31" s="166"/>
      <c r="BW31" s="166"/>
      <c r="BX31" s="166"/>
      <c r="BY31" s="166"/>
      <c r="BZ31" s="166"/>
      <c r="CA31" s="166"/>
      <c r="CB31" s="166"/>
      <c r="CC31" s="166"/>
      <c r="CD31" s="166"/>
      <c r="CE31" s="166"/>
      <c r="CF31" s="166"/>
      <c r="CG31" s="166"/>
      <c r="CH31" s="166"/>
      <c r="CI31" s="166"/>
      <c r="CJ31" s="166"/>
      <c r="CK31" s="166"/>
      <c r="CL31" s="166"/>
      <c r="CM31" s="166"/>
      <c r="CN31" s="166"/>
      <c r="CO31" s="166"/>
      <c r="CP31" s="166"/>
      <c r="CQ31" s="166"/>
      <c r="CR31" s="166"/>
      <c r="CS31" s="166"/>
      <c r="CT31" s="166"/>
      <c r="CU31" s="166"/>
      <c r="CV31" s="166"/>
      <c r="CW31" s="166"/>
      <c r="CX31" s="166"/>
      <c r="CY31" s="166"/>
      <c r="CZ31" s="166"/>
      <c r="DA31" s="166"/>
      <c r="DB31" s="166"/>
      <c r="DC31" s="166"/>
      <c r="DD31" s="166"/>
      <c r="DE31" s="166"/>
      <c r="DF31" s="166"/>
      <c r="DG31" s="166"/>
      <c r="DH31" s="166"/>
      <c r="DI31" s="166"/>
      <c r="DJ31" s="166"/>
      <c r="DK31" s="166"/>
      <c r="DL31" s="166"/>
      <c r="DM31" s="166"/>
      <c r="DN31" s="166"/>
      <c r="DO31" s="166"/>
      <c r="DP31" s="166"/>
      <c r="DQ31" s="166"/>
      <c r="DR31" s="166"/>
      <c r="DS31" s="166"/>
      <c r="DT31" s="166"/>
      <c r="DU31" s="166"/>
      <c r="DV31" s="166"/>
      <c r="DW31" s="166"/>
    </row>
    <row r="32" spans="1:127" s="168" customFormat="1" ht="21" customHeight="1">
      <c r="A32" s="154"/>
      <c r="B32" s="971">
        <v>15</v>
      </c>
      <c r="C32" s="1688" t="s">
        <v>339</v>
      </c>
      <c r="D32" s="1701"/>
      <c r="E32" s="1701"/>
      <c r="F32" s="1701"/>
      <c r="G32" s="1701"/>
      <c r="H32" s="1701"/>
      <c r="I32" s="1701"/>
      <c r="J32" s="1701"/>
      <c r="K32" s="975"/>
      <c r="L32" s="975"/>
      <c r="M32" s="976"/>
      <c r="N32" s="975"/>
      <c r="O32" s="977">
        <v>1</v>
      </c>
      <c r="P32" s="161"/>
      <c r="Q32" s="971">
        <v>44</v>
      </c>
      <c r="R32" s="1689" t="s">
        <v>340</v>
      </c>
      <c r="S32" s="1689"/>
      <c r="T32" s="1689"/>
      <c r="U32" s="1689"/>
      <c r="V32" s="1689"/>
      <c r="W32" s="1689"/>
      <c r="X32" s="1689"/>
      <c r="Y32" s="1689"/>
      <c r="Z32" s="1307"/>
      <c r="AA32" s="975"/>
      <c r="AB32" s="975">
        <v>1</v>
      </c>
      <c r="AC32" s="975"/>
      <c r="AD32" s="977"/>
      <c r="AE32" s="154"/>
      <c r="AF32" s="167">
        <f t="shared" si="0"/>
        <v>1</v>
      </c>
      <c r="AG32" s="167">
        <f t="shared" si="1"/>
        <v>0.79</v>
      </c>
      <c r="AH32" s="154"/>
      <c r="AI32" s="154"/>
      <c r="AJ32" s="154"/>
      <c r="AK32" s="154"/>
      <c r="AL32" s="154"/>
      <c r="AM32" s="171"/>
      <c r="AN32" s="171"/>
      <c r="AO32" s="171"/>
      <c r="AP32" s="166"/>
      <c r="AQ32" s="166"/>
      <c r="AR32" s="1702" t="s">
        <v>341</v>
      </c>
      <c r="AS32" s="1703"/>
      <c r="AT32" s="1703"/>
      <c r="AU32" s="1703"/>
      <c r="AV32" s="1704"/>
      <c r="AW32" s="1694"/>
      <c r="AX32" s="1695"/>
      <c r="AY32" s="1699"/>
      <c r="AZ32" s="179"/>
      <c r="BA32" s="154"/>
      <c r="BB32" s="180"/>
      <c r="BC32" s="166"/>
      <c r="BD32" s="166"/>
      <c r="BE32" s="166"/>
      <c r="BF32" s="166"/>
      <c r="BG32" s="166"/>
      <c r="BH32" s="166"/>
      <c r="BI32" s="166"/>
      <c r="BJ32" s="166"/>
      <c r="BK32" s="166"/>
      <c r="BL32" s="166"/>
      <c r="BM32" s="166"/>
      <c r="BN32" s="166"/>
      <c r="BO32" s="171"/>
      <c r="BP32" s="181">
        <v>31</v>
      </c>
      <c r="BQ32" s="166"/>
      <c r="BR32" s="166"/>
      <c r="BS32" s="166"/>
      <c r="BT32" s="166"/>
      <c r="BU32" s="166"/>
      <c r="BV32" s="166"/>
      <c r="BW32" s="166"/>
      <c r="BX32" s="166"/>
      <c r="BY32" s="175"/>
      <c r="BZ32" s="175"/>
      <c r="CA32" s="175"/>
      <c r="CB32" s="175"/>
      <c r="CC32" s="175"/>
      <c r="CD32" s="175"/>
      <c r="CE32" s="175"/>
      <c r="CF32" s="175"/>
      <c r="CG32" s="175"/>
      <c r="CH32" s="175"/>
      <c r="CI32" s="175"/>
      <c r="CJ32" s="175"/>
      <c r="CK32" s="175"/>
      <c r="CL32" s="175"/>
      <c r="CM32" s="175"/>
      <c r="CN32" s="175"/>
      <c r="CO32" s="175"/>
      <c r="CP32" s="175"/>
      <c r="CQ32" s="175"/>
      <c r="CR32" s="175"/>
      <c r="CS32" s="175"/>
      <c r="CT32" s="175"/>
      <c r="CU32" s="175"/>
      <c r="CV32" s="175"/>
      <c r="CW32" s="175"/>
      <c r="CX32" s="175"/>
      <c r="CY32" s="175"/>
      <c r="CZ32" s="175"/>
      <c r="DA32" s="175"/>
      <c r="DB32" s="175"/>
      <c r="DC32" s="175"/>
      <c r="DD32" s="175"/>
      <c r="DE32" s="175"/>
      <c r="DF32" s="175"/>
      <c r="DG32" s="175"/>
      <c r="DH32" s="175"/>
      <c r="DI32" s="175"/>
      <c r="DJ32" s="175"/>
      <c r="DK32" s="175"/>
      <c r="DL32" s="175"/>
      <c r="DM32" s="175"/>
      <c r="DN32" s="175"/>
      <c r="DO32" s="175"/>
      <c r="DP32" s="175"/>
      <c r="DQ32" s="175"/>
      <c r="DR32" s="175"/>
      <c r="DS32" s="175"/>
      <c r="DT32" s="175"/>
      <c r="DU32" s="175"/>
      <c r="DV32" s="175"/>
      <c r="DW32" s="175"/>
    </row>
    <row r="33" spans="1:127" s="168" customFormat="1" ht="21" customHeight="1" thickBot="1">
      <c r="A33" s="154"/>
      <c r="B33" s="971">
        <v>16</v>
      </c>
      <c r="C33" s="1690" t="s">
        <v>342</v>
      </c>
      <c r="D33" s="1690"/>
      <c r="E33" s="1690"/>
      <c r="F33" s="1690"/>
      <c r="G33" s="1690"/>
      <c r="H33" s="1690"/>
      <c r="I33" s="1690"/>
      <c r="J33" s="1690"/>
      <c r="K33" s="975"/>
      <c r="L33" s="975"/>
      <c r="M33" s="976"/>
      <c r="N33" s="975"/>
      <c r="O33" s="977">
        <v>1</v>
      </c>
      <c r="P33" s="161"/>
      <c r="Q33" s="971">
        <v>45</v>
      </c>
      <c r="R33" s="1690" t="s">
        <v>343</v>
      </c>
      <c r="S33" s="1690"/>
      <c r="T33" s="1690"/>
      <c r="U33" s="1690"/>
      <c r="V33" s="1690"/>
      <c r="W33" s="1690"/>
      <c r="X33" s="1690"/>
      <c r="Y33" s="1690"/>
      <c r="Z33" s="1307"/>
      <c r="AA33" s="975"/>
      <c r="AB33" s="975"/>
      <c r="AC33" s="975"/>
      <c r="AD33" s="978">
        <v>1</v>
      </c>
      <c r="AE33" s="154"/>
      <c r="AF33" s="167">
        <f t="shared" si="0"/>
        <v>1</v>
      </c>
      <c r="AG33" s="167">
        <f t="shared" si="1"/>
        <v>1</v>
      </c>
      <c r="AH33" s="154"/>
      <c r="AI33" s="154"/>
      <c r="AJ33" s="154"/>
      <c r="AK33" s="154"/>
      <c r="AL33" s="154"/>
      <c r="AM33" s="171"/>
      <c r="AN33" s="171"/>
      <c r="AO33" s="171"/>
      <c r="AP33" s="166"/>
      <c r="AQ33" s="166"/>
      <c r="AR33" s="1691">
        <f>AW27</f>
        <v>172</v>
      </c>
      <c r="AS33" s="1692"/>
      <c r="AT33" s="1692"/>
      <c r="AU33" s="1692"/>
      <c r="AV33" s="1693"/>
      <c r="AW33" s="1696"/>
      <c r="AX33" s="1697"/>
      <c r="AY33" s="1700"/>
      <c r="AZ33" s="182"/>
      <c r="BA33" s="154"/>
      <c r="BB33" s="180"/>
      <c r="BC33" s="166"/>
      <c r="BD33" s="166"/>
      <c r="BE33" s="166"/>
      <c r="BF33" s="166"/>
      <c r="BG33" s="166"/>
      <c r="BH33" s="166"/>
      <c r="BI33" s="166"/>
      <c r="BJ33" s="166"/>
      <c r="BK33" s="166"/>
      <c r="BL33" s="166"/>
      <c r="BM33" s="166"/>
      <c r="BN33" s="166"/>
      <c r="BO33" s="171"/>
      <c r="BP33" s="181">
        <v>32</v>
      </c>
      <c r="BQ33" s="166"/>
      <c r="BR33" s="166"/>
      <c r="BS33" s="166"/>
      <c r="BT33" s="166"/>
      <c r="BU33" s="166"/>
      <c r="BV33" s="166"/>
      <c r="BW33" s="166"/>
      <c r="BX33" s="166"/>
      <c r="BY33" s="166"/>
      <c r="BZ33" s="166"/>
      <c r="CA33" s="166"/>
      <c r="CB33" s="166"/>
      <c r="CC33" s="166"/>
      <c r="CD33" s="166"/>
      <c r="CE33" s="166"/>
      <c r="CF33" s="166"/>
      <c r="CG33" s="166"/>
      <c r="CH33" s="166"/>
      <c r="CI33" s="166"/>
      <c r="CJ33" s="166"/>
      <c r="CK33" s="166"/>
      <c r="CL33" s="166"/>
      <c r="CM33" s="166"/>
      <c r="CN33" s="166"/>
      <c r="CO33" s="166"/>
      <c r="CP33" s="166"/>
      <c r="CQ33" s="166"/>
      <c r="CR33" s="166"/>
      <c r="CS33" s="166"/>
      <c r="CT33" s="166"/>
      <c r="CU33" s="166"/>
      <c r="CV33" s="166"/>
      <c r="CW33" s="166"/>
      <c r="CX33" s="166"/>
      <c r="CY33" s="166"/>
      <c r="CZ33" s="166"/>
      <c r="DA33" s="166"/>
      <c r="DB33" s="166"/>
      <c r="DC33" s="166"/>
      <c r="DD33" s="166"/>
      <c r="DE33" s="166"/>
      <c r="DF33" s="166"/>
      <c r="DG33" s="166"/>
      <c r="DH33" s="166"/>
      <c r="DI33" s="166"/>
      <c r="DJ33" s="166"/>
      <c r="DK33" s="166"/>
      <c r="DL33" s="166"/>
      <c r="DM33" s="166"/>
      <c r="DN33" s="166"/>
      <c r="DO33" s="166"/>
      <c r="DP33" s="166"/>
      <c r="DQ33" s="166"/>
      <c r="DR33" s="166"/>
      <c r="DS33" s="166"/>
      <c r="DT33" s="166"/>
      <c r="DU33" s="166"/>
      <c r="DV33" s="166"/>
      <c r="DW33" s="166"/>
    </row>
    <row r="34" spans="1:127" s="168" customFormat="1" ht="21" customHeight="1">
      <c r="A34" s="154"/>
      <c r="B34" s="971">
        <v>17</v>
      </c>
      <c r="C34" s="1688" t="s">
        <v>344</v>
      </c>
      <c r="D34" s="1688"/>
      <c r="E34" s="1688"/>
      <c r="F34" s="1688"/>
      <c r="G34" s="1688"/>
      <c r="H34" s="1688"/>
      <c r="I34" s="1688"/>
      <c r="J34" s="1688"/>
      <c r="K34" s="975"/>
      <c r="L34" s="975">
        <v>1</v>
      </c>
      <c r="M34" s="976"/>
      <c r="N34" s="975"/>
      <c r="O34" s="977"/>
      <c r="P34" s="161"/>
      <c r="Q34" s="971">
        <v>46</v>
      </c>
      <c r="R34" s="1688" t="s">
        <v>345</v>
      </c>
      <c r="S34" s="1688"/>
      <c r="T34" s="1688"/>
      <c r="U34" s="1688"/>
      <c r="V34" s="1688"/>
      <c r="W34" s="1688"/>
      <c r="X34" s="1688"/>
      <c r="Y34" s="1688"/>
      <c r="Z34" s="1307"/>
      <c r="AA34" s="975"/>
      <c r="AB34" s="975"/>
      <c r="AC34" s="975"/>
      <c r="AD34" s="978">
        <v>1</v>
      </c>
      <c r="AE34" s="154"/>
      <c r="AF34" s="167">
        <f t="shared" si="0"/>
        <v>0.89</v>
      </c>
      <c r="AG34" s="167">
        <f t="shared" si="1"/>
        <v>1</v>
      </c>
      <c r="AH34" s="154"/>
      <c r="AI34" s="154"/>
      <c r="AJ34" s="154"/>
      <c r="AK34" s="154"/>
      <c r="AL34" s="154"/>
      <c r="AM34" s="154"/>
      <c r="AN34" s="154"/>
      <c r="AO34" s="154"/>
      <c r="AP34" s="154"/>
      <c r="AQ34" s="154"/>
      <c r="AR34" s="154"/>
      <c r="AS34" s="154"/>
      <c r="AT34" s="183"/>
      <c r="AU34" s="154"/>
      <c r="AV34" s="154"/>
      <c r="AW34" s="154"/>
      <c r="AX34" s="154"/>
      <c r="AY34" s="154"/>
      <c r="AZ34" s="154"/>
      <c r="BA34" s="154"/>
      <c r="BB34" s="180"/>
      <c r="BC34" s="166"/>
      <c r="BD34" s="166"/>
      <c r="BE34" s="166"/>
      <c r="BF34" s="166"/>
      <c r="BG34" s="166"/>
      <c r="BH34" s="166"/>
      <c r="BI34" s="166"/>
      <c r="BJ34" s="166"/>
      <c r="BK34" s="166"/>
      <c r="BL34" s="166"/>
      <c r="BM34" s="166"/>
      <c r="BN34" s="166"/>
      <c r="BO34" s="171"/>
      <c r="BP34" s="181">
        <v>33</v>
      </c>
      <c r="BQ34" s="166"/>
      <c r="BR34" s="166"/>
      <c r="BS34" s="166"/>
      <c r="BT34" s="166"/>
      <c r="BU34" s="166"/>
      <c r="BV34" s="166"/>
      <c r="BW34" s="166"/>
      <c r="BX34" s="166"/>
      <c r="BY34" s="166"/>
      <c r="BZ34" s="166"/>
      <c r="CA34" s="166"/>
      <c r="CB34" s="166"/>
      <c r="CC34" s="166"/>
      <c r="CD34" s="166"/>
      <c r="CE34" s="166"/>
      <c r="CF34" s="166"/>
      <c r="CG34" s="166"/>
      <c r="CH34" s="166"/>
      <c r="CI34" s="166"/>
      <c r="CJ34" s="166"/>
      <c r="CK34" s="166"/>
      <c r="CL34" s="166"/>
      <c r="CM34" s="166"/>
      <c r="CN34" s="166"/>
      <c r="CO34" s="166"/>
      <c r="CP34" s="166"/>
      <c r="CQ34" s="166"/>
      <c r="CR34" s="166"/>
      <c r="CS34" s="166"/>
      <c r="CT34" s="166"/>
      <c r="CU34" s="166"/>
      <c r="CV34" s="166"/>
      <c r="CW34" s="166"/>
      <c r="CX34" s="166"/>
      <c r="CY34" s="166"/>
      <c r="CZ34" s="166"/>
      <c r="DA34" s="166"/>
      <c r="DB34" s="166"/>
      <c r="DC34" s="166"/>
      <c r="DD34" s="166"/>
      <c r="DE34" s="166"/>
      <c r="DF34" s="166"/>
      <c r="DG34" s="166"/>
      <c r="DH34" s="166"/>
      <c r="DI34" s="166"/>
      <c r="DJ34" s="166"/>
      <c r="DK34" s="166"/>
      <c r="DL34" s="166"/>
      <c r="DM34" s="166"/>
      <c r="DN34" s="166"/>
      <c r="DO34" s="166"/>
      <c r="DP34" s="166"/>
      <c r="DQ34" s="166"/>
      <c r="DR34" s="166"/>
      <c r="DS34" s="166"/>
      <c r="DT34" s="166"/>
      <c r="DU34" s="166"/>
      <c r="DV34" s="166"/>
      <c r="DW34" s="166"/>
    </row>
    <row r="35" spans="1:127" s="168" customFormat="1" ht="21" customHeight="1">
      <c r="A35" s="154"/>
      <c r="B35" s="971">
        <v>18</v>
      </c>
      <c r="C35" s="1688" t="s">
        <v>346</v>
      </c>
      <c r="D35" s="1688"/>
      <c r="E35" s="1688"/>
      <c r="F35" s="1688"/>
      <c r="G35" s="1688"/>
      <c r="H35" s="1688"/>
      <c r="I35" s="1688"/>
      <c r="J35" s="1688"/>
      <c r="K35" s="975"/>
      <c r="L35" s="975">
        <v>1</v>
      </c>
      <c r="M35" s="976"/>
      <c r="N35" s="975"/>
      <c r="O35" s="977"/>
      <c r="P35" s="161"/>
      <c r="Q35" s="971">
        <v>47</v>
      </c>
      <c r="R35" s="1688" t="s">
        <v>347</v>
      </c>
      <c r="S35" s="1688"/>
      <c r="T35" s="1688"/>
      <c r="U35" s="1688"/>
      <c r="V35" s="1688"/>
      <c r="W35" s="1688"/>
      <c r="X35" s="1688"/>
      <c r="Y35" s="1688"/>
      <c r="Z35" s="1307"/>
      <c r="AA35" s="975"/>
      <c r="AB35" s="975"/>
      <c r="AC35" s="975"/>
      <c r="AD35" s="978">
        <v>1</v>
      </c>
      <c r="AE35" s="154"/>
      <c r="AF35" s="167">
        <f t="shared" si="0"/>
        <v>0.89</v>
      </c>
      <c r="AG35" s="167">
        <f t="shared" si="1"/>
        <v>1</v>
      </c>
      <c r="AH35" s="154"/>
      <c r="AI35" s="154"/>
      <c r="AJ35" s="154"/>
      <c r="AK35" s="154"/>
      <c r="AL35" s="154"/>
      <c r="AM35" s="154"/>
      <c r="AN35" s="154"/>
      <c r="AO35" s="154"/>
      <c r="AP35" s="154"/>
      <c r="AQ35" s="154"/>
      <c r="AR35" s="154"/>
      <c r="AS35" s="154"/>
      <c r="AT35" s="154"/>
      <c r="AU35" s="154"/>
      <c r="AV35" s="154"/>
      <c r="AW35" s="154"/>
      <c r="AX35" s="154"/>
      <c r="AY35" s="154"/>
      <c r="AZ35" s="154"/>
      <c r="BA35" s="154"/>
      <c r="BB35" s="180"/>
      <c r="BC35" s="166"/>
      <c r="BD35" s="166"/>
      <c r="BE35" s="166"/>
      <c r="BF35" s="166"/>
      <c r="BG35" s="166"/>
      <c r="BH35" s="166"/>
      <c r="BI35" s="166"/>
      <c r="BJ35" s="166"/>
      <c r="BK35" s="166"/>
      <c r="BL35" s="166"/>
      <c r="BM35" s="166"/>
      <c r="BN35" s="166"/>
      <c r="BO35" s="171"/>
      <c r="BP35" s="181">
        <v>34</v>
      </c>
      <c r="BQ35" s="166"/>
      <c r="BR35" s="166"/>
      <c r="BS35" s="166"/>
      <c r="BT35" s="166"/>
      <c r="BU35" s="166"/>
      <c r="BV35" s="166"/>
      <c r="BW35" s="166"/>
      <c r="BX35" s="166"/>
      <c r="BY35" s="184"/>
      <c r="BZ35" s="184"/>
      <c r="CA35" s="184"/>
      <c r="CB35" s="184"/>
      <c r="CC35" s="184"/>
      <c r="CD35" s="184"/>
      <c r="CE35" s="184"/>
      <c r="CF35" s="184"/>
      <c r="CG35" s="184"/>
      <c r="CH35" s="184"/>
      <c r="CI35" s="184"/>
      <c r="CJ35" s="184"/>
      <c r="CK35" s="184"/>
      <c r="CL35" s="184"/>
      <c r="CM35" s="184"/>
      <c r="CN35" s="184"/>
      <c r="CO35" s="184"/>
      <c r="CP35" s="184"/>
      <c r="CQ35" s="184"/>
      <c r="CR35" s="184"/>
      <c r="CS35" s="184"/>
      <c r="CT35" s="184"/>
      <c r="CU35" s="184"/>
      <c r="CV35" s="184"/>
      <c r="CW35" s="184"/>
      <c r="CX35" s="184"/>
      <c r="CY35" s="184"/>
      <c r="CZ35" s="184"/>
      <c r="DA35" s="184"/>
      <c r="DB35" s="184"/>
      <c r="DC35" s="184"/>
      <c r="DD35" s="184"/>
      <c r="DE35" s="184"/>
      <c r="DF35" s="184"/>
      <c r="DG35" s="184"/>
      <c r="DH35" s="184"/>
      <c r="DI35" s="184"/>
      <c r="DJ35" s="184"/>
      <c r="DK35" s="184"/>
      <c r="DL35" s="184"/>
      <c r="DM35" s="184"/>
      <c r="DN35" s="184"/>
      <c r="DO35" s="184"/>
      <c r="DP35" s="184"/>
      <c r="DQ35" s="184"/>
      <c r="DR35" s="184"/>
      <c r="DS35" s="184"/>
      <c r="DT35" s="184"/>
      <c r="DU35" s="184"/>
      <c r="DV35" s="184"/>
      <c r="DW35" s="184"/>
    </row>
    <row r="36" spans="1:127" s="168" customFormat="1" ht="21" customHeight="1">
      <c r="A36" s="154"/>
      <c r="B36" s="971">
        <v>19</v>
      </c>
      <c r="C36" s="1688" t="s">
        <v>348</v>
      </c>
      <c r="D36" s="1688"/>
      <c r="E36" s="1688"/>
      <c r="F36" s="1688"/>
      <c r="G36" s="1688"/>
      <c r="H36" s="1688"/>
      <c r="I36" s="1688"/>
      <c r="J36" s="1688"/>
      <c r="K36" s="975"/>
      <c r="L36" s="975"/>
      <c r="M36" s="975">
        <v>1</v>
      </c>
      <c r="N36" s="975"/>
      <c r="O36" s="978"/>
      <c r="P36" s="161"/>
      <c r="Q36" s="971">
        <v>48</v>
      </c>
      <c r="R36" s="1688" t="s">
        <v>349</v>
      </c>
      <c r="S36" s="1688"/>
      <c r="T36" s="1688"/>
      <c r="U36" s="1688"/>
      <c r="V36" s="1688"/>
      <c r="W36" s="1688"/>
      <c r="X36" s="1688"/>
      <c r="Y36" s="1688"/>
      <c r="Z36" s="1307"/>
      <c r="AA36" s="975"/>
      <c r="AB36" s="975"/>
      <c r="AC36" s="975"/>
      <c r="AD36" s="978">
        <v>1</v>
      </c>
      <c r="AE36" s="154"/>
      <c r="AF36" s="167">
        <f t="shared" si="0"/>
        <v>0.79</v>
      </c>
      <c r="AG36" s="167">
        <f t="shared" si="1"/>
        <v>1</v>
      </c>
      <c r="AH36" s="154"/>
      <c r="AI36" s="154"/>
      <c r="AJ36" s="154"/>
      <c r="AK36" s="154"/>
      <c r="AL36" s="154"/>
      <c r="AM36" s="154"/>
      <c r="AN36" s="154"/>
      <c r="AO36" s="154"/>
      <c r="AP36" s="154"/>
      <c r="AQ36" s="154"/>
      <c r="AR36" s="154"/>
      <c r="AS36" s="154"/>
      <c r="AT36" s="154"/>
      <c r="AU36" s="154"/>
      <c r="AV36" s="154"/>
      <c r="AW36" s="154"/>
      <c r="AX36" s="154"/>
      <c r="AY36" s="154"/>
      <c r="AZ36" s="154"/>
      <c r="BA36" s="154"/>
      <c r="BB36" s="180"/>
      <c r="BC36" s="166"/>
      <c r="BD36" s="166"/>
      <c r="BE36" s="166"/>
      <c r="BF36" s="166"/>
      <c r="BG36" s="166"/>
      <c r="BH36" s="166"/>
      <c r="BI36" s="166"/>
      <c r="BJ36" s="166"/>
      <c r="BK36" s="166"/>
      <c r="BL36" s="166"/>
      <c r="BM36" s="166"/>
      <c r="BN36" s="166"/>
      <c r="BO36" s="171"/>
      <c r="BP36" s="181">
        <v>35</v>
      </c>
      <c r="BQ36" s="166"/>
      <c r="BR36" s="166"/>
      <c r="BS36" s="166"/>
      <c r="BT36" s="166"/>
      <c r="BU36" s="166"/>
      <c r="BV36" s="166"/>
      <c r="BW36" s="166"/>
      <c r="BX36" s="166"/>
      <c r="BY36" s="184"/>
      <c r="BZ36" s="184"/>
      <c r="CA36" s="184"/>
      <c r="CB36" s="184"/>
      <c r="CC36" s="184"/>
      <c r="CD36" s="184"/>
      <c r="CE36" s="184"/>
      <c r="CF36" s="184"/>
      <c r="CG36" s="184"/>
      <c r="CH36" s="184"/>
      <c r="CI36" s="184"/>
      <c r="CJ36" s="184"/>
      <c r="CK36" s="184"/>
      <c r="CL36" s="184"/>
      <c r="CM36" s="184"/>
      <c r="CN36" s="184"/>
      <c r="CO36" s="184"/>
      <c r="CP36" s="184"/>
      <c r="CQ36" s="184"/>
      <c r="CR36" s="184"/>
      <c r="CS36" s="184"/>
      <c r="CT36" s="184"/>
      <c r="CU36" s="184"/>
      <c r="CV36" s="184"/>
      <c r="CW36" s="184"/>
      <c r="CX36" s="184"/>
      <c r="CY36" s="184"/>
      <c r="CZ36" s="184"/>
      <c r="DA36" s="184"/>
      <c r="DB36" s="184"/>
      <c r="DC36" s="184"/>
      <c r="DD36" s="184"/>
      <c r="DE36" s="184"/>
      <c r="DF36" s="184"/>
      <c r="DG36" s="184"/>
      <c r="DH36" s="184"/>
      <c r="DI36" s="184"/>
      <c r="DJ36" s="184"/>
      <c r="DK36" s="184"/>
      <c r="DL36" s="184"/>
      <c r="DM36" s="184"/>
      <c r="DN36" s="184"/>
      <c r="DO36" s="184"/>
      <c r="DP36" s="184"/>
      <c r="DQ36" s="184"/>
      <c r="DR36" s="184"/>
      <c r="DS36" s="184"/>
      <c r="DT36" s="184"/>
      <c r="DU36" s="184"/>
      <c r="DV36" s="184"/>
      <c r="DW36" s="184"/>
    </row>
    <row r="37" spans="1:127" s="168" customFormat="1" ht="21" customHeight="1">
      <c r="A37" s="154"/>
      <c r="B37" s="971">
        <v>20</v>
      </c>
      <c r="C37" s="1688" t="s">
        <v>350</v>
      </c>
      <c r="D37" s="1688"/>
      <c r="E37" s="1688"/>
      <c r="F37" s="1688"/>
      <c r="G37" s="1688"/>
      <c r="H37" s="1688"/>
      <c r="I37" s="1688"/>
      <c r="J37" s="1688"/>
      <c r="K37" s="975"/>
      <c r="L37" s="976">
        <v>1</v>
      </c>
      <c r="M37" s="975"/>
      <c r="N37" s="975"/>
      <c r="O37" s="977"/>
      <c r="P37" s="161"/>
      <c r="Q37" s="971">
        <v>49</v>
      </c>
      <c r="R37" s="1688" t="s">
        <v>351</v>
      </c>
      <c r="S37" s="1688"/>
      <c r="T37" s="1688"/>
      <c r="U37" s="1688"/>
      <c r="V37" s="1688"/>
      <c r="W37" s="1688"/>
      <c r="X37" s="1688"/>
      <c r="Y37" s="1688"/>
      <c r="Z37" s="1307"/>
      <c r="AA37" s="975"/>
      <c r="AB37" s="975"/>
      <c r="AC37" s="975"/>
      <c r="AD37" s="978">
        <v>1</v>
      </c>
      <c r="AE37" s="154"/>
      <c r="AF37" s="167">
        <f t="shared" si="0"/>
        <v>0.89</v>
      </c>
      <c r="AG37" s="167">
        <f t="shared" si="1"/>
        <v>1</v>
      </c>
      <c r="AH37" s="154"/>
      <c r="AI37" s="154"/>
      <c r="AJ37" s="154"/>
      <c r="AK37" s="154"/>
      <c r="AL37" s="154"/>
      <c r="AM37" s="154"/>
      <c r="AN37" s="154"/>
      <c r="AO37" s="154"/>
      <c r="AP37" s="154"/>
      <c r="AQ37" s="154"/>
      <c r="AR37" s="154"/>
      <c r="AS37" s="154"/>
      <c r="AT37" s="154"/>
      <c r="AU37" s="154"/>
      <c r="AV37" s="154"/>
      <c r="AW37" s="154"/>
      <c r="AX37" s="154"/>
      <c r="AY37" s="154"/>
      <c r="AZ37" s="154"/>
      <c r="BA37" s="154"/>
      <c r="BB37" s="180"/>
      <c r="BC37" s="166"/>
      <c r="BD37" s="166"/>
      <c r="BE37" s="166"/>
      <c r="BF37" s="166"/>
      <c r="BG37" s="166"/>
      <c r="BH37" s="166"/>
      <c r="BI37" s="166"/>
      <c r="BJ37" s="166"/>
      <c r="BK37" s="166"/>
      <c r="BL37" s="166"/>
      <c r="BM37" s="166"/>
      <c r="BN37" s="166"/>
      <c r="BO37" s="171"/>
      <c r="BP37" s="181">
        <v>36</v>
      </c>
      <c r="BQ37" s="166"/>
      <c r="BR37" s="166"/>
      <c r="BS37" s="166"/>
      <c r="BT37" s="166"/>
      <c r="BU37" s="166"/>
      <c r="BV37" s="166"/>
      <c r="BW37" s="166"/>
      <c r="BX37" s="166"/>
      <c r="BY37" s="184"/>
      <c r="BZ37" s="184"/>
      <c r="CA37" s="184"/>
      <c r="CB37" s="184"/>
      <c r="CC37" s="184"/>
      <c r="CD37" s="184"/>
      <c r="CE37" s="184"/>
      <c r="CF37" s="184"/>
      <c r="CG37" s="184"/>
      <c r="CH37" s="184"/>
      <c r="CI37" s="184"/>
      <c r="CJ37" s="184"/>
      <c r="CK37" s="184"/>
      <c r="CL37" s="184"/>
      <c r="CM37" s="184"/>
      <c r="CN37" s="184"/>
      <c r="CO37" s="184"/>
      <c r="CP37" s="184"/>
      <c r="CQ37" s="184"/>
      <c r="CR37" s="184"/>
      <c r="CS37" s="184"/>
      <c r="CT37" s="184"/>
      <c r="CU37" s="184"/>
      <c r="CV37" s="184"/>
      <c r="CW37" s="184"/>
      <c r="CX37" s="184"/>
      <c r="CY37" s="184"/>
      <c r="CZ37" s="184"/>
      <c r="DA37" s="184"/>
      <c r="DB37" s="184"/>
      <c r="DC37" s="184"/>
      <c r="DD37" s="184"/>
      <c r="DE37" s="184"/>
      <c r="DF37" s="184"/>
      <c r="DG37" s="184"/>
      <c r="DH37" s="184"/>
      <c r="DI37" s="184"/>
      <c r="DJ37" s="184"/>
      <c r="DK37" s="184"/>
      <c r="DL37" s="184"/>
      <c r="DM37" s="184"/>
      <c r="DN37" s="184"/>
      <c r="DO37" s="184"/>
      <c r="DP37" s="184"/>
      <c r="DQ37" s="184"/>
      <c r="DR37" s="184"/>
      <c r="DS37" s="184"/>
      <c r="DT37" s="184"/>
      <c r="DU37" s="184"/>
      <c r="DV37" s="184"/>
      <c r="DW37" s="184"/>
    </row>
    <row r="38" spans="1:127" s="168" customFormat="1" ht="21" customHeight="1">
      <c r="A38" s="154"/>
      <c r="B38" s="971">
        <v>21</v>
      </c>
      <c r="C38" s="1688" t="s">
        <v>352</v>
      </c>
      <c r="D38" s="1688"/>
      <c r="E38" s="1688"/>
      <c r="F38" s="1688"/>
      <c r="G38" s="1688"/>
      <c r="H38" s="1688"/>
      <c r="I38" s="1688"/>
      <c r="J38" s="1688"/>
      <c r="K38" s="975"/>
      <c r="L38" s="976"/>
      <c r="M38" s="975">
        <v>1</v>
      </c>
      <c r="N38" s="975"/>
      <c r="O38" s="977"/>
      <c r="P38" s="161"/>
      <c r="Q38" s="971">
        <v>50</v>
      </c>
      <c r="R38" s="1688" t="s">
        <v>353</v>
      </c>
      <c r="S38" s="1688"/>
      <c r="T38" s="1688"/>
      <c r="U38" s="1688"/>
      <c r="V38" s="1688"/>
      <c r="W38" s="1688"/>
      <c r="X38" s="1688"/>
      <c r="Y38" s="1688"/>
      <c r="Z38" s="1307"/>
      <c r="AA38" s="975">
        <v>1</v>
      </c>
      <c r="AB38" s="975"/>
      <c r="AC38" s="975"/>
      <c r="AD38" s="977"/>
      <c r="AE38" s="154"/>
      <c r="AF38" s="167">
        <f t="shared" si="0"/>
        <v>0.79</v>
      </c>
      <c r="AG38" s="167">
        <f t="shared" si="1"/>
        <v>0.89</v>
      </c>
      <c r="AH38" s="154"/>
      <c r="AI38" s="154"/>
      <c r="AJ38" s="154"/>
      <c r="AK38" s="154"/>
      <c r="AL38" s="154"/>
      <c r="AM38" s="154"/>
      <c r="AN38" s="154"/>
      <c r="AO38" s="154"/>
      <c r="AP38" s="154"/>
      <c r="AQ38" s="154"/>
      <c r="AR38" s="154"/>
      <c r="AS38" s="154"/>
      <c r="AT38" s="154"/>
      <c r="AU38" s="154"/>
      <c r="AV38" s="154"/>
      <c r="AW38" s="154"/>
      <c r="AX38" s="154"/>
      <c r="AY38" s="154"/>
      <c r="AZ38" s="154"/>
      <c r="BA38" s="154"/>
      <c r="BB38" s="180"/>
      <c r="BC38" s="166"/>
      <c r="BD38" s="166"/>
      <c r="BE38" s="166"/>
      <c r="BF38" s="166"/>
      <c r="BG38" s="166"/>
      <c r="BH38" s="166"/>
      <c r="BI38" s="166"/>
      <c r="BJ38" s="166"/>
      <c r="BK38" s="166"/>
      <c r="BL38" s="166"/>
      <c r="BM38" s="166"/>
      <c r="BN38" s="166"/>
      <c r="BO38" s="171"/>
      <c r="BP38" s="181">
        <v>37</v>
      </c>
      <c r="BQ38" s="166"/>
      <c r="BR38" s="166"/>
      <c r="BS38" s="166"/>
      <c r="BT38" s="166"/>
      <c r="BU38" s="166"/>
      <c r="BV38" s="166"/>
      <c r="BW38" s="166"/>
      <c r="BX38" s="166"/>
      <c r="BY38" s="184"/>
      <c r="BZ38" s="184"/>
      <c r="CA38" s="184"/>
      <c r="CB38" s="184"/>
      <c r="CC38" s="184"/>
      <c r="CD38" s="184"/>
      <c r="CE38" s="184"/>
      <c r="CF38" s="184"/>
      <c r="CG38" s="184"/>
      <c r="CH38" s="184"/>
      <c r="CI38" s="184"/>
      <c r="CJ38" s="184"/>
      <c r="CK38" s="184"/>
      <c r="CL38" s="184"/>
      <c r="CM38" s="184"/>
      <c r="CN38" s="184"/>
      <c r="CO38" s="184"/>
      <c r="CP38" s="184"/>
      <c r="CQ38" s="184"/>
      <c r="CR38" s="184"/>
      <c r="CS38" s="184"/>
      <c r="CT38" s="184"/>
      <c r="CU38" s="184"/>
      <c r="CV38" s="184"/>
      <c r="CW38" s="184"/>
      <c r="CX38" s="184"/>
      <c r="CY38" s="184"/>
      <c r="CZ38" s="184"/>
      <c r="DA38" s="184"/>
      <c r="DB38" s="184"/>
      <c r="DC38" s="184"/>
      <c r="DD38" s="184"/>
      <c r="DE38" s="184"/>
      <c r="DF38" s="184"/>
      <c r="DG38" s="184"/>
      <c r="DH38" s="184"/>
      <c r="DI38" s="184"/>
      <c r="DJ38" s="184"/>
      <c r="DK38" s="184"/>
      <c r="DL38" s="184"/>
      <c r="DM38" s="184"/>
      <c r="DN38" s="184"/>
      <c r="DO38" s="184"/>
      <c r="DP38" s="184"/>
      <c r="DQ38" s="184"/>
      <c r="DR38" s="184"/>
      <c r="DS38" s="184"/>
      <c r="DT38" s="184"/>
      <c r="DU38" s="184"/>
      <c r="DV38" s="184"/>
      <c r="DW38" s="184"/>
    </row>
    <row r="39" spans="1:127" s="168" customFormat="1" ht="21" customHeight="1">
      <c r="A39" s="154"/>
      <c r="B39" s="971">
        <v>22</v>
      </c>
      <c r="C39" s="1688" t="s">
        <v>354</v>
      </c>
      <c r="D39" s="1688"/>
      <c r="E39" s="1688"/>
      <c r="F39" s="1688"/>
      <c r="G39" s="1688"/>
      <c r="H39" s="1688"/>
      <c r="I39" s="1688"/>
      <c r="J39" s="1688"/>
      <c r="K39" s="975"/>
      <c r="L39" s="975"/>
      <c r="M39" s="975"/>
      <c r="N39" s="975"/>
      <c r="O39" s="978">
        <v>1</v>
      </c>
      <c r="P39" s="161"/>
      <c r="Q39" s="971">
        <v>51</v>
      </c>
      <c r="R39" s="1689" t="s">
        <v>355</v>
      </c>
      <c r="S39" s="1689"/>
      <c r="T39" s="1689"/>
      <c r="U39" s="1689"/>
      <c r="V39" s="1689"/>
      <c r="W39" s="1689"/>
      <c r="X39" s="1689"/>
      <c r="Y39" s="1689"/>
      <c r="Z39" s="1307"/>
      <c r="AA39" s="975"/>
      <c r="AB39" s="975">
        <v>1</v>
      </c>
      <c r="AC39" s="975"/>
      <c r="AD39" s="977"/>
      <c r="AE39" s="154"/>
      <c r="AF39" s="167">
        <f t="shared" si="0"/>
        <v>1</v>
      </c>
      <c r="AG39" s="167">
        <f t="shared" si="1"/>
        <v>0.79</v>
      </c>
      <c r="AH39" s="154"/>
      <c r="AI39" s="154"/>
      <c r="AJ39" s="154"/>
      <c r="AK39" s="154"/>
      <c r="AL39" s="154"/>
      <c r="AM39" s="154"/>
      <c r="AN39" s="154"/>
      <c r="AO39" s="154"/>
      <c r="AP39" s="154"/>
      <c r="AQ39" s="154"/>
      <c r="AR39" s="154"/>
      <c r="AS39" s="154"/>
      <c r="AT39" s="154"/>
      <c r="AU39" s="154"/>
      <c r="AV39" s="154"/>
      <c r="AW39" s="154"/>
      <c r="AX39" s="154"/>
      <c r="AY39" s="154"/>
      <c r="AZ39" s="154"/>
      <c r="BA39" s="154"/>
      <c r="BB39" s="180"/>
      <c r="BC39" s="166"/>
      <c r="BD39" s="166"/>
      <c r="BE39" s="166"/>
      <c r="BF39" s="166"/>
      <c r="BG39" s="166"/>
      <c r="BH39" s="166"/>
      <c r="BI39" s="166"/>
      <c r="BJ39" s="166"/>
      <c r="BK39" s="166"/>
      <c r="BL39" s="166"/>
      <c r="BM39" s="166"/>
      <c r="BN39" s="166"/>
      <c r="BO39" s="171"/>
      <c r="BP39" s="181">
        <v>38</v>
      </c>
      <c r="BQ39" s="166"/>
      <c r="BR39" s="166"/>
      <c r="BS39" s="166"/>
      <c r="BT39" s="166"/>
      <c r="BU39" s="166"/>
      <c r="BV39" s="166"/>
      <c r="BW39" s="166"/>
      <c r="BX39" s="166"/>
      <c r="BY39" s="184"/>
      <c r="BZ39" s="184"/>
      <c r="CA39" s="184"/>
      <c r="CB39" s="184"/>
      <c r="CC39" s="184"/>
      <c r="CD39" s="184"/>
      <c r="CE39" s="184"/>
      <c r="CF39" s="184"/>
      <c r="CG39" s="184"/>
      <c r="CH39" s="184"/>
      <c r="CI39" s="184"/>
      <c r="CJ39" s="184"/>
      <c r="CK39" s="184"/>
      <c r="CL39" s="184"/>
      <c r="CM39" s="184"/>
      <c r="CN39" s="184"/>
      <c r="CO39" s="184"/>
      <c r="CP39" s="184"/>
      <c r="CQ39" s="184"/>
      <c r="CR39" s="184"/>
      <c r="CS39" s="184"/>
      <c r="CT39" s="184"/>
      <c r="CU39" s="184"/>
      <c r="CV39" s="184"/>
      <c r="CW39" s="184"/>
      <c r="CX39" s="184"/>
      <c r="CY39" s="184"/>
      <c r="CZ39" s="184"/>
      <c r="DA39" s="184"/>
      <c r="DB39" s="184"/>
      <c r="DC39" s="184"/>
      <c r="DD39" s="184"/>
      <c r="DE39" s="184"/>
      <c r="DF39" s="184"/>
      <c r="DG39" s="184"/>
      <c r="DH39" s="184"/>
      <c r="DI39" s="184"/>
      <c r="DJ39" s="184"/>
      <c r="DK39" s="184"/>
      <c r="DL39" s="184"/>
      <c r="DM39" s="184"/>
      <c r="DN39" s="184"/>
      <c r="DO39" s="184"/>
      <c r="DP39" s="184"/>
      <c r="DQ39" s="184"/>
      <c r="DR39" s="184"/>
      <c r="DS39" s="184"/>
      <c r="DT39" s="184"/>
      <c r="DU39" s="184"/>
      <c r="DV39" s="184"/>
      <c r="DW39" s="184"/>
    </row>
    <row r="40" spans="1:127" s="168" customFormat="1" ht="21" customHeight="1">
      <c r="A40" s="154"/>
      <c r="B40" s="971">
        <v>23</v>
      </c>
      <c r="C40" s="1688" t="s">
        <v>356</v>
      </c>
      <c r="D40" s="1688"/>
      <c r="E40" s="1688"/>
      <c r="F40" s="1688"/>
      <c r="G40" s="1688"/>
      <c r="H40" s="1688"/>
      <c r="I40" s="1688"/>
      <c r="J40" s="1688"/>
      <c r="K40" s="975"/>
      <c r="L40" s="976">
        <v>1</v>
      </c>
      <c r="M40" s="975"/>
      <c r="N40" s="975"/>
      <c r="O40" s="977"/>
      <c r="P40" s="161"/>
      <c r="Q40" s="971">
        <v>52</v>
      </c>
      <c r="R40" s="1690" t="s">
        <v>357</v>
      </c>
      <c r="S40" s="1690"/>
      <c r="T40" s="1690"/>
      <c r="U40" s="1690"/>
      <c r="V40" s="1690"/>
      <c r="W40" s="1690"/>
      <c r="X40" s="1690"/>
      <c r="Y40" s="1690"/>
      <c r="Z40" s="1308"/>
      <c r="AA40" s="975"/>
      <c r="AB40" s="975"/>
      <c r="AC40" s="975">
        <v>1</v>
      </c>
      <c r="AD40" s="977"/>
      <c r="AE40" s="154"/>
      <c r="AF40" s="167">
        <f t="shared" si="0"/>
        <v>0.89</v>
      </c>
      <c r="AG40" s="167">
        <f t="shared" si="1"/>
        <v>0.69</v>
      </c>
      <c r="AH40" s="154"/>
      <c r="AI40" s="154"/>
      <c r="AJ40" s="154"/>
      <c r="AK40" s="154"/>
      <c r="AL40" s="154"/>
      <c r="AM40" s="154"/>
      <c r="AN40" s="154"/>
      <c r="AO40" s="154"/>
      <c r="AP40" s="154"/>
      <c r="AQ40" s="154"/>
      <c r="AR40" s="154"/>
      <c r="AS40" s="154"/>
      <c r="AT40" s="154"/>
      <c r="AU40" s="154"/>
      <c r="AV40" s="154"/>
      <c r="AW40" s="154"/>
      <c r="AX40" s="154"/>
      <c r="AY40" s="154"/>
      <c r="AZ40" s="154"/>
      <c r="BA40" s="154"/>
      <c r="BB40" s="180"/>
      <c r="BC40" s="184"/>
      <c r="BD40" s="184"/>
      <c r="BE40" s="184"/>
      <c r="BF40" s="184"/>
      <c r="BG40" s="184"/>
      <c r="BH40" s="184"/>
      <c r="BI40" s="184"/>
      <c r="BJ40" s="184"/>
      <c r="BK40" s="171"/>
      <c r="BL40" s="180"/>
      <c r="BM40" s="184"/>
      <c r="BN40" s="184"/>
      <c r="BO40" s="184"/>
      <c r="BP40" s="184"/>
      <c r="BQ40" s="184"/>
      <c r="BR40" s="184"/>
      <c r="BS40" s="184"/>
      <c r="BT40" s="184"/>
      <c r="BU40" s="184"/>
      <c r="BV40" s="184"/>
      <c r="BW40" s="184"/>
      <c r="BX40" s="184"/>
      <c r="BY40" s="184"/>
      <c r="BZ40" s="184"/>
      <c r="CA40" s="184"/>
      <c r="CB40" s="184"/>
      <c r="CC40" s="184"/>
      <c r="CD40" s="184"/>
      <c r="CE40" s="184"/>
      <c r="CF40" s="184"/>
      <c r="CG40" s="184"/>
      <c r="CH40" s="184"/>
      <c r="CI40" s="184"/>
      <c r="CJ40" s="184"/>
      <c r="CK40" s="184"/>
      <c r="CL40" s="184"/>
      <c r="CM40" s="184"/>
      <c r="CN40" s="184"/>
      <c r="CO40" s="184"/>
      <c r="CP40" s="184"/>
      <c r="CQ40" s="184"/>
      <c r="CR40" s="184"/>
      <c r="CS40" s="184"/>
      <c r="CT40" s="184"/>
      <c r="CU40" s="184"/>
      <c r="CV40" s="184"/>
      <c r="CW40" s="184"/>
      <c r="CX40" s="184"/>
      <c r="CY40" s="184"/>
      <c r="CZ40" s="184"/>
      <c r="DA40" s="184"/>
      <c r="DB40" s="184"/>
      <c r="DC40" s="184"/>
      <c r="DD40" s="184"/>
      <c r="DE40" s="184"/>
      <c r="DF40" s="184"/>
      <c r="DG40" s="184"/>
      <c r="DH40" s="184"/>
      <c r="DI40" s="184"/>
      <c r="DJ40" s="184"/>
      <c r="DK40" s="184"/>
      <c r="DL40" s="184"/>
      <c r="DM40" s="184"/>
      <c r="DN40" s="184"/>
      <c r="DO40" s="184"/>
      <c r="DP40" s="184"/>
      <c r="DQ40" s="184"/>
      <c r="DR40" s="184"/>
      <c r="DS40" s="184"/>
      <c r="DT40" s="184"/>
      <c r="DU40" s="184"/>
      <c r="DV40" s="184"/>
      <c r="DW40" s="184"/>
    </row>
    <row r="41" spans="1:127" s="168" customFormat="1" ht="21" customHeight="1">
      <c r="A41" s="154"/>
      <c r="B41" s="971">
        <v>24</v>
      </c>
      <c r="C41" s="1688" t="s">
        <v>358</v>
      </c>
      <c r="D41" s="1688"/>
      <c r="E41" s="1688"/>
      <c r="F41" s="1688"/>
      <c r="G41" s="1688"/>
      <c r="H41" s="1688"/>
      <c r="I41" s="1688"/>
      <c r="J41" s="1688"/>
      <c r="K41" s="975"/>
      <c r="L41" s="975"/>
      <c r="M41" s="975">
        <v>1</v>
      </c>
      <c r="N41" s="975"/>
      <c r="O41" s="978"/>
      <c r="P41" s="161"/>
      <c r="Q41" s="971">
        <v>53</v>
      </c>
      <c r="R41" s="1688" t="s">
        <v>359</v>
      </c>
      <c r="S41" s="1688"/>
      <c r="T41" s="1688"/>
      <c r="U41" s="1688"/>
      <c r="V41" s="1688"/>
      <c r="W41" s="1688"/>
      <c r="X41" s="1688"/>
      <c r="Y41" s="1688"/>
      <c r="Z41" s="1308"/>
      <c r="AA41" s="975"/>
      <c r="AB41" s="975">
        <v>1</v>
      </c>
      <c r="AC41" s="975"/>
      <c r="AD41" s="977"/>
      <c r="AE41" s="154"/>
      <c r="AF41" s="167">
        <f t="shared" si="0"/>
        <v>0.79</v>
      </c>
      <c r="AG41" s="167">
        <f t="shared" si="1"/>
        <v>0.79</v>
      </c>
      <c r="AH41" s="154"/>
      <c r="AI41" s="154"/>
      <c r="AJ41" s="154"/>
      <c r="AK41" s="154"/>
      <c r="AL41" s="154"/>
      <c r="AM41" s="154"/>
      <c r="AN41" s="154"/>
      <c r="AO41" s="154"/>
      <c r="AP41" s="154"/>
      <c r="AQ41" s="154"/>
      <c r="AR41" s="154"/>
      <c r="AS41" s="154"/>
      <c r="AT41" s="154"/>
      <c r="AU41" s="154"/>
      <c r="AV41" s="154"/>
      <c r="AW41" s="154"/>
      <c r="AX41" s="154"/>
      <c r="AY41" s="154"/>
      <c r="AZ41" s="154"/>
      <c r="BA41" s="154"/>
      <c r="BB41" s="180"/>
      <c r="BC41" s="184"/>
      <c r="BD41" s="184"/>
      <c r="BE41" s="184"/>
      <c r="BF41" s="184"/>
      <c r="BG41" s="184"/>
      <c r="BH41" s="184"/>
      <c r="BI41" s="184"/>
      <c r="BJ41" s="184"/>
      <c r="BK41" s="171"/>
      <c r="BL41" s="180"/>
      <c r="BM41" s="184"/>
      <c r="BN41" s="184"/>
      <c r="BO41" s="184"/>
      <c r="BP41" s="184"/>
      <c r="BQ41" s="184"/>
      <c r="BR41" s="184"/>
      <c r="BS41" s="184"/>
      <c r="BT41" s="184"/>
      <c r="BU41" s="184"/>
      <c r="BV41" s="184"/>
      <c r="BW41" s="184"/>
      <c r="BX41" s="184"/>
      <c r="BY41" s="184"/>
      <c r="BZ41" s="184"/>
      <c r="CA41" s="184"/>
      <c r="CB41" s="184"/>
      <c r="CC41" s="184"/>
      <c r="CD41" s="184"/>
      <c r="CE41" s="184"/>
      <c r="CF41" s="184"/>
      <c r="CG41" s="184"/>
      <c r="CH41" s="184"/>
      <c r="CI41" s="184"/>
      <c r="CJ41" s="184"/>
      <c r="CK41" s="184"/>
      <c r="CL41" s="184"/>
      <c r="CM41" s="184"/>
      <c r="CN41" s="184"/>
      <c r="CO41" s="184"/>
      <c r="CP41" s="184"/>
      <c r="CQ41" s="184"/>
      <c r="CR41" s="184"/>
      <c r="CS41" s="184"/>
      <c r="CT41" s="184"/>
      <c r="CU41" s="184"/>
      <c r="CV41" s="184"/>
      <c r="CW41" s="184"/>
      <c r="CX41" s="184"/>
      <c r="CY41" s="184"/>
      <c r="CZ41" s="184"/>
      <c r="DA41" s="184"/>
      <c r="DB41" s="184"/>
      <c r="DC41" s="184"/>
      <c r="DD41" s="184"/>
      <c r="DE41" s="184"/>
      <c r="DF41" s="184"/>
      <c r="DG41" s="184"/>
      <c r="DH41" s="184"/>
      <c r="DI41" s="184"/>
      <c r="DJ41" s="184"/>
      <c r="DK41" s="184"/>
      <c r="DL41" s="184"/>
      <c r="DM41" s="184"/>
      <c r="DN41" s="184"/>
      <c r="DO41" s="184"/>
      <c r="DP41" s="184"/>
      <c r="DQ41" s="184"/>
      <c r="DR41" s="184"/>
      <c r="DS41" s="184"/>
      <c r="DT41" s="184"/>
      <c r="DU41" s="184"/>
      <c r="DV41" s="184"/>
      <c r="DW41" s="184"/>
    </row>
    <row r="42" spans="1:127" s="168" customFormat="1" ht="21" customHeight="1">
      <c r="A42" s="154"/>
      <c r="B42" s="971">
        <v>25</v>
      </c>
      <c r="C42" s="1688" t="s">
        <v>360</v>
      </c>
      <c r="D42" s="1688"/>
      <c r="E42" s="1688"/>
      <c r="F42" s="1688"/>
      <c r="G42" s="1688"/>
      <c r="H42" s="1688"/>
      <c r="I42" s="1688"/>
      <c r="J42" s="1688"/>
      <c r="K42" s="975"/>
      <c r="L42" s="976">
        <v>1</v>
      </c>
      <c r="M42" s="975"/>
      <c r="N42" s="975"/>
      <c r="O42" s="977"/>
      <c r="P42" s="161"/>
      <c r="Q42" s="971">
        <v>54</v>
      </c>
      <c r="R42" s="1688" t="s">
        <v>361</v>
      </c>
      <c r="S42" s="1688"/>
      <c r="T42" s="1688"/>
      <c r="U42" s="1688"/>
      <c r="V42" s="1688"/>
      <c r="W42" s="1688"/>
      <c r="X42" s="1688"/>
      <c r="Y42" s="1688"/>
      <c r="Z42" s="1307"/>
      <c r="AA42" s="975">
        <v>1</v>
      </c>
      <c r="AB42" s="975"/>
      <c r="AC42" s="975"/>
      <c r="AD42" s="977"/>
      <c r="AE42" s="154"/>
      <c r="AF42" s="167">
        <f t="shared" si="0"/>
        <v>0.89</v>
      </c>
      <c r="AG42" s="167">
        <f t="shared" si="1"/>
        <v>0.89</v>
      </c>
      <c r="AH42" s="154"/>
      <c r="AI42" s="154"/>
      <c r="AJ42" s="154"/>
      <c r="AK42" s="154"/>
      <c r="AL42" s="154"/>
      <c r="AM42" s="154"/>
      <c r="AN42" s="154"/>
      <c r="AO42" s="154"/>
      <c r="AP42" s="154"/>
      <c r="AQ42" s="154"/>
      <c r="AR42" s="154"/>
      <c r="AS42" s="154"/>
      <c r="AT42" s="154"/>
      <c r="AU42" s="154"/>
      <c r="AV42" s="154"/>
      <c r="AW42" s="154"/>
      <c r="AX42" s="154"/>
      <c r="AY42" s="154"/>
      <c r="AZ42" s="154"/>
      <c r="BA42" s="154"/>
      <c r="BB42" s="180"/>
      <c r="BC42" s="184"/>
      <c r="BD42" s="184"/>
      <c r="BE42" s="184"/>
      <c r="BF42" s="184"/>
      <c r="BG42" s="184"/>
      <c r="BH42" s="184"/>
      <c r="BI42" s="184"/>
      <c r="BJ42" s="184"/>
      <c r="BK42" s="171"/>
      <c r="BL42" s="180"/>
      <c r="BM42" s="184"/>
      <c r="BN42" s="184"/>
      <c r="BO42" s="184"/>
      <c r="BP42" s="184"/>
      <c r="BQ42" s="184"/>
      <c r="BR42" s="184"/>
      <c r="BS42" s="184"/>
      <c r="BT42" s="184"/>
      <c r="BU42" s="184"/>
      <c r="BV42" s="184"/>
      <c r="BW42" s="184"/>
      <c r="BX42" s="184"/>
      <c r="BY42" s="184"/>
      <c r="BZ42" s="184"/>
      <c r="CA42" s="184"/>
      <c r="CB42" s="184"/>
      <c r="CC42" s="184"/>
      <c r="CD42" s="184"/>
      <c r="CE42" s="184"/>
      <c r="CF42" s="184"/>
      <c r="CG42" s="184"/>
      <c r="CH42" s="184"/>
      <c r="CI42" s="184"/>
      <c r="CJ42" s="184"/>
      <c r="CK42" s="184"/>
      <c r="CL42" s="184"/>
      <c r="CM42" s="184"/>
      <c r="CN42" s="184"/>
      <c r="CO42" s="184"/>
      <c r="CP42" s="184"/>
      <c r="CQ42" s="184"/>
      <c r="CR42" s="184"/>
      <c r="CS42" s="184"/>
      <c r="CT42" s="184"/>
      <c r="CU42" s="184"/>
      <c r="CV42" s="184"/>
      <c r="CW42" s="184"/>
      <c r="CX42" s="184"/>
      <c r="CY42" s="184"/>
      <c r="CZ42" s="184"/>
      <c r="DA42" s="184"/>
      <c r="DB42" s="184"/>
      <c r="DC42" s="184"/>
      <c r="DD42" s="184"/>
      <c r="DE42" s="184"/>
      <c r="DF42" s="184"/>
      <c r="DG42" s="184"/>
      <c r="DH42" s="184"/>
      <c r="DI42" s="184"/>
      <c r="DJ42" s="184"/>
      <c r="DK42" s="184"/>
      <c r="DL42" s="184"/>
      <c r="DM42" s="184"/>
      <c r="DN42" s="184"/>
      <c r="DO42" s="184"/>
      <c r="DP42" s="184"/>
      <c r="DQ42" s="184"/>
      <c r="DR42" s="184"/>
      <c r="DS42" s="184"/>
      <c r="DT42" s="184"/>
      <c r="DU42" s="184"/>
      <c r="DV42" s="184"/>
      <c r="DW42" s="184"/>
    </row>
    <row r="43" spans="1:127" s="168" customFormat="1" ht="21" customHeight="1">
      <c r="A43" s="154"/>
      <c r="B43" s="971">
        <v>26</v>
      </c>
      <c r="C43" s="1688" t="s">
        <v>362</v>
      </c>
      <c r="D43" s="1688"/>
      <c r="E43" s="1688"/>
      <c r="F43" s="1688"/>
      <c r="G43" s="1688"/>
      <c r="H43" s="1688"/>
      <c r="I43" s="1688"/>
      <c r="J43" s="1688"/>
      <c r="K43" s="975"/>
      <c r="L43" s="976">
        <v>1</v>
      </c>
      <c r="M43" s="975"/>
      <c r="N43" s="975"/>
      <c r="O43" s="977"/>
      <c r="P43" s="161"/>
      <c r="Q43" s="971">
        <v>55</v>
      </c>
      <c r="R43" s="1688" t="s">
        <v>363</v>
      </c>
      <c r="S43" s="1688"/>
      <c r="T43" s="1688"/>
      <c r="U43" s="1688"/>
      <c r="V43" s="1688"/>
      <c r="W43" s="1688"/>
      <c r="X43" s="1688"/>
      <c r="Y43" s="1688"/>
      <c r="Z43" s="1307"/>
      <c r="AA43" s="975"/>
      <c r="AB43" s="975"/>
      <c r="AC43" s="975"/>
      <c r="AD43" s="978">
        <v>1</v>
      </c>
      <c r="AE43" s="154"/>
      <c r="AF43" s="167">
        <f t="shared" si="0"/>
        <v>0.89</v>
      </c>
      <c r="AG43" s="167">
        <f t="shared" si="1"/>
        <v>1</v>
      </c>
      <c r="AH43" s="154"/>
      <c r="AI43" s="154"/>
      <c r="AJ43" s="154"/>
      <c r="AK43" s="154"/>
      <c r="AL43" s="154"/>
      <c r="AM43" s="154"/>
      <c r="AN43" s="154"/>
      <c r="AO43" s="154"/>
      <c r="AP43" s="154"/>
      <c r="AQ43" s="154"/>
      <c r="AR43" s="154"/>
      <c r="AS43" s="154"/>
      <c r="AT43" s="154"/>
      <c r="AU43" s="154"/>
      <c r="AV43" s="154"/>
      <c r="AW43" s="154"/>
      <c r="AX43" s="154"/>
      <c r="AY43" s="154"/>
      <c r="AZ43" s="154"/>
      <c r="BA43" s="154"/>
      <c r="BB43" s="180"/>
      <c r="BC43" s="184"/>
      <c r="BD43" s="184"/>
      <c r="BE43" s="184"/>
      <c r="BF43" s="184"/>
      <c r="BG43" s="184"/>
      <c r="BH43" s="184"/>
      <c r="BI43" s="184"/>
      <c r="BJ43" s="184"/>
      <c r="BK43" s="171"/>
      <c r="BL43" s="180"/>
      <c r="BM43" s="184"/>
      <c r="BN43" s="184"/>
      <c r="BO43" s="184"/>
      <c r="BP43" s="184"/>
      <c r="BQ43" s="184"/>
      <c r="BR43" s="184"/>
      <c r="BS43" s="184"/>
      <c r="BT43" s="184"/>
      <c r="BU43" s="184"/>
      <c r="BV43" s="184"/>
      <c r="BW43" s="184"/>
      <c r="BX43" s="184"/>
      <c r="BY43" s="184"/>
      <c r="BZ43" s="184"/>
      <c r="CA43" s="184"/>
      <c r="CB43" s="184"/>
      <c r="CC43" s="184"/>
      <c r="CD43" s="184"/>
      <c r="CE43" s="184"/>
      <c r="CF43" s="184"/>
      <c r="CG43" s="184"/>
      <c r="CH43" s="184"/>
      <c r="CI43" s="184"/>
      <c r="CJ43" s="184"/>
      <c r="CK43" s="184"/>
      <c r="CL43" s="184"/>
      <c r="CM43" s="184"/>
      <c r="CN43" s="184"/>
      <c r="CO43" s="184"/>
      <c r="CP43" s="184"/>
      <c r="CQ43" s="184"/>
      <c r="CR43" s="184"/>
      <c r="CS43" s="184"/>
      <c r="CT43" s="184"/>
      <c r="CU43" s="184"/>
      <c r="CV43" s="184"/>
      <c r="CW43" s="184"/>
      <c r="CX43" s="184"/>
      <c r="CY43" s="184"/>
      <c r="CZ43" s="184"/>
      <c r="DA43" s="184"/>
      <c r="DB43" s="184"/>
      <c r="DC43" s="184"/>
      <c r="DD43" s="184"/>
      <c r="DE43" s="184"/>
      <c r="DF43" s="184"/>
      <c r="DG43" s="184"/>
      <c r="DH43" s="184"/>
      <c r="DI43" s="184"/>
      <c r="DJ43" s="184"/>
      <c r="DK43" s="184"/>
      <c r="DL43" s="184"/>
      <c r="DM43" s="184"/>
      <c r="DN43" s="184"/>
      <c r="DO43" s="184"/>
      <c r="DP43" s="184"/>
      <c r="DQ43" s="184"/>
      <c r="DR43" s="184"/>
      <c r="DS43" s="184"/>
      <c r="DT43" s="184"/>
      <c r="DU43" s="184"/>
      <c r="DV43" s="184"/>
      <c r="DW43" s="184"/>
    </row>
    <row r="44" spans="1:127" s="168" customFormat="1" ht="21" customHeight="1">
      <c r="A44" s="154"/>
      <c r="B44" s="971">
        <v>27</v>
      </c>
      <c r="C44" s="1688" t="s">
        <v>364</v>
      </c>
      <c r="D44" s="1688"/>
      <c r="E44" s="1688"/>
      <c r="F44" s="1688"/>
      <c r="G44" s="1688"/>
      <c r="H44" s="1688"/>
      <c r="I44" s="1688"/>
      <c r="J44" s="1688"/>
      <c r="K44" s="975"/>
      <c r="L44" s="975"/>
      <c r="M44" s="975">
        <v>1</v>
      </c>
      <c r="N44" s="975"/>
      <c r="O44" s="978"/>
      <c r="P44" s="161"/>
      <c r="Q44" s="971">
        <v>56</v>
      </c>
      <c r="R44" s="1688" t="s">
        <v>365</v>
      </c>
      <c r="S44" s="1688"/>
      <c r="T44" s="1688"/>
      <c r="U44" s="1688"/>
      <c r="V44" s="1688"/>
      <c r="W44" s="1688"/>
      <c r="X44" s="1688"/>
      <c r="Y44" s="1688"/>
      <c r="Z44" s="1307"/>
      <c r="AA44" s="975">
        <v>1</v>
      </c>
      <c r="AB44" s="975"/>
      <c r="AC44" s="975"/>
      <c r="AD44" s="977"/>
      <c r="AE44" s="154"/>
      <c r="AF44" s="167">
        <f t="shared" si="0"/>
        <v>0.79</v>
      </c>
      <c r="AG44" s="167">
        <f t="shared" si="1"/>
        <v>0.89</v>
      </c>
      <c r="AH44" s="154"/>
      <c r="AI44" s="154"/>
      <c r="AJ44" s="154"/>
      <c r="AK44" s="154"/>
      <c r="AL44" s="154"/>
      <c r="AM44" s="154"/>
      <c r="AN44" s="154"/>
      <c r="AO44" s="154"/>
      <c r="AP44" s="154"/>
      <c r="AQ44" s="154"/>
      <c r="AR44" s="154"/>
      <c r="AS44" s="154"/>
      <c r="AT44" s="154"/>
      <c r="AU44" s="154"/>
      <c r="AV44" s="154"/>
      <c r="AW44" s="154"/>
      <c r="AX44" s="154"/>
      <c r="AY44" s="154"/>
      <c r="AZ44" s="154"/>
      <c r="BA44" s="154"/>
      <c r="BB44" s="180"/>
      <c r="BC44" s="184"/>
      <c r="BD44" s="184"/>
      <c r="BE44" s="184"/>
      <c r="BF44" s="184"/>
      <c r="BG44" s="184"/>
      <c r="BH44" s="184"/>
      <c r="BI44" s="184"/>
      <c r="BJ44" s="184"/>
      <c r="BK44" s="171"/>
      <c r="BL44" s="180"/>
      <c r="BM44" s="184"/>
      <c r="BN44" s="184"/>
      <c r="BO44" s="184"/>
      <c r="BP44" s="184"/>
      <c r="BQ44" s="184"/>
      <c r="BR44" s="184"/>
      <c r="BS44" s="184"/>
      <c r="BT44" s="166"/>
      <c r="BU44" s="166"/>
      <c r="BV44" s="166"/>
      <c r="BW44" s="166"/>
      <c r="BX44" s="166"/>
      <c r="BY44" s="166"/>
      <c r="BZ44" s="166"/>
      <c r="CA44" s="166"/>
      <c r="CB44" s="166"/>
      <c r="CC44" s="166"/>
      <c r="CD44" s="166"/>
      <c r="CE44" s="166"/>
      <c r="CF44" s="166"/>
      <c r="CG44" s="166"/>
      <c r="CH44" s="166"/>
      <c r="CI44" s="166"/>
      <c r="CJ44" s="166"/>
      <c r="CK44" s="166"/>
      <c r="CL44" s="166"/>
      <c r="CM44" s="166"/>
      <c r="CN44" s="166"/>
      <c r="CO44" s="166"/>
      <c r="CP44" s="166"/>
      <c r="CQ44" s="166"/>
      <c r="CR44" s="166"/>
      <c r="CS44" s="166"/>
      <c r="CT44" s="166"/>
      <c r="CU44" s="166"/>
      <c r="CV44" s="166"/>
      <c r="CW44" s="166"/>
      <c r="CX44" s="166"/>
      <c r="CY44" s="166"/>
      <c r="CZ44" s="166"/>
      <c r="DA44" s="166"/>
      <c r="DB44" s="166"/>
      <c r="DC44" s="166"/>
      <c r="DD44" s="166"/>
      <c r="DE44" s="166"/>
      <c r="DF44" s="166"/>
      <c r="DG44" s="166"/>
      <c r="DH44" s="166"/>
      <c r="DI44" s="166"/>
      <c r="DJ44" s="166"/>
      <c r="DK44" s="166"/>
      <c r="DL44" s="166"/>
      <c r="DM44" s="166"/>
      <c r="DN44" s="166"/>
      <c r="DO44" s="166"/>
      <c r="DP44" s="166"/>
      <c r="DQ44" s="166"/>
      <c r="DR44" s="166"/>
      <c r="DS44" s="166"/>
      <c r="DT44" s="166"/>
      <c r="DU44" s="166"/>
      <c r="DV44" s="166"/>
      <c r="DW44" s="166"/>
    </row>
    <row r="45" spans="1:127" s="168" customFormat="1" ht="21" customHeight="1">
      <c r="A45" s="154"/>
      <c r="B45" s="971">
        <v>28</v>
      </c>
      <c r="C45" s="1688" t="s">
        <v>366</v>
      </c>
      <c r="D45" s="1688"/>
      <c r="E45" s="1688"/>
      <c r="F45" s="1688"/>
      <c r="G45" s="1688"/>
      <c r="H45" s="1688"/>
      <c r="I45" s="1688"/>
      <c r="J45" s="1688"/>
      <c r="K45" s="975"/>
      <c r="L45" s="975">
        <v>1</v>
      </c>
      <c r="M45" s="975"/>
      <c r="N45" s="976"/>
      <c r="O45" s="977"/>
      <c r="P45" s="161"/>
      <c r="Q45" s="971">
        <v>57</v>
      </c>
      <c r="R45" s="1689" t="s">
        <v>367</v>
      </c>
      <c r="S45" s="1689"/>
      <c r="T45" s="1689"/>
      <c r="U45" s="1689"/>
      <c r="V45" s="1689"/>
      <c r="W45" s="1689"/>
      <c r="X45" s="1689"/>
      <c r="Y45" s="1689"/>
      <c r="Z45" s="1307"/>
      <c r="AA45" s="975">
        <v>1</v>
      </c>
      <c r="AB45" s="975"/>
      <c r="AC45" s="975"/>
      <c r="AD45" s="977"/>
      <c r="AE45" s="154"/>
      <c r="AF45" s="167">
        <f t="shared" si="0"/>
        <v>0.89</v>
      </c>
      <c r="AG45" s="167">
        <f t="shared" si="1"/>
        <v>0.89</v>
      </c>
      <c r="AH45" s="154"/>
      <c r="AI45" s="154"/>
      <c r="AJ45" s="154"/>
      <c r="AK45" s="154"/>
      <c r="AL45" s="154"/>
      <c r="AM45" s="154"/>
      <c r="AN45" s="154"/>
      <c r="AO45" s="154"/>
      <c r="AP45" s="154"/>
      <c r="AQ45" s="154"/>
      <c r="AR45" s="154"/>
      <c r="AS45" s="154"/>
      <c r="AT45" s="154"/>
      <c r="AU45" s="154"/>
      <c r="AV45" s="154"/>
      <c r="AW45" s="154"/>
      <c r="AX45" s="154"/>
      <c r="AY45" s="154"/>
      <c r="AZ45" s="154"/>
      <c r="BA45" s="154"/>
      <c r="BB45" s="180"/>
      <c r="BC45" s="184"/>
      <c r="BD45" s="184"/>
      <c r="BE45" s="184"/>
      <c r="BF45" s="184"/>
      <c r="BG45" s="184"/>
      <c r="BH45" s="184"/>
      <c r="BI45" s="184"/>
      <c r="BJ45" s="184"/>
      <c r="BK45" s="171"/>
      <c r="BL45" s="180"/>
      <c r="BM45" s="184"/>
      <c r="BN45" s="184"/>
      <c r="BO45" s="184"/>
      <c r="BP45" s="184"/>
      <c r="BQ45" s="184"/>
      <c r="BR45" s="184"/>
      <c r="BS45" s="184"/>
      <c r="BT45" s="166"/>
      <c r="BU45" s="166"/>
      <c r="BV45" s="166"/>
      <c r="BW45" s="166"/>
      <c r="BX45" s="166"/>
      <c r="BY45" s="166"/>
      <c r="BZ45" s="166"/>
      <c r="CA45" s="166"/>
      <c r="CB45" s="166"/>
      <c r="CC45" s="166"/>
      <c r="CD45" s="166"/>
      <c r="CE45" s="166"/>
      <c r="CF45" s="166"/>
      <c r="CG45" s="166"/>
      <c r="CH45" s="166"/>
      <c r="CI45" s="166"/>
      <c r="CJ45" s="166"/>
      <c r="CK45" s="166"/>
      <c r="CL45" s="166"/>
      <c r="CM45" s="166"/>
      <c r="CN45" s="166"/>
      <c r="CO45" s="166"/>
      <c r="CP45" s="166"/>
      <c r="CQ45" s="166"/>
      <c r="CR45" s="166"/>
      <c r="CS45" s="166"/>
      <c r="CT45" s="166"/>
      <c r="CU45" s="166"/>
      <c r="CV45" s="166"/>
      <c r="CW45" s="166"/>
      <c r="CX45" s="166"/>
      <c r="CY45" s="166"/>
      <c r="CZ45" s="166"/>
      <c r="DA45" s="166"/>
      <c r="DB45" s="166"/>
      <c r="DC45" s="166"/>
      <c r="DD45" s="166"/>
      <c r="DE45" s="166"/>
      <c r="DF45" s="166"/>
      <c r="DG45" s="166"/>
      <c r="DH45" s="166"/>
      <c r="DI45" s="166"/>
      <c r="DJ45" s="166"/>
      <c r="DK45" s="166"/>
      <c r="DL45" s="166"/>
      <c r="DM45" s="166"/>
      <c r="DN45" s="166"/>
      <c r="DO45" s="166"/>
      <c r="DP45" s="166"/>
      <c r="DQ45" s="166"/>
      <c r="DR45" s="166"/>
      <c r="DS45" s="166"/>
      <c r="DT45" s="166"/>
      <c r="DU45" s="166"/>
      <c r="DV45" s="166"/>
      <c r="DW45" s="166"/>
    </row>
    <row r="46" spans="1:127" s="168" customFormat="1" ht="21" customHeight="1" thickBot="1">
      <c r="A46" s="154"/>
      <c r="B46" s="185">
        <v>29</v>
      </c>
      <c r="C46" s="1679" t="s">
        <v>368</v>
      </c>
      <c r="D46" s="1679"/>
      <c r="E46" s="1679"/>
      <c r="F46" s="1679"/>
      <c r="G46" s="1679"/>
      <c r="H46" s="1679"/>
      <c r="I46" s="1679"/>
      <c r="J46" s="1679"/>
      <c r="K46" s="979"/>
      <c r="L46" s="979">
        <v>1</v>
      </c>
      <c r="M46" s="980"/>
      <c r="N46" s="979"/>
      <c r="O46" s="981"/>
      <c r="P46" s="161"/>
      <c r="Q46" s="185">
        <v>58</v>
      </c>
      <c r="R46" s="1680" t="s">
        <v>369</v>
      </c>
      <c r="S46" s="1680"/>
      <c r="T46" s="1680"/>
      <c r="U46" s="1680"/>
      <c r="V46" s="1680"/>
      <c r="W46" s="1680"/>
      <c r="X46" s="1680"/>
      <c r="Y46" s="1680"/>
      <c r="Z46" s="1309"/>
      <c r="AA46" s="979">
        <v>1</v>
      </c>
      <c r="AB46" s="979"/>
      <c r="AC46" s="979"/>
      <c r="AD46" s="981"/>
      <c r="AE46" s="154"/>
      <c r="AF46" s="167">
        <f t="shared" si="0"/>
        <v>0.89</v>
      </c>
      <c r="AG46" s="167">
        <f t="shared" si="1"/>
        <v>0.89</v>
      </c>
      <c r="AH46" s="154"/>
      <c r="AI46" s="154"/>
      <c r="AJ46" s="154"/>
      <c r="AK46" s="154"/>
      <c r="AL46" s="154"/>
      <c r="AM46" s="154"/>
      <c r="AN46" s="154"/>
      <c r="AO46" s="154"/>
      <c r="AP46" s="154"/>
      <c r="AQ46" s="154"/>
      <c r="AR46" s="154"/>
      <c r="AS46" s="154"/>
      <c r="AT46" s="154"/>
      <c r="AU46" s="154"/>
      <c r="AV46" s="154"/>
      <c r="AW46" s="154"/>
      <c r="AX46" s="154"/>
      <c r="AY46" s="154"/>
      <c r="AZ46" s="154"/>
      <c r="BA46" s="154"/>
      <c r="BB46" s="180"/>
      <c r="BC46" s="184"/>
      <c r="BD46" s="184"/>
      <c r="BE46" s="184"/>
      <c r="BF46" s="184"/>
      <c r="BG46" s="184"/>
      <c r="BH46" s="184"/>
      <c r="BI46" s="184"/>
      <c r="BJ46" s="184"/>
      <c r="BK46" s="171"/>
      <c r="BL46" s="180"/>
      <c r="BM46" s="184"/>
      <c r="BN46" s="184"/>
      <c r="BO46" s="184"/>
      <c r="BP46" s="184"/>
      <c r="BQ46" s="184"/>
      <c r="BR46" s="184"/>
      <c r="BS46" s="184"/>
      <c r="BT46" s="166"/>
      <c r="BU46" s="166"/>
      <c r="BV46" s="166"/>
      <c r="BW46" s="166"/>
      <c r="BX46" s="166"/>
      <c r="BY46" s="166"/>
      <c r="BZ46" s="166"/>
      <c r="CA46" s="166"/>
      <c r="CB46" s="166"/>
      <c r="CC46" s="166"/>
      <c r="CD46" s="166"/>
      <c r="CE46" s="166"/>
      <c r="CF46" s="166"/>
      <c r="CG46" s="166"/>
      <c r="CH46" s="166"/>
      <c r="CI46" s="166"/>
      <c r="CJ46" s="166"/>
      <c r="CK46" s="166"/>
      <c r="CL46" s="166"/>
      <c r="CM46" s="166"/>
      <c r="CN46" s="166"/>
      <c r="CO46" s="166"/>
      <c r="CP46" s="166"/>
      <c r="CQ46" s="166"/>
      <c r="CR46" s="166"/>
      <c r="CS46" s="166"/>
      <c r="CT46" s="166"/>
      <c r="CU46" s="166"/>
      <c r="CV46" s="166"/>
      <c r="CW46" s="166"/>
      <c r="CX46" s="166"/>
      <c r="CY46" s="166"/>
      <c r="CZ46" s="166"/>
      <c r="DA46" s="166"/>
      <c r="DB46" s="166"/>
      <c r="DC46" s="166"/>
      <c r="DD46" s="166"/>
      <c r="DE46" s="166"/>
      <c r="DF46" s="166"/>
      <c r="DG46" s="166"/>
      <c r="DH46" s="166"/>
      <c r="DI46" s="166"/>
      <c r="DJ46" s="166"/>
      <c r="DK46" s="166"/>
      <c r="DL46" s="166"/>
      <c r="DM46" s="166"/>
      <c r="DN46" s="166"/>
      <c r="DO46" s="166"/>
      <c r="DP46" s="166"/>
      <c r="DQ46" s="166"/>
      <c r="DR46" s="166"/>
      <c r="DS46" s="166"/>
      <c r="DT46" s="166"/>
      <c r="DU46" s="166"/>
      <c r="DV46" s="166"/>
      <c r="DW46" s="166"/>
    </row>
    <row r="47" spans="1:127" s="168" customFormat="1">
      <c r="A47" s="154"/>
      <c r="B47" s="1681"/>
      <c r="C47" s="1681"/>
      <c r="D47" s="1681"/>
      <c r="E47" s="186"/>
      <c r="F47" s="186"/>
      <c r="G47" s="186"/>
      <c r="H47" s="186"/>
      <c r="I47" s="187"/>
      <c r="J47" s="187"/>
      <c r="K47" s="187"/>
      <c r="L47" s="188"/>
      <c r="M47" s="187"/>
      <c r="N47" s="187"/>
      <c r="O47" s="187"/>
      <c r="P47" s="187"/>
      <c r="Q47" s="186"/>
      <c r="R47" s="186"/>
      <c r="S47" s="186"/>
      <c r="T47" s="186"/>
      <c r="U47" s="186"/>
      <c r="V47" s="186"/>
      <c r="W47" s="186"/>
      <c r="X47" s="186"/>
      <c r="Y47" s="186"/>
      <c r="Z47" s="189"/>
      <c r="AA47" s="189"/>
      <c r="AB47" s="189"/>
      <c r="AC47" s="189"/>
      <c r="AD47" s="189"/>
      <c r="AE47" s="154"/>
      <c r="AF47" s="154"/>
      <c r="AG47" s="154"/>
      <c r="AH47" s="154"/>
      <c r="AI47" s="154"/>
      <c r="AJ47" s="154"/>
      <c r="AK47" s="154"/>
      <c r="AL47" s="154"/>
      <c r="AM47" s="154"/>
      <c r="AN47" s="154"/>
      <c r="AO47" s="154"/>
      <c r="AP47" s="154"/>
      <c r="AQ47" s="154"/>
      <c r="AR47" s="154"/>
      <c r="AS47" s="154"/>
      <c r="AT47" s="154"/>
      <c r="AU47" s="154"/>
      <c r="AV47" s="154"/>
      <c r="AW47" s="154"/>
      <c r="AX47" s="154"/>
      <c r="AY47" s="154"/>
      <c r="AZ47" s="154"/>
      <c r="BA47" s="154"/>
      <c r="BB47" s="154"/>
      <c r="BC47" s="154"/>
      <c r="BD47" s="154"/>
      <c r="BE47" s="154"/>
      <c r="BF47" s="154"/>
      <c r="BG47" s="154"/>
      <c r="BH47" s="154"/>
      <c r="BT47" s="166"/>
      <c r="BU47" s="166"/>
      <c r="BV47" s="166"/>
      <c r="BW47" s="166"/>
      <c r="BX47" s="166"/>
      <c r="BY47" s="166"/>
      <c r="BZ47" s="166"/>
      <c r="CA47" s="166"/>
      <c r="CB47" s="166"/>
      <c r="CC47" s="166"/>
      <c r="CD47" s="166"/>
      <c r="CE47" s="166"/>
      <c r="CF47" s="166"/>
      <c r="CG47" s="166"/>
      <c r="CH47" s="166"/>
      <c r="CI47" s="166"/>
      <c r="CJ47" s="166"/>
      <c r="CK47" s="166"/>
      <c r="CL47" s="166"/>
      <c r="CM47" s="166"/>
      <c r="CN47" s="166"/>
      <c r="CO47" s="166"/>
      <c r="CP47" s="166"/>
      <c r="CQ47" s="166"/>
      <c r="CR47" s="166"/>
      <c r="CS47" s="166"/>
      <c r="CT47" s="166"/>
      <c r="CU47" s="166"/>
      <c r="CV47" s="166"/>
      <c r="CW47" s="166"/>
      <c r="CX47" s="166"/>
      <c r="CY47" s="166"/>
      <c r="CZ47" s="166"/>
      <c r="DA47" s="166"/>
      <c r="DB47" s="166"/>
      <c r="DC47" s="166"/>
      <c r="DD47" s="166"/>
      <c r="DE47" s="166"/>
      <c r="DF47" s="166"/>
      <c r="DG47" s="166"/>
      <c r="DH47" s="166"/>
      <c r="DI47" s="166"/>
      <c r="DJ47" s="166"/>
      <c r="DK47" s="166"/>
      <c r="DL47" s="166"/>
      <c r="DM47" s="166"/>
      <c r="DN47" s="166"/>
      <c r="DO47" s="166"/>
      <c r="DP47" s="166"/>
      <c r="DQ47" s="166"/>
      <c r="DR47" s="166"/>
      <c r="DS47" s="166"/>
      <c r="DT47" s="166"/>
      <c r="DU47" s="166"/>
      <c r="DV47" s="166"/>
      <c r="DW47" s="166"/>
    </row>
    <row r="48" spans="1:127" s="168" customFormat="1" ht="13.8" hidden="1" thickBot="1">
      <c r="A48" s="154"/>
      <c r="B48" s="1681"/>
      <c r="C48" s="1681"/>
      <c r="D48" s="1681"/>
      <c r="E48" s="186"/>
      <c r="F48" s="186"/>
      <c r="G48" s="186"/>
      <c r="H48" s="186"/>
      <c r="I48" s="1668" t="s">
        <v>300</v>
      </c>
      <c r="J48" s="1668"/>
      <c r="K48" s="1668"/>
      <c r="L48" s="1668"/>
      <c r="M48" s="187"/>
      <c r="N48" s="187"/>
      <c r="O48" s="187"/>
      <c r="P48" s="187"/>
      <c r="Q48" s="186"/>
      <c r="R48" s="186"/>
      <c r="S48" s="186"/>
      <c r="T48" s="186"/>
      <c r="U48" s="186"/>
      <c r="V48" s="186"/>
      <c r="W48" s="186"/>
      <c r="X48" s="186"/>
      <c r="Y48" s="186"/>
      <c r="Z48" s="189"/>
      <c r="AA48" s="189"/>
      <c r="AB48" s="189"/>
      <c r="AC48" s="189"/>
      <c r="AD48" s="189"/>
      <c r="AE48" s="154"/>
      <c r="AF48" s="154"/>
      <c r="AG48" s="154"/>
      <c r="AH48" s="154"/>
      <c r="AI48" s="154"/>
      <c r="AJ48" s="154"/>
      <c r="AK48" s="154"/>
      <c r="AL48" s="154"/>
      <c r="AM48" s="154"/>
      <c r="AN48" s="154"/>
      <c r="AO48" s="154"/>
      <c r="AP48" s="154"/>
      <c r="AQ48" s="154"/>
      <c r="AR48" s="154"/>
      <c r="AS48" s="154"/>
      <c r="AT48" s="154"/>
      <c r="AU48" s="154"/>
      <c r="AV48" s="154"/>
      <c r="AW48" s="154"/>
      <c r="AX48" s="154"/>
      <c r="AY48" s="154"/>
      <c r="AZ48" s="154"/>
      <c r="BA48" s="154"/>
      <c r="BB48" s="154"/>
      <c r="BC48" s="154"/>
      <c r="BD48" s="154"/>
      <c r="BE48" s="154"/>
      <c r="BF48" s="154"/>
      <c r="BG48" s="154"/>
      <c r="BH48" s="154"/>
      <c r="BT48" s="166"/>
      <c r="BU48" s="166"/>
      <c r="BV48" s="166"/>
      <c r="BW48" s="166"/>
      <c r="BX48" s="166"/>
      <c r="BY48" s="166"/>
      <c r="BZ48" s="166"/>
      <c r="CA48" s="166"/>
      <c r="CB48" s="166"/>
      <c r="CC48" s="166"/>
      <c r="CD48" s="166"/>
      <c r="CE48" s="166"/>
      <c r="CF48" s="166"/>
      <c r="CG48" s="166"/>
      <c r="CH48" s="166"/>
      <c r="CI48" s="166"/>
      <c r="CJ48" s="166"/>
      <c r="CK48" s="166"/>
      <c r="CL48" s="166"/>
      <c r="CM48" s="166"/>
      <c r="CN48" s="166"/>
      <c r="CO48" s="166"/>
      <c r="CP48" s="166"/>
      <c r="CQ48" s="166"/>
      <c r="CR48" s="166"/>
      <c r="CS48" s="166"/>
      <c r="CT48" s="166"/>
      <c r="CU48" s="166"/>
      <c r="CV48" s="166"/>
      <c r="CW48" s="166"/>
      <c r="CX48" s="166"/>
      <c r="CY48" s="166"/>
      <c r="CZ48" s="166"/>
      <c r="DA48" s="166"/>
      <c r="DB48" s="166"/>
      <c r="DC48" s="166"/>
      <c r="DD48" s="166"/>
      <c r="DE48" s="166"/>
      <c r="DF48" s="166"/>
      <c r="DG48" s="166"/>
      <c r="DH48" s="166"/>
      <c r="DI48" s="166"/>
      <c r="DJ48" s="166"/>
      <c r="DK48" s="166"/>
      <c r="DL48" s="166"/>
      <c r="DM48" s="166"/>
      <c r="DN48" s="166"/>
      <c r="DO48" s="166"/>
      <c r="DP48" s="166"/>
      <c r="DQ48" s="166"/>
      <c r="DR48" s="166"/>
      <c r="DS48" s="166"/>
      <c r="DT48" s="166"/>
      <c r="DU48" s="166"/>
      <c r="DV48" s="166"/>
      <c r="DW48" s="166"/>
    </row>
    <row r="49" spans="1:127" s="168" customFormat="1" ht="16.2" hidden="1" thickBot="1">
      <c r="A49" s="154"/>
      <c r="B49" s="190"/>
      <c r="C49" s="190"/>
      <c r="D49" s="190"/>
      <c r="E49" s="190"/>
      <c r="F49" s="190"/>
      <c r="G49" s="191"/>
      <c r="H49" s="191"/>
      <c r="I49" s="191"/>
      <c r="J49" s="191"/>
      <c r="K49" s="191"/>
      <c r="L49" s="191"/>
      <c r="M49" s="1682" t="s">
        <v>370</v>
      </c>
      <c r="N49" s="1683"/>
      <c r="O49" s="1684"/>
      <c r="P49" s="187"/>
      <c r="Q49" s="1685">
        <f>AF17</f>
        <v>0.89948275862068972</v>
      </c>
      <c r="R49" s="1686"/>
      <c r="S49" s="1687"/>
      <c r="T49" s="190"/>
      <c r="U49" s="190"/>
      <c r="V49" s="191"/>
      <c r="W49" s="191"/>
      <c r="X49" s="191"/>
      <c r="Y49" s="191"/>
      <c r="Z49" s="191"/>
      <c r="AA49" s="191"/>
      <c r="AB49" s="191"/>
      <c r="AC49" s="191"/>
      <c r="AD49" s="191"/>
      <c r="AE49" s="154"/>
      <c r="AF49" s="154"/>
      <c r="AG49" s="154"/>
      <c r="AH49" s="154"/>
      <c r="AI49" s="154"/>
      <c r="AJ49" s="154"/>
      <c r="AK49" s="154"/>
      <c r="AL49" s="154"/>
      <c r="AM49" s="154"/>
      <c r="AN49" s="154"/>
      <c r="AO49" s="154"/>
      <c r="AP49" s="154"/>
      <c r="AQ49" s="154"/>
      <c r="AR49" s="154"/>
      <c r="AS49" s="154"/>
      <c r="AT49" s="154"/>
      <c r="AU49" s="154"/>
      <c r="AV49" s="154"/>
      <c r="AW49" s="154"/>
      <c r="AX49" s="154"/>
      <c r="AY49" s="154"/>
      <c r="AZ49" s="154"/>
      <c r="BA49" s="154"/>
      <c r="BB49" s="1666"/>
      <c r="BC49" s="1666"/>
      <c r="BD49" s="1666"/>
      <c r="BE49" s="1666"/>
      <c r="BF49" s="1666"/>
      <c r="BG49" s="1666"/>
      <c r="BH49" s="1666"/>
      <c r="BI49" s="1666"/>
      <c r="BJ49" s="1665"/>
      <c r="BK49" s="1665"/>
      <c r="BL49" s="1665"/>
      <c r="BM49" s="1665"/>
      <c r="BN49" s="1665"/>
      <c r="BO49" s="1665"/>
      <c r="BP49" s="1665"/>
      <c r="BQ49" s="1665"/>
      <c r="BT49" s="166"/>
      <c r="BU49" s="166"/>
      <c r="BV49" s="166"/>
      <c r="BW49" s="166"/>
      <c r="BX49" s="166"/>
      <c r="BY49" s="166"/>
      <c r="BZ49" s="166"/>
      <c r="CA49" s="166"/>
      <c r="CB49" s="166"/>
      <c r="CC49" s="166"/>
      <c r="CD49" s="166"/>
      <c r="CE49" s="166"/>
      <c r="CF49" s="166"/>
      <c r="CG49" s="166"/>
      <c r="CH49" s="166"/>
      <c r="CI49" s="166"/>
      <c r="CJ49" s="166"/>
      <c r="CK49" s="166"/>
      <c r="CL49" s="166"/>
      <c r="CM49" s="166"/>
      <c r="CN49" s="166"/>
      <c r="CO49" s="166"/>
      <c r="CP49" s="166"/>
      <c r="CQ49" s="166"/>
      <c r="CR49" s="166"/>
      <c r="CS49" s="166"/>
      <c r="CT49" s="166"/>
      <c r="CU49" s="166"/>
      <c r="CV49" s="166"/>
      <c r="CW49" s="166"/>
      <c r="CX49" s="166"/>
      <c r="CY49" s="166"/>
      <c r="CZ49" s="166"/>
      <c r="DA49" s="166"/>
      <c r="DB49" s="166"/>
      <c r="DC49" s="166"/>
      <c r="DD49" s="166"/>
      <c r="DE49" s="166"/>
      <c r="DF49" s="166"/>
      <c r="DG49" s="166"/>
      <c r="DH49" s="166"/>
      <c r="DI49" s="166"/>
      <c r="DJ49" s="166"/>
      <c r="DK49" s="166"/>
      <c r="DL49" s="166"/>
      <c r="DM49" s="166"/>
      <c r="DN49" s="166"/>
      <c r="DO49" s="166"/>
      <c r="DP49" s="166"/>
      <c r="DQ49" s="166"/>
      <c r="DR49" s="166"/>
      <c r="DS49" s="166"/>
      <c r="DT49" s="166"/>
      <c r="DU49" s="166"/>
      <c r="DV49" s="166"/>
      <c r="DW49" s="166"/>
    </row>
    <row r="50" spans="1:127" s="168" customFormat="1" ht="13.8" thickBot="1">
      <c r="A50" s="154"/>
      <c r="B50" s="192"/>
      <c r="C50" s="192"/>
      <c r="D50" s="192"/>
      <c r="E50" s="192"/>
      <c r="F50" s="192"/>
      <c r="G50" s="193"/>
      <c r="H50" s="193"/>
      <c r="I50" s="193"/>
      <c r="J50" s="193"/>
      <c r="K50" s="193"/>
      <c r="L50" s="193"/>
      <c r="M50" s="193"/>
      <c r="N50" s="193"/>
      <c r="O50" s="193"/>
      <c r="P50" s="187"/>
      <c r="Q50" s="192"/>
      <c r="R50" s="192"/>
      <c r="S50" s="192"/>
      <c r="T50" s="192"/>
      <c r="U50" s="192"/>
      <c r="V50" s="193"/>
      <c r="W50" s="193"/>
      <c r="X50" s="193"/>
      <c r="Y50" s="193"/>
      <c r="Z50" s="193"/>
      <c r="AA50" s="193"/>
      <c r="AB50" s="193"/>
      <c r="AC50" s="193"/>
      <c r="AD50" s="193"/>
      <c r="AE50" s="154"/>
      <c r="AF50" s="154"/>
      <c r="AG50" s="154"/>
      <c r="AH50" s="154"/>
      <c r="AI50" s="154"/>
      <c r="AJ50" s="154"/>
      <c r="AK50" s="154"/>
      <c r="AL50" s="154"/>
      <c r="AM50" s="154"/>
      <c r="AN50" s="154"/>
      <c r="AO50" s="154"/>
      <c r="AP50" s="154"/>
      <c r="AQ50" s="154"/>
      <c r="AR50" s="154"/>
      <c r="AS50" s="154"/>
      <c r="AT50" s="154"/>
      <c r="AU50" s="154"/>
      <c r="AV50" s="154"/>
      <c r="AW50" s="154"/>
      <c r="AX50" s="154"/>
      <c r="AY50" s="154"/>
      <c r="AZ50" s="154"/>
      <c r="BA50" s="154"/>
      <c r="BB50" s="1665"/>
      <c r="BC50" s="1667"/>
      <c r="BD50" s="1667"/>
      <c r="BE50" s="1667"/>
      <c r="BF50" s="1667"/>
      <c r="BG50" s="1667"/>
      <c r="BH50" s="1667"/>
      <c r="BI50" s="1667"/>
      <c r="BJ50" s="1665"/>
      <c r="BK50" s="1667"/>
      <c r="BL50" s="1667"/>
      <c r="BM50" s="1667"/>
      <c r="BN50" s="1667"/>
      <c r="BO50" s="1667"/>
      <c r="BP50" s="1667"/>
      <c r="BQ50" s="1667"/>
      <c r="BT50" s="166"/>
      <c r="BU50" s="166"/>
      <c r="BV50" s="166"/>
      <c r="BW50" s="166"/>
      <c r="BX50" s="166"/>
      <c r="BY50" s="166"/>
      <c r="BZ50" s="166"/>
      <c r="CA50" s="166"/>
      <c r="CB50" s="166"/>
      <c r="CC50" s="166"/>
      <c r="CD50" s="166"/>
      <c r="CE50" s="166"/>
      <c r="CF50" s="166"/>
      <c r="CG50" s="166"/>
      <c r="CH50" s="166"/>
      <c r="CI50" s="166"/>
      <c r="CJ50" s="166"/>
      <c r="CK50" s="166"/>
      <c r="CL50" s="166"/>
      <c r="CM50" s="166"/>
      <c r="CN50" s="166"/>
      <c r="CO50" s="166"/>
      <c r="CP50" s="166"/>
      <c r="CQ50" s="166"/>
      <c r="CR50" s="166"/>
      <c r="CS50" s="166"/>
      <c r="CT50" s="166"/>
      <c r="CU50" s="166"/>
      <c r="CV50" s="166"/>
      <c r="CW50" s="166"/>
      <c r="CX50" s="166"/>
      <c r="CY50" s="166"/>
      <c r="CZ50" s="166"/>
      <c r="DA50" s="166"/>
      <c r="DB50" s="166"/>
      <c r="DC50" s="166"/>
      <c r="DD50" s="166"/>
      <c r="DE50" s="166"/>
      <c r="DF50" s="166"/>
      <c r="DG50" s="166"/>
      <c r="DH50" s="166"/>
      <c r="DI50" s="166"/>
      <c r="DJ50" s="166"/>
      <c r="DK50" s="166"/>
      <c r="DL50" s="166"/>
      <c r="DM50" s="166"/>
      <c r="DN50" s="166"/>
      <c r="DO50" s="166"/>
      <c r="DP50" s="166"/>
      <c r="DQ50" s="166"/>
      <c r="DR50" s="166"/>
      <c r="DS50" s="166"/>
      <c r="DT50" s="166"/>
      <c r="DU50" s="166"/>
      <c r="DV50" s="166"/>
      <c r="DW50" s="166"/>
    </row>
    <row r="51" spans="1:127" s="168" customFormat="1" ht="15" thickBot="1">
      <c r="A51" s="154"/>
      <c r="B51" s="1672" t="s">
        <v>371</v>
      </c>
      <c r="C51" s="1673"/>
      <c r="D51" s="1673"/>
      <c r="E51" s="1673"/>
      <c r="F51" s="1673"/>
      <c r="G51" s="1674" t="s">
        <v>1304</v>
      </c>
      <c r="H51" s="1674"/>
      <c r="I51" s="1674"/>
      <c r="J51" s="1674"/>
      <c r="K51" s="1674"/>
      <c r="L51" s="1674"/>
      <c r="M51" s="1674"/>
      <c r="N51" s="1674"/>
      <c r="O51" s="1675"/>
      <c r="P51" s="187"/>
      <c r="Q51" s="1672" t="s">
        <v>372</v>
      </c>
      <c r="R51" s="1673"/>
      <c r="S51" s="1673"/>
      <c r="T51" s="1673"/>
      <c r="U51" s="1673"/>
      <c r="V51" s="1676" t="s">
        <v>1209</v>
      </c>
      <c r="W51" s="1677"/>
      <c r="X51" s="1677"/>
      <c r="Y51" s="1677"/>
      <c r="Z51" s="1677"/>
      <c r="AA51" s="1677"/>
      <c r="AB51" s="1677"/>
      <c r="AC51" s="1677"/>
      <c r="AD51" s="1678"/>
      <c r="AE51" s="1210"/>
      <c r="AF51" s="1209"/>
      <c r="AG51" s="154"/>
      <c r="AH51" s="154"/>
      <c r="AI51" s="154"/>
      <c r="AJ51" s="154"/>
      <c r="AK51" s="154"/>
      <c r="AL51" s="154"/>
      <c r="AM51" s="154"/>
      <c r="AN51" s="154"/>
      <c r="AO51" s="154"/>
      <c r="AP51" s="154"/>
      <c r="AQ51" s="154"/>
      <c r="AR51" s="154"/>
      <c r="AS51" s="154"/>
      <c r="AT51" s="154"/>
      <c r="AU51" s="154"/>
      <c r="AV51" s="154"/>
      <c r="AW51" s="154"/>
      <c r="AX51" s="154"/>
      <c r="AY51" s="154"/>
      <c r="AZ51" s="154"/>
      <c r="BA51" s="154"/>
      <c r="BB51" s="1665"/>
      <c r="BC51" s="1665"/>
      <c r="BD51" s="1665"/>
      <c r="BE51" s="1665"/>
      <c r="BF51" s="1665"/>
      <c r="BG51" s="1665"/>
      <c r="BH51" s="1665"/>
      <c r="BI51" s="1665"/>
      <c r="BJ51" s="1665"/>
      <c r="BK51" s="1665"/>
      <c r="BL51" s="1665"/>
      <c r="BM51" s="1665"/>
      <c r="BN51" s="1665"/>
      <c r="BO51" s="1665"/>
      <c r="BP51" s="1665"/>
      <c r="BQ51" s="1665"/>
    </row>
    <row r="52" spans="1:127" s="168" customFormat="1">
      <c r="A52" s="154"/>
      <c r="B52" s="1668"/>
      <c r="C52" s="1668"/>
      <c r="D52" s="1668"/>
      <c r="E52" s="1668"/>
      <c r="F52" s="1668"/>
      <c r="G52" s="1668"/>
      <c r="H52" s="1668"/>
      <c r="I52" s="1668"/>
      <c r="J52" s="1668"/>
      <c r="K52" s="1668"/>
      <c r="L52" s="1668"/>
      <c r="M52" s="1668"/>
      <c r="N52" s="1668"/>
      <c r="O52" s="1668"/>
      <c r="P52" s="1668"/>
      <c r="Q52" s="1668"/>
      <c r="R52" s="1668"/>
      <c r="S52" s="1668"/>
      <c r="T52" s="1668"/>
      <c r="U52" s="1668"/>
      <c r="V52" s="1668"/>
      <c r="W52" s="1668"/>
      <c r="X52" s="1668"/>
      <c r="Y52" s="1668"/>
      <c r="Z52" s="1668"/>
      <c r="AA52" s="1668"/>
      <c r="AB52" s="1668"/>
      <c r="AC52" s="1668"/>
      <c r="AD52" s="1668"/>
      <c r="AE52" s="154"/>
      <c r="AF52" s="154"/>
      <c r="AG52" s="154"/>
      <c r="AH52" s="154"/>
      <c r="AI52" s="154"/>
      <c r="AJ52" s="154"/>
      <c r="AK52" s="154"/>
      <c r="AL52" s="154"/>
      <c r="AM52" s="154"/>
      <c r="AN52" s="154"/>
      <c r="AO52" s="154"/>
      <c r="AP52" s="154"/>
      <c r="AQ52" s="154"/>
      <c r="AR52" s="154"/>
      <c r="AS52" s="154"/>
      <c r="AT52" s="154"/>
      <c r="AU52" s="154"/>
      <c r="AV52" s="154"/>
      <c r="AW52" s="154"/>
      <c r="AX52" s="154"/>
      <c r="AY52" s="154"/>
      <c r="AZ52" s="154"/>
      <c r="BA52" s="154"/>
      <c r="BB52" s="1665"/>
      <c r="BC52" s="1665"/>
      <c r="BD52" s="1665"/>
      <c r="BE52" s="1665"/>
      <c r="BF52" s="1665"/>
      <c r="BG52" s="1665"/>
      <c r="BH52" s="1665"/>
      <c r="BI52" s="1665"/>
      <c r="BJ52" s="1669"/>
      <c r="BK52" s="1669"/>
      <c r="BL52" s="1669"/>
      <c r="BM52" s="1669"/>
      <c r="BN52" s="1669"/>
      <c r="BO52" s="1669"/>
      <c r="BP52" s="1669"/>
      <c r="BQ52" s="1669"/>
    </row>
    <row r="53" spans="1:127" s="168" customFormat="1" ht="37.200000000000003" customHeight="1">
      <c r="A53" s="154"/>
      <c r="B53" s="1670" t="s">
        <v>373</v>
      </c>
      <c r="C53" s="1670"/>
      <c r="D53" s="1670"/>
      <c r="E53" s="1670"/>
      <c r="F53" s="1670"/>
      <c r="G53" s="1670"/>
      <c r="H53" s="1670"/>
      <c r="I53" s="1670"/>
      <c r="J53" s="1670"/>
      <c r="K53" s="1670"/>
      <c r="L53" s="1670"/>
      <c r="M53" s="1671"/>
      <c r="N53" s="1671"/>
      <c r="O53" s="1671"/>
      <c r="P53" s="1671"/>
      <c r="Q53" s="1671"/>
      <c r="R53" s="1671"/>
      <c r="S53" s="1671"/>
      <c r="T53" s="1671"/>
      <c r="U53" s="1671"/>
      <c r="V53" s="1671"/>
      <c r="W53" s="1671"/>
      <c r="X53" s="1671"/>
      <c r="Y53" s="1671"/>
      <c r="Z53" s="1671"/>
      <c r="AA53" s="1671"/>
      <c r="AB53" s="1671"/>
      <c r="AC53" s="1671"/>
      <c r="AD53" s="1671"/>
      <c r="AE53" s="154"/>
      <c r="AF53" s="154"/>
      <c r="AG53" s="154"/>
      <c r="AH53" s="154"/>
      <c r="AI53" s="154"/>
      <c r="AJ53" s="154"/>
      <c r="AK53" s="154"/>
      <c r="AL53" s="154"/>
      <c r="AM53" s="154"/>
      <c r="AN53" s="154"/>
      <c r="AO53" s="154"/>
      <c r="AP53" s="154"/>
      <c r="AQ53" s="154"/>
      <c r="AR53" s="154"/>
      <c r="AS53" s="154"/>
      <c r="AT53" s="154"/>
      <c r="AU53" s="154"/>
      <c r="AV53" s="154"/>
      <c r="AW53" s="154"/>
      <c r="AX53" s="154"/>
      <c r="AY53" s="154"/>
      <c r="AZ53" s="154"/>
      <c r="BA53" s="154"/>
      <c r="BB53" s="1666"/>
      <c r="BC53" s="1666"/>
      <c r="BD53" s="1666"/>
      <c r="BE53" s="1666"/>
      <c r="BF53" s="1666"/>
      <c r="BG53" s="1666"/>
      <c r="BH53" s="1666"/>
      <c r="BI53" s="1666"/>
      <c r="BJ53" s="1665"/>
      <c r="BK53" s="1665"/>
      <c r="BL53" s="1665"/>
      <c r="BM53" s="1665"/>
      <c r="BN53" s="1665"/>
      <c r="BO53" s="1665"/>
      <c r="BP53" s="1665"/>
      <c r="BQ53" s="1665"/>
    </row>
    <row r="54" spans="1:127" s="168" customFormat="1">
      <c r="A54" s="154"/>
      <c r="B54" s="194"/>
      <c r="C54" s="195"/>
      <c r="D54" s="195"/>
      <c r="E54" s="195"/>
      <c r="F54" s="195"/>
      <c r="G54" s="195"/>
      <c r="H54" s="195"/>
      <c r="I54" s="195"/>
      <c r="J54" s="195"/>
      <c r="K54" s="195"/>
      <c r="L54" s="195"/>
      <c r="M54" s="196"/>
      <c r="N54" s="196"/>
      <c r="O54" s="196"/>
      <c r="P54" s="196"/>
      <c r="Q54" s="196"/>
      <c r="R54" s="196"/>
      <c r="S54" s="196"/>
      <c r="T54" s="196"/>
      <c r="U54" s="196"/>
      <c r="V54" s="196"/>
      <c r="W54" s="196"/>
      <c r="X54" s="196"/>
      <c r="Y54" s="196"/>
      <c r="Z54" s="196"/>
      <c r="AA54" s="196"/>
      <c r="AB54" s="196"/>
      <c r="AC54" s="196"/>
      <c r="AD54" s="196"/>
      <c r="AE54" s="154"/>
      <c r="AF54" s="154"/>
      <c r="AG54" s="154"/>
      <c r="AH54" s="154"/>
      <c r="AI54" s="154"/>
      <c r="AJ54" s="154"/>
      <c r="AK54" s="154"/>
      <c r="AL54" s="154"/>
      <c r="AM54" s="154"/>
      <c r="AN54" s="154"/>
      <c r="AO54" s="154"/>
      <c r="AP54" s="154"/>
      <c r="AQ54" s="154"/>
      <c r="AR54" s="154"/>
      <c r="AS54" s="154"/>
      <c r="AT54" s="154"/>
      <c r="AU54" s="154"/>
      <c r="AV54" s="154"/>
      <c r="AW54" s="154"/>
      <c r="AX54" s="154"/>
      <c r="AY54" s="154"/>
      <c r="AZ54" s="154"/>
      <c r="BA54" s="154"/>
      <c r="BB54" s="1666"/>
      <c r="BC54" s="1666"/>
      <c r="BD54" s="1666"/>
      <c r="BE54" s="1666"/>
      <c r="BF54" s="1666"/>
      <c r="BG54" s="1666"/>
      <c r="BH54" s="1666"/>
      <c r="BI54" s="1666"/>
      <c r="BJ54" s="1665"/>
      <c r="BK54" s="1665"/>
      <c r="BL54" s="1665"/>
      <c r="BM54" s="1665"/>
      <c r="BN54" s="1665"/>
      <c r="BO54" s="1665"/>
      <c r="BP54" s="1665"/>
      <c r="BQ54" s="1665"/>
    </row>
    <row r="55" spans="1:127">
      <c r="B55" s="197"/>
      <c r="C55" s="197"/>
      <c r="D55" s="197"/>
      <c r="E55" s="197"/>
      <c r="F55" s="197"/>
      <c r="G55" s="197"/>
      <c r="H55" s="197"/>
      <c r="I55" s="197"/>
      <c r="J55" s="197"/>
      <c r="K55" s="197"/>
      <c r="L55" s="197"/>
      <c r="M55" s="197"/>
      <c r="N55" s="197"/>
      <c r="O55" s="197"/>
      <c r="P55" s="197"/>
      <c r="Q55" s="197"/>
      <c r="R55" s="197"/>
      <c r="S55" s="197"/>
      <c r="T55" s="197"/>
      <c r="U55" s="197"/>
      <c r="V55" s="197"/>
      <c r="W55" s="197"/>
      <c r="X55" s="197"/>
      <c r="Y55" s="197"/>
      <c r="Z55" s="197"/>
      <c r="AA55" s="197"/>
      <c r="AB55" s="197"/>
      <c r="AC55" s="197"/>
      <c r="AD55" s="197"/>
      <c r="AE55" s="154"/>
      <c r="AF55" s="154"/>
      <c r="AG55" s="154"/>
      <c r="AH55" s="154"/>
      <c r="AI55" s="154"/>
      <c r="AJ55" s="154"/>
      <c r="AK55" s="154"/>
      <c r="AL55" s="154"/>
      <c r="AM55" s="154"/>
      <c r="BB55" s="1666"/>
      <c r="BC55" s="1666"/>
      <c r="BD55" s="1666"/>
      <c r="BE55" s="1666"/>
      <c r="BF55" s="1666"/>
      <c r="BG55" s="1666"/>
      <c r="BH55" s="1666"/>
      <c r="BI55" s="1666"/>
      <c r="BJ55" s="1665"/>
      <c r="BK55" s="1665"/>
      <c r="BL55" s="1665"/>
      <c r="BM55" s="1665"/>
      <c r="BN55" s="1665"/>
      <c r="BO55" s="1665"/>
      <c r="BP55" s="1665"/>
      <c r="BQ55" s="1665"/>
    </row>
    <row r="56" spans="1:127" ht="27" customHeight="1">
      <c r="B56" s="198"/>
      <c r="C56" s="198"/>
      <c r="D56" s="198"/>
      <c r="E56" s="199"/>
      <c r="F56" s="199"/>
      <c r="G56" s="199"/>
      <c r="H56" s="199"/>
      <c r="I56" s="199"/>
      <c r="J56" s="199"/>
      <c r="K56" s="199"/>
      <c r="L56" s="199"/>
      <c r="M56" s="199"/>
      <c r="N56" s="199"/>
      <c r="O56" s="199"/>
      <c r="P56" s="199"/>
      <c r="Q56" s="199"/>
      <c r="R56" s="199"/>
      <c r="S56" s="199"/>
      <c r="T56" s="199"/>
      <c r="U56" s="199"/>
      <c r="V56" s="199"/>
      <c r="W56" s="199"/>
      <c r="X56" s="199"/>
      <c r="Y56" s="199"/>
      <c r="Z56" s="199"/>
      <c r="AA56" s="199"/>
      <c r="AB56" s="199"/>
      <c r="AC56" s="199"/>
      <c r="AD56" s="199"/>
      <c r="AE56" s="154"/>
      <c r="AF56" s="154"/>
      <c r="AG56" s="154"/>
      <c r="AH56" s="154"/>
      <c r="AI56" s="154"/>
      <c r="AJ56" s="154"/>
      <c r="AK56" s="154"/>
      <c r="AL56" s="154"/>
      <c r="AM56" s="154"/>
      <c r="BB56" s="1665"/>
      <c r="BC56" s="1665"/>
      <c r="BD56" s="1665"/>
      <c r="BE56" s="1665"/>
      <c r="BF56" s="1665"/>
      <c r="BG56" s="1665"/>
      <c r="BH56" s="1665"/>
      <c r="BI56" s="1665"/>
      <c r="BJ56" s="1665"/>
      <c r="BK56" s="1665"/>
      <c r="BL56" s="1665"/>
      <c r="BM56" s="1665"/>
      <c r="BN56" s="1665"/>
      <c r="BO56" s="1665"/>
      <c r="BP56" s="1665"/>
      <c r="BQ56" s="1665"/>
    </row>
    <row r="57" spans="1:127">
      <c r="AE57" s="154"/>
      <c r="AF57" s="154"/>
      <c r="AG57" s="154"/>
      <c r="AH57" s="154"/>
      <c r="AI57" s="154"/>
      <c r="AJ57" s="154"/>
      <c r="AK57" s="154"/>
      <c r="AL57" s="154"/>
      <c r="AM57" s="154"/>
      <c r="BB57" s="1665"/>
      <c r="BC57" s="1665"/>
      <c r="BD57" s="1665"/>
      <c r="BE57" s="1665"/>
      <c r="BF57" s="1665"/>
      <c r="BG57" s="1665"/>
      <c r="BH57" s="1665"/>
      <c r="BI57" s="1665"/>
      <c r="BJ57" s="1665"/>
      <c r="BK57" s="1665"/>
      <c r="BL57" s="1665"/>
      <c r="BM57" s="1665"/>
      <c r="BN57" s="1665"/>
      <c r="BO57" s="1665"/>
      <c r="BP57" s="1665"/>
      <c r="BQ57" s="1665"/>
    </row>
    <row r="58" spans="1:127">
      <c r="AE58" s="154"/>
      <c r="AF58" s="154"/>
      <c r="AG58" s="154"/>
      <c r="AH58" s="154"/>
      <c r="AI58" s="154"/>
      <c r="AJ58" s="154"/>
      <c r="AK58" s="154"/>
      <c r="AL58" s="154"/>
      <c r="AM58" s="154"/>
      <c r="BB58" s="1665"/>
      <c r="BC58" s="1665"/>
      <c r="BD58" s="1665"/>
      <c r="BE58" s="1665"/>
      <c r="BF58" s="1665"/>
      <c r="BG58" s="1665"/>
      <c r="BH58" s="1665"/>
      <c r="BI58" s="1665"/>
      <c r="BJ58" s="1665"/>
      <c r="BK58" s="1665"/>
      <c r="BL58" s="1665"/>
      <c r="BM58" s="1665"/>
      <c r="BN58" s="1665"/>
      <c r="BO58" s="1665"/>
      <c r="BP58" s="1665"/>
      <c r="BQ58" s="1665"/>
    </row>
    <row r="59" spans="1:127">
      <c r="B59" s="200"/>
      <c r="C59" s="200"/>
      <c r="D59" s="200"/>
      <c r="E59" s="200"/>
      <c r="F59" s="200"/>
      <c r="G59" s="200"/>
      <c r="H59" s="200"/>
      <c r="I59" s="200"/>
      <c r="J59" s="200"/>
      <c r="K59" s="200"/>
      <c r="L59" s="200"/>
      <c r="M59" s="200"/>
      <c r="N59" s="200"/>
      <c r="O59" s="200"/>
      <c r="P59" s="200"/>
      <c r="Q59" s="200"/>
      <c r="R59" s="200"/>
      <c r="S59" s="200"/>
      <c r="T59" s="200"/>
      <c r="U59" s="200"/>
      <c r="V59" s="200"/>
      <c r="W59" s="200"/>
      <c r="X59" s="200"/>
      <c r="Y59" s="200"/>
      <c r="Z59" s="200"/>
      <c r="AA59" s="200"/>
      <c r="AB59" s="200"/>
      <c r="AC59" s="200"/>
      <c r="AD59" s="200"/>
      <c r="AE59" s="154"/>
      <c r="AF59" s="154"/>
      <c r="AG59" s="154"/>
      <c r="AH59" s="154"/>
      <c r="AI59" s="154"/>
      <c r="AJ59" s="154"/>
      <c r="AK59" s="154"/>
      <c r="AL59" s="154"/>
      <c r="AM59" s="154"/>
      <c r="BB59" s="1666"/>
      <c r="BC59" s="1666"/>
      <c r="BD59" s="1666"/>
      <c r="BE59" s="1666"/>
      <c r="BF59" s="1666"/>
      <c r="BG59" s="1666"/>
      <c r="BH59" s="1666"/>
      <c r="BI59" s="1666"/>
      <c r="BJ59" s="1665"/>
      <c r="BK59" s="1665"/>
      <c r="BL59" s="1665"/>
      <c r="BM59" s="1665"/>
      <c r="BN59" s="1665"/>
      <c r="BO59" s="1665"/>
      <c r="BP59" s="1665"/>
      <c r="BQ59" s="1665"/>
    </row>
    <row r="60" spans="1:127">
      <c r="B60" s="200"/>
      <c r="C60" s="200"/>
      <c r="D60" s="200"/>
      <c r="E60" s="200"/>
      <c r="F60" s="200"/>
      <c r="G60" s="200"/>
      <c r="H60" s="200"/>
      <c r="I60" s="200"/>
      <c r="J60" s="200"/>
      <c r="K60" s="200"/>
      <c r="L60" s="200"/>
      <c r="M60" s="200"/>
      <c r="N60" s="200"/>
      <c r="O60" s="200"/>
      <c r="P60" s="200"/>
      <c r="Q60" s="200"/>
      <c r="R60" s="200"/>
      <c r="S60" s="200"/>
      <c r="T60" s="200"/>
      <c r="U60" s="200"/>
      <c r="V60" s="200"/>
      <c r="W60" s="200"/>
      <c r="X60" s="200"/>
      <c r="Y60" s="200"/>
      <c r="Z60" s="200"/>
      <c r="AA60" s="200"/>
      <c r="AB60" s="200"/>
      <c r="AC60" s="200"/>
      <c r="AD60" s="200"/>
      <c r="AE60" s="154"/>
      <c r="AF60" s="154"/>
      <c r="AG60" s="154"/>
      <c r="AH60" s="154"/>
      <c r="AI60" s="154"/>
      <c r="AJ60" s="154"/>
      <c r="AK60" s="154"/>
      <c r="AL60" s="154"/>
      <c r="AM60" s="154"/>
      <c r="BB60" s="1665"/>
      <c r="BC60" s="1665"/>
      <c r="BD60" s="1665"/>
      <c r="BE60" s="1665"/>
      <c r="BF60" s="1665"/>
      <c r="BG60" s="1665"/>
      <c r="BH60" s="1665"/>
      <c r="BI60" s="1665"/>
      <c r="BJ60" s="1665"/>
      <c r="BK60" s="1665"/>
      <c r="BL60" s="1665"/>
      <c r="BM60" s="1665"/>
      <c r="BN60" s="1665"/>
      <c r="BO60" s="1665"/>
      <c r="BP60" s="1665"/>
      <c r="BQ60" s="1665"/>
    </row>
    <row r="61" spans="1:127">
      <c r="B61" s="200"/>
      <c r="C61" s="200"/>
      <c r="D61" s="200"/>
      <c r="E61" s="200"/>
      <c r="F61" s="200"/>
      <c r="G61" s="200"/>
      <c r="H61" s="200"/>
      <c r="I61" s="200"/>
      <c r="J61" s="200"/>
      <c r="K61" s="200"/>
      <c r="L61" s="200"/>
      <c r="M61" s="200"/>
      <c r="N61" s="200"/>
      <c r="O61" s="200"/>
      <c r="P61" s="200"/>
      <c r="Q61" s="200"/>
      <c r="R61" s="200"/>
      <c r="S61" s="200"/>
      <c r="T61" s="200"/>
      <c r="U61" s="200"/>
      <c r="V61" s="200"/>
      <c r="W61" s="200"/>
      <c r="X61" s="200"/>
      <c r="Y61" s="200"/>
      <c r="Z61" s="200"/>
      <c r="AA61" s="200"/>
      <c r="AB61" s="200"/>
      <c r="AC61" s="200"/>
      <c r="AD61" s="200"/>
      <c r="AE61" s="154"/>
      <c r="AF61" s="154"/>
      <c r="AG61" s="154"/>
      <c r="AH61" s="154"/>
      <c r="AI61" s="154"/>
      <c r="AJ61" s="154"/>
      <c r="AK61" s="154"/>
      <c r="AL61" s="154"/>
      <c r="AM61" s="154"/>
      <c r="BB61" s="1666"/>
      <c r="BC61" s="1666"/>
      <c r="BD61" s="1666"/>
      <c r="BE61" s="1666"/>
      <c r="BF61" s="1666"/>
      <c r="BG61" s="1666"/>
      <c r="BH61" s="1666"/>
      <c r="BI61" s="1666"/>
      <c r="BJ61" s="1665"/>
      <c r="BK61" s="1667"/>
      <c r="BL61" s="1667"/>
      <c r="BM61" s="1667"/>
      <c r="BN61" s="1667"/>
      <c r="BO61" s="1667"/>
      <c r="BP61" s="1667"/>
      <c r="BQ61" s="1667"/>
    </row>
    <row r="62" spans="1:127">
      <c r="B62" s="200"/>
      <c r="C62" s="200"/>
      <c r="D62" s="200"/>
      <c r="E62" s="200"/>
      <c r="F62" s="200"/>
      <c r="G62" s="200"/>
      <c r="H62" s="200"/>
      <c r="I62" s="200"/>
      <c r="J62" s="200"/>
      <c r="K62" s="200"/>
      <c r="L62" s="200"/>
      <c r="M62" s="200"/>
      <c r="N62" s="200"/>
      <c r="O62" s="200"/>
      <c r="P62" s="200"/>
      <c r="Q62" s="200"/>
      <c r="R62" s="200"/>
      <c r="S62" s="200"/>
      <c r="T62" s="200"/>
      <c r="U62" s="200"/>
      <c r="V62" s="200"/>
      <c r="W62" s="200"/>
      <c r="X62" s="200"/>
      <c r="Y62" s="200"/>
      <c r="Z62" s="200"/>
      <c r="AA62" s="200"/>
      <c r="AB62" s="200"/>
      <c r="AC62" s="200"/>
      <c r="AD62" s="200"/>
      <c r="AE62" s="154"/>
      <c r="AF62" s="154"/>
      <c r="AG62" s="154"/>
      <c r="AH62" s="154"/>
      <c r="AI62" s="154"/>
      <c r="AJ62" s="154"/>
      <c r="AK62" s="154"/>
      <c r="AL62" s="154"/>
      <c r="AM62" s="154"/>
      <c r="BB62" s="1665"/>
      <c r="BC62" s="1665"/>
      <c r="BD62" s="1665"/>
      <c r="BE62" s="1665"/>
      <c r="BF62" s="1665"/>
      <c r="BG62" s="1665"/>
      <c r="BH62" s="1665"/>
      <c r="BI62" s="1665"/>
      <c r="BJ62" s="1665"/>
      <c r="BK62" s="1665"/>
      <c r="BL62" s="1665"/>
      <c r="BM62" s="1665"/>
      <c r="BN62" s="1665"/>
      <c r="BO62" s="1665"/>
      <c r="BP62" s="1665"/>
      <c r="BQ62" s="1665"/>
    </row>
    <row r="63" spans="1:127">
      <c r="B63" s="200"/>
      <c r="C63" s="200"/>
      <c r="D63" s="200"/>
      <c r="E63" s="200"/>
      <c r="F63" s="200"/>
      <c r="G63" s="200"/>
      <c r="H63" s="200"/>
      <c r="I63" s="200"/>
      <c r="J63" s="200"/>
      <c r="K63" s="200"/>
      <c r="L63" s="200"/>
      <c r="M63" s="200"/>
      <c r="N63" s="200"/>
      <c r="O63" s="200"/>
      <c r="P63" s="200"/>
      <c r="Q63" s="200"/>
      <c r="R63" s="200"/>
      <c r="S63" s="200"/>
      <c r="T63" s="200"/>
      <c r="U63" s="200"/>
      <c r="V63" s="200"/>
      <c r="W63" s="200"/>
      <c r="X63" s="200"/>
      <c r="Y63" s="200"/>
      <c r="Z63" s="200"/>
      <c r="AA63" s="200"/>
      <c r="AB63" s="200"/>
      <c r="AC63" s="200"/>
      <c r="AD63" s="200"/>
      <c r="AE63" s="154"/>
      <c r="AF63" s="154"/>
      <c r="AG63" s="154"/>
      <c r="AH63" s="154"/>
      <c r="AI63" s="154"/>
      <c r="AJ63" s="154"/>
      <c r="AK63" s="154"/>
      <c r="AL63" s="154"/>
      <c r="AM63" s="154"/>
      <c r="BB63" s="1665"/>
      <c r="BC63" s="1665"/>
      <c r="BD63" s="1665"/>
      <c r="BE63" s="1665"/>
      <c r="BF63" s="1665"/>
      <c r="BG63" s="1665"/>
      <c r="BH63" s="1665"/>
      <c r="BI63" s="1665"/>
      <c r="BJ63" s="1665"/>
      <c r="BK63" s="1665"/>
      <c r="BL63" s="1665"/>
      <c r="BM63" s="1665"/>
      <c r="BN63" s="1665"/>
      <c r="BO63" s="1665"/>
      <c r="BP63" s="1665"/>
      <c r="BQ63" s="1665"/>
    </row>
    <row r="64" spans="1:127">
      <c r="B64" s="200"/>
      <c r="C64" s="200"/>
      <c r="D64" s="200"/>
      <c r="E64" s="200"/>
      <c r="F64" s="200"/>
      <c r="G64" s="200"/>
      <c r="H64" s="200"/>
      <c r="I64" s="200"/>
      <c r="J64" s="200"/>
      <c r="K64" s="200"/>
      <c r="L64" s="200"/>
      <c r="M64" s="200"/>
      <c r="N64" s="200"/>
      <c r="O64" s="200"/>
      <c r="P64" s="200"/>
      <c r="Q64" s="200"/>
      <c r="R64" s="200"/>
      <c r="S64" s="200"/>
      <c r="T64" s="200"/>
      <c r="U64" s="200"/>
      <c r="V64" s="200"/>
      <c r="W64" s="200"/>
      <c r="X64" s="200"/>
      <c r="Y64" s="200"/>
      <c r="Z64" s="200"/>
      <c r="AA64" s="200"/>
      <c r="AB64" s="200"/>
      <c r="AC64" s="200"/>
      <c r="AD64" s="200"/>
      <c r="AE64" s="154"/>
      <c r="AF64" s="154"/>
      <c r="AG64" s="154"/>
      <c r="AH64" s="154"/>
      <c r="AI64" s="154"/>
      <c r="AJ64" s="154"/>
      <c r="AK64" s="154"/>
      <c r="AL64" s="154"/>
      <c r="AM64" s="154"/>
      <c r="BB64" s="1665"/>
      <c r="BC64" s="1665"/>
      <c r="BD64" s="1665"/>
      <c r="BE64" s="1665"/>
      <c r="BF64" s="1665"/>
      <c r="BG64" s="1665"/>
      <c r="BH64" s="1665"/>
      <c r="BI64" s="1665"/>
      <c r="BJ64" s="1665"/>
      <c r="BK64" s="1665"/>
      <c r="BL64" s="1665"/>
      <c r="BM64" s="1665"/>
      <c r="BN64" s="1665"/>
      <c r="BO64" s="1665"/>
      <c r="BP64" s="1665"/>
      <c r="BQ64" s="1665"/>
    </row>
    <row r="65" spans="31:69">
      <c r="AE65" s="154"/>
      <c r="AF65" s="154"/>
      <c r="AG65" s="154"/>
      <c r="AH65" s="154"/>
      <c r="AI65" s="154"/>
      <c r="AJ65" s="154"/>
      <c r="AK65" s="154"/>
      <c r="AL65" s="154"/>
      <c r="AM65" s="154"/>
      <c r="BB65" s="1665"/>
      <c r="BC65" s="1665"/>
      <c r="BD65" s="1665"/>
      <c r="BE65" s="1665"/>
      <c r="BF65" s="1665"/>
      <c r="BG65" s="1665"/>
      <c r="BH65" s="1665"/>
      <c r="BI65" s="1665"/>
      <c r="BJ65" s="1665"/>
      <c r="BK65" s="1665"/>
      <c r="BL65" s="1665"/>
      <c r="BM65" s="1665"/>
      <c r="BN65" s="1665"/>
      <c r="BO65" s="1665"/>
      <c r="BP65" s="1665"/>
      <c r="BQ65" s="1665"/>
    </row>
    <row r="66" spans="31:69">
      <c r="AE66" s="154"/>
      <c r="AF66" s="154"/>
      <c r="AG66" s="154"/>
      <c r="AH66" s="154"/>
      <c r="AI66" s="154"/>
      <c r="AJ66" s="154"/>
      <c r="AK66" s="154"/>
      <c r="AL66" s="154"/>
      <c r="AM66" s="154"/>
      <c r="BB66" s="1665"/>
      <c r="BC66" s="1665"/>
      <c r="BD66" s="1665"/>
      <c r="BE66" s="1665"/>
      <c r="BF66" s="1665"/>
      <c r="BG66" s="1665"/>
      <c r="BH66" s="1665"/>
      <c r="BI66" s="1665"/>
      <c r="BJ66" s="1665"/>
      <c r="BK66" s="1665"/>
      <c r="BL66" s="1665"/>
      <c r="BM66" s="1665"/>
      <c r="BN66" s="1665"/>
      <c r="BO66" s="1665"/>
      <c r="BP66" s="1665"/>
      <c r="BQ66" s="1665"/>
    </row>
    <row r="67" spans="31:69">
      <c r="AE67" s="154"/>
      <c r="AF67" s="154"/>
      <c r="AG67" s="154"/>
      <c r="AH67" s="154"/>
      <c r="AI67" s="154"/>
      <c r="AJ67" s="154"/>
      <c r="AK67" s="154"/>
      <c r="AL67" s="154"/>
      <c r="AM67" s="154"/>
      <c r="BB67" s="1665"/>
      <c r="BC67" s="1665"/>
      <c r="BD67" s="1665"/>
      <c r="BE67" s="1665"/>
      <c r="BF67" s="1665"/>
      <c r="BG67" s="1665"/>
      <c r="BH67" s="1665"/>
      <c r="BI67" s="1665"/>
      <c r="BJ67" s="1665"/>
      <c r="BK67" s="1665"/>
      <c r="BL67" s="1665"/>
      <c r="BM67" s="1665"/>
      <c r="BN67" s="1665"/>
      <c r="BO67" s="1665"/>
      <c r="BP67" s="1665"/>
      <c r="BQ67" s="1665"/>
    </row>
    <row r="68" spans="31:69">
      <c r="AE68" s="154"/>
      <c r="AF68" s="154"/>
      <c r="AG68" s="154"/>
      <c r="AH68" s="154"/>
      <c r="AI68" s="154"/>
      <c r="AJ68" s="154"/>
      <c r="AK68" s="154"/>
      <c r="AL68" s="154"/>
      <c r="AM68" s="154"/>
    </row>
    <row r="69" spans="31:69">
      <c r="AE69" s="154"/>
      <c r="AF69" s="154"/>
      <c r="AG69" s="154"/>
      <c r="AH69" s="154"/>
      <c r="AI69" s="154"/>
      <c r="AJ69" s="154"/>
      <c r="AK69" s="154"/>
      <c r="AL69" s="154"/>
      <c r="AM69" s="154"/>
    </row>
    <row r="70" spans="31:69">
      <c r="AE70" s="154"/>
      <c r="AF70" s="154"/>
      <c r="AG70" s="154"/>
      <c r="AH70" s="154"/>
      <c r="AI70" s="154"/>
      <c r="AJ70" s="154"/>
      <c r="AK70" s="154"/>
      <c r="AL70" s="154"/>
      <c r="AM70" s="154"/>
    </row>
    <row r="71" spans="31:69">
      <c r="AE71" s="154"/>
      <c r="AF71" s="154"/>
      <c r="AG71" s="154"/>
      <c r="AH71" s="154"/>
      <c r="AI71" s="154"/>
      <c r="AJ71" s="154"/>
      <c r="AK71" s="154"/>
      <c r="AL71" s="154"/>
      <c r="AM71" s="154"/>
    </row>
    <row r="72" spans="31:69">
      <c r="AE72" s="154"/>
      <c r="AF72" s="154"/>
      <c r="AG72" s="154"/>
      <c r="AH72" s="154"/>
      <c r="AI72" s="154"/>
      <c r="AJ72" s="154"/>
      <c r="AK72" s="154"/>
      <c r="AL72" s="154"/>
      <c r="AM72" s="154"/>
    </row>
    <row r="73" spans="31:69">
      <c r="AE73" s="154"/>
      <c r="AF73" s="154"/>
      <c r="AG73" s="154"/>
      <c r="AH73" s="154"/>
      <c r="AI73" s="154"/>
      <c r="AJ73" s="154"/>
      <c r="AK73" s="154"/>
      <c r="AL73" s="154"/>
      <c r="AM73" s="154"/>
    </row>
    <row r="74" spans="31:69">
      <c r="AE74" s="154"/>
      <c r="AF74" s="154"/>
      <c r="AG74" s="154"/>
      <c r="AH74" s="154"/>
      <c r="AI74" s="154"/>
      <c r="AJ74" s="154"/>
      <c r="AK74" s="154"/>
      <c r="AL74" s="154"/>
      <c r="AM74" s="154"/>
    </row>
    <row r="75" spans="31:69">
      <c r="AE75" s="154"/>
      <c r="AF75" s="154"/>
      <c r="AG75" s="154"/>
      <c r="AH75" s="154"/>
      <c r="AI75" s="154"/>
      <c r="AJ75" s="154"/>
      <c r="AK75" s="154"/>
      <c r="AL75" s="154"/>
      <c r="AM75" s="154"/>
    </row>
    <row r="76" spans="31:69">
      <c r="AE76" s="154"/>
      <c r="AF76" s="154"/>
      <c r="AG76" s="154"/>
      <c r="AH76" s="154"/>
      <c r="AI76" s="154"/>
      <c r="AJ76" s="154"/>
      <c r="AK76" s="154"/>
      <c r="AL76" s="154"/>
      <c r="AM76" s="154"/>
    </row>
    <row r="77" spans="31:69">
      <c r="AE77" s="154"/>
      <c r="AF77" s="154"/>
      <c r="AG77" s="154"/>
      <c r="AH77" s="154"/>
      <c r="AI77" s="154"/>
      <c r="AJ77" s="154"/>
      <c r="AK77" s="154"/>
      <c r="AL77" s="154"/>
      <c r="AM77" s="154"/>
    </row>
    <row r="78" spans="31:69">
      <c r="AE78" s="154"/>
      <c r="AF78" s="154"/>
      <c r="AG78" s="154"/>
      <c r="AH78" s="154"/>
      <c r="AI78" s="154"/>
      <c r="AJ78" s="154"/>
      <c r="AK78" s="154"/>
      <c r="AL78" s="154"/>
      <c r="AM78" s="154"/>
    </row>
    <row r="79" spans="31:69">
      <c r="AE79" s="154"/>
      <c r="AF79" s="154"/>
      <c r="AG79" s="154"/>
      <c r="AH79" s="154"/>
      <c r="AI79" s="154"/>
      <c r="AJ79" s="154"/>
      <c r="AK79" s="154"/>
      <c r="AL79" s="154"/>
      <c r="AM79" s="154"/>
    </row>
    <row r="80" spans="31:69">
      <c r="AE80" s="154"/>
      <c r="AF80" s="154"/>
      <c r="AG80" s="154"/>
      <c r="AH80" s="154"/>
      <c r="AI80" s="154"/>
      <c r="AJ80" s="154"/>
      <c r="AK80" s="154"/>
      <c r="AL80" s="154"/>
      <c r="AM80" s="154"/>
    </row>
    <row r="81" s="154" customFormat="1"/>
    <row r="82" s="154" customFormat="1"/>
    <row r="83" s="154" customFormat="1"/>
    <row r="84" s="154" customFormat="1"/>
    <row r="85" s="154" customFormat="1"/>
    <row r="86" s="154" customFormat="1"/>
    <row r="87" s="154" customFormat="1"/>
    <row r="88" s="154" customFormat="1"/>
    <row r="89" s="154" customFormat="1"/>
    <row r="90" s="154" customFormat="1"/>
    <row r="91" s="154" customFormat="1"/>
    <row r="92" s="154" customFormat="1"/>
    <row r="93" s="154" customFormat="1"/>
    <row r="94" s="154" customFormat="1"/>
    <row r="95" s="154" customFormat="1"/>
    <row r="96" s="154" customFormat="1"/>
    <row r="97" s="154" customFormat="1"/>
    <row r="98" s="154" customFormat="1"/>
    <row r="99" s="154" customFormat="1"/>
    <row r="100" s="154" customFormat="1"/>
    <row r="101" s="154" customFormat="1"/>
    <row r="102" s="154" customFormat="1"/>
    <row r="103" s="154" customFormat="1"/>
    <row r="104" s="154" customFormat="1"/>
    <row r="105" s="154" customFormat="1"/>
    <row r="106" s="154" customFormat="1"/>
    <row r="107" s="154" customFormat="1"/>
    <row r="108" s="154" customFormat="1"/>
    <row r="109" s="154" customFormat="1"/>
    <row r="110" s="154" customFormat="1"/>
    <row r="111" s="154" customFormat="1"/>
    <row r="112" s="154" customFormat="1"/>
    <row r="113" s="154" customFormat="1"/>
    <row r="114" s="154" customFormat="1"/>
    <row r="115" s="154" customFormat="1"/>
    <row r="116" s="154" customFormat="1"/>
    <row r="117" s="154" customFormat="1"/>
    <row r="118" s="154" customFormat="1"/>
    <row r="119" s="154" customFormat="1"/>
    <row r="120" s="154" customFormat="1"/>
    <row r="121" s="154" customFormat="1"/>
    <row r="122" s="154" customFormat="1"/>
    <row r="123" s="154" customFormat="1"/>
    <row r="124" s="154" customFormat="1"/>
    <row r="125" s="154" customFormat="1"/>
    <row r="126" s="154" customFormat="1"/>
    <row r="127" s="154" customFormat="1"/>
    <row r="128" s="154" customFormat="1"/>
    <row r="129" s="154" customFormat="1"/>
    <row r="130" s="154" customFormat="1"/>
    <row r="131" s="154" customFormat="1"/>
    <row r="132" s="154" customFormat="1"/>
    <row r="133" s="154" customFormat="1"/>
    <row r="134" s="154" customFormat="1"/>
    <row r="135" s="154" customFormat="1"/>
    <row r="136" s="154" customFormat="1"/>
    <row r="137" s="154" customFormat="1"/>
    <row r="138" s="154" customFormat="1"/>
    <row r="139" s="154" customFormat="1"/>
    <row r="140" s="154" customFormat="1"/>
    <row r="141" s="154" customFormat="1"/>
    <row r="142" s="154" customFormat="1"/>
    <row r="143" s="154" customFormat="1"/>
    <row r="144" s="154" customFormat="1"/>
    <row r="145" s="154" customFormat="1"/>
    <row r="146" s="154" customFormat="1"/>
    <row r="147" s="154" customFormat="1"/>
  </sheetData>
  <mergeCells count="162">
    <mergeCell ref="B2:AD4"/>
    <mergeCell ref="B5:AD5"/>
    <mergeCell ref="B6:D6"/>
    <mergeCell ref="E6:J6"/>
    <mergeCell ref="K6:N6"/>
    <mergeCell ref="O6:T6"/>
    <mergeCell ref="U6:W6"/>
    <mergeCell ref="X6:AD6"/>
    <mergeCell ref="B10:C10"/>
    <mergeCell ref="D10:F10"/>
    <mergeCell ref="G10:Y10"/>
    <mergeCell ref="Z10:AA10"/>
    <mergeCell ref="B11:C11"/>
    <mergeCell ref="D11:F11"/>
    <mergeCell ref="G11:Y11"/>
    <mergeCell ref="Z11:AA11"/>
    <mergeCell ref="B7:AD7"/>
    <mergeCell ref="B8:D8"/>
    <mergeCell ref="E8:N8"/>
    <mergeCell ref="O8:T8"/>
    <mergeCell ref="U8:AD8"/>
    <mergeCell ref="B9:AD9"/>
    <mergeCell ref="C18:J18"/>
    <mergeCell ref="R18:Y18"/>
    <mergeCell ref="AV18:AV19"/>
    <mergeCell ref="AW18:AW19"/>
    <mergeCell ref="AX18:AY18"/>
    <mergeCell ref="C19:J19"/>
    <mergeCell ref="R19:Y19"/>
    <mergeCell ref="B14:C14"/>
    <mergeCell ref="D14:F14"/>
    <mergeCell ref="G14:Y14"/>
    <mergeCell ref="Z14:AA14"/>
    <mergeCell ref="B15:AD15"/>
    <mergeCell ref="C16:J16"/>
    <mergeCell ref="R16:Y16"/>
    <mergeCell ref="AB10:AB14"/>
    <mergeCell ref="AC10:AD14"/>
    <mergeCell ref="B12:C12"/>
    <mergeCell ref="D12:F12"/>
    <mergeCell ref="G12:Y12"/>
    <mergeCell ref="Z12:AA12"/>
    <mergeCell ref="B13:C13"/>
    <mergeCell ref="D13:F13"/>
    <mergeCell ref="G13:Y13"/>
    <mergeCell ref="Z13:AA13"/>
    <mergeCell ref="C22:J22"/>
    <mergeCell ref="R22:Y22"/>
    <mergeCell ref="AR22:AU22"/>
    <mergeCell ref="C23:J23"/>
    <mergeCell ref="R23:Y23"/>
    <mergeCell ref="AR23:AU23"/>
    <mergeCell ref="C20:J20"/>
    <mergeCell ref="R20:Y20"/>
    <mergeCell ref="AR20:AU20"/>
    <mergeCell ref="C21:J21"/>
    <mergeCell ref="R21:Y21"/>
    <mergeCell ref="AR21:AU21"/>
    <mergeCell ref="C26:J26"/>
    <mergeCell ref="R26:Y26"/>
    <mergeCell ref="C27:J27"/>
    <mergeCell ref="R27:Y27"/>
    <mergeCell ref="C28:J28"/>
    <mergeCell ref="R28:Y28"/>
    <mergeCell ref="C24:J24"/>
    <mergeCell ref="R24:Y24"/>
    <mergeCell ref="AR24:AU24"/>
    <mergeCell ref="C25:J25"/>
    <mergeCell ref="R25:Y25"/>
    <mergeCell ref="AR25:AU25"/>
    <mergeCell ref="AW31:AX33"/>
    <mergeCell ref="AY31:AY33"/>
    <mergeCell ref="C32:J32"/>
    <mergeCell ref="R32:Y32"/>
    <mergeCell ref="AR32:AV32"/>
    <mergeCell ref="C33:J33"/>
    <mergeCell ref="R33:Y33"/>
    <mergeCell ref="C29:J29"/>
    <mergeCell ref="R29:Y29"/>
    <mergeCell ref="C30:J30"/>
    <mergeCell ref="R30:Y30"/>
    <mergeCell ref="AR30:AV30"/>
    <mergeCell ref="AW30:AY30"/>
    <mergeCell ref="AR33:AV33"/>
    <mergeCell ref="C34:J34"/>
    <mergeCell ref="R34:Y34"/>
    <mergeCell ref="C35:J35"/>
    <mergeCell ref="R35:Y35"/>
    <mergeCell ref="C36:J36"/>
    <mergeCell ref="R36:Y36"/>
    <mergeCell ref="C31:J31"/>
    <mergeCell ref="R31:Y31"/>
    <mergeCell ref="AR31:AV31"/>
    <mergeCell ref="C40:J40"/>
    <mergeCell ref="R40:Y40"/>
    <mergeCell ref="C41:J41"/>
    <mergeCell ref="R41:Y41"/>
    <mergeCell ref="C42:J42"/>
    <mergeCell ref="R42:Y42"/>
    <mergeCell ref="C37:J37"/>
    <mergeCell ref="R37:Y37"/>
    <mergeCell ref="C38:J38"/>
    <mergeCell ref="R38:Y38"/>
    <mergeCell ref="C39:J39"/>
    <mergeCell ref="R39:Y39"/>
    <mergeCell ref="C46:J46"/>
    <mergeCell ref="R46:Y46"/>
    <mergeCell ref="B47:D48"/>
    <mergeCell ref="I48:J48"/>
    <mergeCell ref="K48:L48"/>
    <mergeCell ref="M49:O49"/>
    <mergeCell ref="Q49:S49"/>
    <mergeCell ref="C43:J43"/>
    <mergeCell ref="R43:Y43"/>
    <mergeCell ref="C44:J44"/>
    <mergeCell ref="R44:Y44"/>
    <mergeCell ref="C45:J45"/>
    <mergeCell ref="R45:Y45"/>
    <mergeCell ref="BB49:BI49"/>
    <mergeCell ref="BJ49:BQ49"/>
    <mergeCell ref="BB50:BI50"/>
    <mergeCell ref="BJ50:BQ50"/>
    <mergeCell ref="B51:F51"/>
    <mergeCell ref="G51:O51"/>
    <mergeCell ref="Q51:U51"/>
    <mergeCell ref="BB51:BI51"/>
    <mergeCell ref="BJ51:BQ51"/>
    <mergeCell ref="V51:AD51"/>
    <mergeCell ref="BB54:BI54"/>
    <mergeCell ref="BJ54:BQ54"/>
    <mergeCell ref="BB55:BI55"/>
    <mergeCell ref="BJ55:BQ55"/>
    <mergeCell ref="BB56:BI56"/>
    <mergeCell ref="BJ56:BQ56"/>
    <mergeCell ref="B52:AD52"/>
    <mergeCell ref="BB52:BI52"/>
    <mergeCell ref="BJ52:BQ52"/>
    <mergeCell ref="B53:AD53"/>
    <mergeCell ref="BB53:BI53"/>
    <mergeCell ref="BJ53:BQ53"/>
    <mergeCell ref="BB60:BI60"/>
    <mergeCell ref="BJ60:BQ60"/>
    <mergeCell ref="BB61:BI61"/>
    <mergeCell ref="BJ61:BQ61"/>
    <mergeCell ref="BB62:BI62"/>
    <mergeCell ref="BJ62:BQ62"/>
    <mergeCell ref="BB57:BI57"/>
    <mergeCell ref="BJ57:BQ57"/>
    <mergeCell ref="BB58:BI58"/>
    <mergeCell ref="BJ58:BQ58"/>
    <mergeCell ref="BB59:BI59"/>
    <mergeCell ref="BJ59:BQ59"/>
    <mergeCell ref="BB66:BI66"/>
    <mergeCell ref="BJ66:BQ66"/>
    <mergeCell ref="BB67:BI67"/>
    <mergeCell ref="BJ67:BQ67"/>
    <mergeCell ref="BB63:BI63"/>
    <mergeCell ref="BJ63:BQ63"/>
    <mergeCell ref="BB64:BI64"/>
    <mergeCell ref="BJ64:BQ64"/>
    <mergeCell ref="BB65:BI65"/>
    <mergeCell ref="BJ65:BQ65"/>
  </mergeCells>
  <conditionalFormatting sqref="D10:F10">
    <cfRule type="expression" dxfId="43" priority="22" stopIfTrue="1">
      <formula>$AC$10&gt;=0.9</formula>
    </cfRule>
  </conditionalFormatting>
  <conditionalFormatting sqref="D11:F11">
    <cfRule type="expression" dxfId="42" priority="21">
      <formula>AND(AC10&gt;=0.8,AC10&lt;=0.89)</formula>
    </cfRule>
  </conditionalFormatting>
  <conditionalFormatting sqref="D12:F12">
    <cfRule type="expression" dxfId="41" priority="20">
      <formula>AND(AC10&gt;=0.7,AC10&lt;=0.79)</formula>
    </cfRule>
  </conditionalFormatting>
  <conditionalFormatting sqref="D13:F13">
    <cfRule type="expression" dxfId="40" priority="19">
      <formula>AND(AC10&gt;=0,AC10&lt;=0.69)</formula>
    </cfRule>
  </conditionalFormatting>
  <conditionalFormatting sqref="K18:O46">
    <cfRule type="cellIs" dxfId="39" priority="7" operator="lessThan">
      <formula>1</formula>
    </cfRule>
    <cfRule type="cellIs" dxfId="38" priority="8" operator="greaterThan">
      <formula>0</formula>
    </cfRule>
  </conditionalFormatting>
  <conditionalFormatting sqref="L47">
    <cfRule type="cellIs" dxfId="37" priority="23" stopIfTrue="1" operator="equal">
      <formula>1</formula>
    </cfRule>
    <cfRule type="cellIs" dxfId="36" priority="24" stopIfTrue="1" operator="equal">
      <formula>0</formula>
    </cfRule>
  </conditionalFormatting>
  <conditionalFormatting sqref="Z18:AD46">
    <cfRule type="cellIs" dxfId="35" priority="1" operator="lessThan">
      <formula>1</formula>
    </cfRule>
    <cfRule type="cellIs" dxfId="34" priority="2" operator="greaterThan">
      <formula>0</formula>
    </cfRule>
  </conditionalFormatting>
  <dataValidations count="4">
    <dataValidation type="whole" allowBlank="1" showInputMessage="1" showErrorMessage="1" error="You can only enter a value between 1 or 0" promptTitle="ENTER 1 or 0" sqref="AV33 L47" xr:uid="{EB6ADA2F-6E70-4968-A664-E37B92719162}">
      <formula1>0</formula1>
      <formula2>1</formula2>
    </dataValidation>
    <dataValidation operator="equal" allowBlank="1" showInputMessage="1" showErrorMessage="1" sqref="AV20:AV25 Z10:Z14 AW25:AY25 AC10" xr:uid="{29DE3C28-CC7F-46F7-AAD7-183064CE575D}"/>
    <dataValidation type="whole" errorStyle="information" operator="greaterThan" showInputMessage="1" showErrorMessage="1" errorTitle="Error - review score" error="Only one score can be given for each subject, please revise." sqref="BK40:BK46 BO32:BO39 P18:P46" xr:uid="{8A6F89D7-9B21-4D40-A750-0D7BD1B1204B}">
      <formula1>1</formula1>
    </dataValidation>
    <dataValidation allowBlank="1" sqref="K17:AD17" xr:uid="{F8BD577D-C627-4122-8A59-6019304A672A}"/>
  </dataValidations>
  <pageMargins left="0.7" right="0.7" top="0.75" bottom="0.75" header="0.3" footer="0.3"/>
  <pageSetup paperSize="9" scale="74" orientation="portrait" r:id="rId1"/>
  <headerFooter>
    <oddFooter>&amp;L_x000D_&amp;1#&amp;"Calibri"&amp;10&amp;K000000 Data sensitivity - Public</oddFooter>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5E348-30F4-400F-B6C6-B4C3473B9087}">
  <sheetPr>
    <tabColor theme="9" tint="0.59999389629810485"/>
  </sheetPr>
  <dimension ref="A1:Z124"/>
  <sheetViews>
    <sheetView topLeftCell="A55" zoomScale="80" zoomScaleNormal="80" workbookViewId="0">
      <selection activeCell="A37" sqref="A37:L45"/>
    </sheetView>
  </sheetViews>
  <sheetFormatPr defaultRowHeight="14.4"/>
  <cols>
    <col min="1" max="1" width="15.109375" customWidth="1"/>
    <col min="2" max="2" width="16" bestFit="1" customWidth="1"/>
    <col min="3" max="3" width="14.88671875" bestFit="1" customWidth="1"/>
    <col min="4" max="4" width="13.6640625" bestFit="1" customWidth="1"/>
    <col min="5" max="5" width="13" customWidth="1"/>
    <col min="6" max="6" width="15" customWidth="1"/>
    <col min="7" max="7" width="10.6640625" customWidth="1"/>
    <col min="8" max="8" width="9.109375" customWidth="1"/>
    <col min="9" max="9" width="9.6640625" bestFit="1" customWidth="1"/>
    <col min="10" max="10" width="11" customWidth="1"/>
    <col min="11" max="11" width="11.5546875" customWidth="1"/>
    <col min="12" max="12" width="13.6640625" bestFit="1" customWidth="1"/>
  </cols>
  <sheetData>
    <row r="1" spans="1:26" ht="15">
      <c r="A1" s="1803" t="s">
        <v>96</v>
      </c>
      <c r="B1" s="1804"/>
      <c r="C1" s="1804"/>
      <c r="D1" s="1804"/>
      <c r="E1" s="1804"/>
      <c r="F1" s="1804"/>
      <c r="G1" s="1804"/>
      <c r="H1" s="1804"/>
      <c r="I1" s="1804"/>
      <c r="J1" s="1804"/>
      <c r="K1" s="1804"/>
      <c r="L1" s="1805"/>
    </row>
    <row r="2" spans="1:26" ht="15.45" customHeight="1">
      <c r="A2" s="1806" t="s">
        <v>109</v>
      </c>
      <c r="B2" s="1807"/>
      <c r="C2" s="1808"/>
      <c r="D2" s="1838" t="s">
        <v>104</v>
      </c>
      <c r="E2" s="1838" t="s">
        <v>105</v>
      </c>
      <c r="F2" s="1838" t="s">
        <v>106</v>
      </c>
      <c r="G2" s="1841" t="s">
        <v>107</v>
      </c>
      <c r="H2" s="1849" t="s">
        <v>102</v>
      </c>
      <c r="I2" s="1850"/>
      <c r="J2" s="1850"/>
      <c r="K2" s="1850"/>
      <c r="L2" s="1851"/>
    </row>
    <row r="3" spans="1:26">
      <c r="A3" s="1809"/>
      <c r="B3" s="1810"/>
      <c r="C3" s="1811"/>
      <c r="D3" s="1839"/>
      <c r="E3" s="1839"/>
      <c r="F3" s="1839"/>
      <c r="G3" s="1842"/>
      <c r="H3" s="1815" t="s">
        <v>119</v>
      </c>
      <c r="I3" s="1815" t="s">
        <v>120</v>
      </c>
      <c r="J3" s="1815" t="s">
        <v>121</v>
      </c>
      <c r="K3" s="1815" t="s">
        <v>122</v>
      </c>
      <c r="L3" s="1816" t="s">
        <v>123</v>
      </c>
    </row>
    <row r="4" spans="1:26" ht="22.2" customHeight="1">
      <c r="A4" s="1812"/>
      <c r="B4" s="1813"/>
      <c r="C4" s="1814"/>
      <c r="D4" s="1840"/>
      <c r="E4" s="1840"/>
      <c r="F4" s="1840"/>
      <c r="G4" s="1843"/>
      <c r="H4" s="1815"/>
      <c r="I4" s="1815"/>
      <c r="J4" s="1815"/>
      <c r="K4" s="1815"/>
      <c r="L4" s="1816"/>
    </row>
    <row r="5" spans="1:26">
      <c r="A5" s="1829" t="s">
        <v>374</v>
      </c>
      <c r="B5" s="1830"/>
      <c r="C5" s="1831"/>
      <c r="D5" s="764">
        <v>9</v>
      </c>
      <c r="E5" s="764">
        <v>9</v>
      </c>
      <c r="F5" s="764">
        <f>+D5-E5</f>
        <v>0</v>
      </c>
      <c r="G5" s="764">
        <v>3</v>
      </c>
      <c r="H5" s="764">
        <v>0</v>
      </c>
      <c r="I5" s="765">
        <v>0</v>
      </c>
      <c r="J5" s="764">
        <v>0</v>
      </c>
      <c r="K5" s="764">
        <v>0</v>
      </c>
      <c r="L5" s="766">
        <v>0</v>
      </c>
      <c r="M5" s="702"/>
    </row>
    <row r="6" spans="1:26">
      <c r="A6" s="1832" t="s">
        <v>128</v>
      </c>
      <c r="B6" s="1833"/>
      <c r="C6" s="1834"/>
      <c r="D6" s="764">
        <v>24</v>
      </c>
      <c r="E6" s="764">
        <v>22</v>
      </c>
      <c r="F6" s="764">
        <f>+D6-E6</f>
        <v>2</v>
      </c>
      <c r="G6" s="764">
        <v>3</v>
      </c>
      <c r="H6" s="764">
        <v>1</v>
      </c>
      <c r="I6" s="765">
        <v>0</v>
      </c>
      <c r="J6" s="764">
        <v>0</v>
      </c>
      <c r="K6" s="764">
        <v>0</v>
      </c>
      <c r="L6" s="766">
        <v>0</v>
      </c>
      <c r="M6" s="702"/>
    </row>
    <row r="7" spans="1:26">
      <c r="A7" s="1832" t="s">
        <v>375</v>
      </c>
      <c r="B7" s="1833"/>
      <c r="C7" s="1834"/>
      <c r="D7" s="764">
        <v>31</v>
      </c>
      <c r="E7" s="764">
        <v>31</v>
      </c>
      <c r="F7" s="764">
        <f>+D7-E7</f>
        <v>0</v>
      </c>
      <c r="G7" s="764">
        <v>5</v>
      </c>
      <c r="H7" s="764">
        <v>0</v>
      </c>
      <c r="I7" s="765">
        <v>0</v>
      </c>
      <c r="J7" s="764">
        <v>0</v>
      </c>
      <c r="K7" s="764">
        <v>0</v>
      </c>
      <c r="L7" s="766">
        <v>0</v>
      </c>
      <c r="M7" s="702"/>
    </row>
    <row r="8" spans="1:26">
      <c r="A8" s="1835" t="s">
        <v>376</v>
      </c>
      <c r="B8" s="1836"/>
      <c r="C8" s="1837"/>
      <c r="D8" s="767">
        <v>880</v>
      </c>
      <c r="E8" s="767">
        <v>863</v>
      </c>
      <c r="F8" s="767">
        <f>+D8-E8</f>
        <v>17</v>
      </c>
      <c r="G8" s="768">
        <v>4</v>
      </c>
      <c r="H8" s="768">
        <v>13</v>
      </c>
      <c r="I8" s="768">
        <v>0</v>
      </c>
      <c r="J8" s="767">
        <v>0</v>
      </c>
      <c r="K8" s="767">
        <v>0</v>
      </c>
      <c r="L8" s="769">
        <v>0</v>
      </c>
      <c r="M8" s="702"/>
    </row>
    <row r="10" spans="1:26" ht="22.2" customHeight="1">
      <c r="A10" s="1844" t="s">
        <v>95</v>
      </c>
      <c r="B10" s="1845"/>
      <c r="C10" s="1846"/>
      <c r="D10" s="1846"/>
      <c r="E10" s="1846"/>
      <c r="F10" s="1846"/>
      <c r="G10" s="1846"/>
      <c r="H10" s="1846"/>
      <c r="I10" s="1846"/>
      <c r="J10" s="1846"/>
      <c r="K10" s="1847"/>
      <c r="L10" s="1848"/>
    </row>
    <row r="11" spans="1:26" ht="22.2" customHeight="1">
      <c r="A11" s="1817" t="s">
        <v>99</v>
      </c>
      <c r="B11" s="1818"/>
      <c r="C11" s="1819"/>
      <c r="D11" s="1823" t="s">
        <v>377</v>
      </c>
      <c r="E11" s="1800" t="s">
        <v>378</v>
      </c>
      <c r="F11" s="1801"/>
      <c r="G11" s="1801"/>
      <c r="H11" s="1801"/>
      <c r="I11" s="1802"/>
      <c r="J11" s="1825" t="s">
        <v>379</v>
      </c>
      <c r="K11" s="701" t="s">
        <v>102</v>
      </c>
      <c r="L11" s="1827" t="s">
        <v>103</v>
      </c>
    </row>
    <row r="12" spans="1:26" ht="30.6" customHeight="1">
      <c r="A12" s="1820"/>
      <c r="B12" s="1821"/>
      <c r="C12" s="1822"/>
      <c r="D12" s="1824"/>
      <c r="E12" s="1089" t="s">
        <v>114</v>
      </c>
      <c r="F12" s="1089" t="s">
        <v>115</v>
      </c>
      <c r="G12" s="1089" t="s">
        <v>116</v>
      </c>
      <c r="H12" s="1089" t="s">
        <v>117</v>
      </c>
      <c r="I12" s="1089" t="s">
        <v>118</v>
      </c>
      <c r="J12" s="1826" t="s">
        <v>141</v>
      </c>
      <c r="K12" s="1090" t="s">
        <v>380</v>
      </c>
      <c r="L12" s="1828"/>
    </row>
    <row r="13" spans="1:26" ht="22.2" customHeight="1">
      <c r="A13" s="1878" t="s">
        <v>124</v>
      </c>
      <c r="B13" s="1879"/>
      <c r="C13" s="1879"/>
      <c r="D13" s="1091">
        <v>0</v>
      </c>
      <c r="E13" s="1091">
        <v>0</v>
      </c>
      <c r="F13" s="1091">
        <v>0</v>
      </c>
      <c r="G13" s="1091">
        <v>0</v>
      </c>
      <c r="H13" s="1091">
        <v>0</v>
      </c>
      <c r="I13" s="1091">
        <v>0</v>
      </c>
      <c r="J13" s="1092">
        <f>D13-I13</f>
        <v>0</v>
      </c>
      <c r="K13" s="1092">
        <v>0</v>
      </c>
      <c r="L13" s="1093">
        <f t="shared" ref="L13:L23" si="0">E13+F13+G13+H13+K13+J13</f>
        <v>0</v>
      </c>
      <c r="M13" s="823" t="e">
        <f>+I13/D13</f>
        <v>#DIV/0!</v>
      </c>
      <c r="N13" s="823" t="e">
        <f>+L13/D13</f>
        <v>#DIV/0!</v>
      </c>
      <c r="R13" s="702">
        <f t="shared" ref="R13:W13" si="1">+D13</f>
        <v>0</v>
      </c>
      <c r="S13" s="702">
        <f t="shared" si="1"/>
        <v>0</v>
      </c>
      <c r="T13" s="702">
        <f t="shared" si="1"/>
        <v>0</v>
      </c>
      <c r="U13" s="702">
        <f t="shared" si="1"/>
        <v>0</v>
      </c>
      <c r="V13" s="702">
        <f t="shared" si="1"/>
        <v>0</v>
      </c>
      <c r="W13" s="702">
        <f t="shared" si="1"/>
        <v>0</v>
      </c>
      <c r="X13" s="702">
        <f>+J1+3</f>
        <v>3</v>
      </c>
      <c r="Y13" s="702">
        <f>+K13</f>
        <v>0</v>
      </c>
      <c r="Z13" s="702"/>
    </row>
    <row r="14" spans="1:26" ht="22.2" customHeight="1">
      <c r="A14" s="1880" t="s">
        <v>381</v>
      </c>
      <c r="B14" s="1881"/>
      <c r="C14" s="1881"/>
      <c r="D14" s="1094">
        <v>25</v>
      </c>
      <c r="E14" s="1094">
        <v>0</v>
      </c>
      <c r="F14" s="1094">
        <v>25</v>
      </c>
      <c r="G14" s="1094">
        <v>0</v>
      </c>
      <c r="H14" s="1094">
        <v>0</v>
      </c>
      <c r="I14" s="1094">
        <f>E14+F14+G14+H14+K14</f>
        <v>25</v>
      </c>
      <c r="J14" s="1095">
        <f>D14-I14</f>
        <v>0</v>
      </c>
      <c r="K14" s="1095">
        <v>0</v>
      </c>
      <c r="L14" s="1096">
        <f>E14+F14+G14+H14+K14</f>
        <v>25</v>
      </c>
      <c r="M14" s="823">
        <f>+I14/D14</f>
        <v>1</v>
      </c>
      <c r="N14" s="823">
        <f>+L14/D14</f>
        <v>1</v>
      </c>
      <c r="O14" s="702"/>
      <c r="P14" s="702"/>
      <c r="Q14" s="702"/>
      <c r="R14" s="702">
        <f t="shared" ref="R14:Y14" si="2">+D14+D15</f>
        <v>25</v>
      </c>
      <c r="S14" s="702">
        <f t="shared" si="2"/>
        <v>0</v>
      </c>
      <c r="T14" s="702">
        <f t="shared" si="2"/>
        <v>25</v>
      </c>
      <c r="U14" s="702">
        <f t="shared" si="2"/>
        <v>0</v>
      </c>
      <c r="V14" s="702">
        <f t="shared" si="2"/>
        <v>0</v>
      </c>
      <c r="W14" s="702">
        <f t="shared" si="2"/>
        <v>25</v>
      </c>
      <c r="X14" s="702">
        <f t="shared" si="2"/>
        <v>0</v>
      </c>
      <c r="Y14" s="702">
        <f t="shared" si="2"/>
        <v>0</v>
      </c>
      <c r="Z14" s="702"/>
    </row>
    <row r="15" spans="1:26" ht="22.2" customHeight="1">
      <c r="A15" s="1880" t="s">
        <v>382</v>
      </c>
      <c r="B15" s="1881"/>
      <c r="C15" s="1881"/>
      <c r="D15" s="1094">
        <v>0</v>
      </c>
      <c r="E15" s="1094">
        <v>0</v>
      </c>
      <c r="F15" s="1094">
        <v>0</v>
      </c>
      <c r="G15" s="1094">
        <v>0</v>
      </c>
      <c r="H15" s="1094">
        <v>0</v>
      </c>
      <c r="I15" s="1094">
        <v>0</v>
      </c>
      <c r="J15" s="1095">
        <f t="shared" ref="J15:J23" si="3">D15-I15</f>
        <v>0</v>
      </c>
      <c r="K15" s="1095">
        <v>0</v>
      </c>
      <c r="L15" s="1096">
        <f t="shared" si="0"/>
        <v>0</v>
      </c>
      <c r="M15" s="823"/>
      <c r="N15" s="823"/>
      <c r="R15" s="702">
        <f t="shared" ref="R15:Y16" si="4">+D16</f>
        <v>0</v>
      </c>
      <c r="S15" s="702">
        <f t="shared" si="4"/>
        <v>0</v>
      </c>
      <c r="T15" s="702">
        <f t="shared" si="4"/>
        <v>0</v>
      </c>
      <c r="U15" s="702">
        <f>+G16</f>
        <v>0</v>
      </c>
      <c r="V15" s="702">
        <f t="shared" si="4"/>
        <v>0</v>
      </c>
      <c r="W15" s="702">
        <f t="shared" si="4"/>
        <v>0</v>
      </c>
      <c r="X15" s="702">
        <f>+J16</f>
        <v>0</v>
      </c>
      <c r="Y15" s="702">
        <f>+K16</f>
        <v>0</v>
      </c>
    </row>
    <row r="16" spans="1:26" ht="22.2" customHeight="1">
      <c r="A16" s="1880" t="s">
        <v>383</v>
      </c>
      <c r="B16" s="1881"/>
      <c r="C16" s="1881"/>
      <c r="D16" s="1094">
        <v>0</v>
      </c>
      <c r="E16" s="1094">
        <v>0</v>
      </c>
      <c r="F16" s="1094">
        <v>0</v>
      </c>
      <c r="G16" s="1094">
        <v>0</v>
      </c>
      <c r="H16" s="1094">
        <v>0</v>
      </c>
      <c r="I16" s="1207">
        <f t="shared" ref="I16:I23" si="5">E16+F16+G16+H16+K16</f>
        <v>0</v>
      </c>
      <c r="J16" s="1095">
        <f t="shared" si="3"/>
        <v>0</v>
      </c>
      <c r="K16" s="1095">
        <v>0</v>
      </c>
      <c r="L16" s="1096">
        <f>E16+F16+G16+H16+K16+J16</f>
        <v>0</v>
      </c>
      <c r="M16" s="823" t="e">
        <f>+I16/D16</f>
        <v>#DIV/0!</v>
      </c>
      <c r="N16" s="823" t="e">
        <f>+L16/D16</f>
        <v>#DIV/0!</v>
      </c>
      <c r="Q16" s="702"/>
      <c r="R16" s="702">
        <f t="shared" si="4"/>
        <v>11</v>
      </c>
      <c r="S16" s="702">
        <f t="shared" si="4"/>
        <v>0</v>
      </c>
      <c r="T16" s="702">
        <f t="shared" si="4"/>
        <v>11</v>
      </c>
      <c r="U16" s="702">
        <f t="shared" si="4"/>
        <v>0</v>
      </c>
      <c r="V16" s="702">
        <f t="shared" si="4"/>
        <v>0</v>
      </c>
      <c r="W16" s="702">
        <f t="shared" si="4"/>
        <v>11</v>
      </c>
      <c r="X16" s="702">
        <f t="shared" si="4"/>
        <v>0</v>
      </c>
      <c r="Y16" s="702">
        <f t="shared" si="4"/>
        <v>0</v>
      </c>
    </row>
    <row r="17" spans="1:25" ht="22.2" customHeight="1">
      <c r="A17" s="1880" t="s">
        <v>384</v>
      </c>
      <c r="B17" s="1881"/>
      <c r="C17" s="1881"/>
      <c r="D17" s="1094">
        <v>11</v>
      </c>
      <c r="E17" s="1094">
        <v>0</v>
      </c>
      <c r="F17" s="1094">
        <v>11</v>
      </c>
      <c r="G17" s="1094">
        <v>0</v>
      </c>
      <c r="H17" s="1094">
        <v>0</v>
      </c>
      <c r="I17" s="1208">
        <f>E17+F17+G17+H17+K17</f>
        <v>11</v>
      </c>
      <c r="J17" s="1095">
        <f>D17-I17</f>
        <v>0</v>
      </c>
      <c r="K17" s="1095">
        <v>0</v>
      </c>
      <c r="L17" s="1096">
        <f>E17+F17+G17+H17+K17</f>
        <v>11</v>
      </c>
      <c r="M17" s="823">
        <f>+I17/D17</f>
        <v>1</v>
      </c>
      <c r="N17" s="823">
        <f>+L17/D17</f>
        <v>1</v>
      </c>
      <c r="Q17" s="702"/>
      <c r="R17" s="702">
        <f t="shared" ref="R17:Y17" si="6">+D35</f>
        <v>65</v>
      </c>
      <c r="S17" s="702">
        <f t="shared" si="6"/>
        <v>0</v>
      </c>
      <c r="T17" s="702">
        <f t="shared" si="6"/>
        <v>63</v>
      </c>
      <c r="U17" s="702">
        <f t="shared" si="6"/>
        <v>0</v>
      </c>
      <c r="V17" s="702">
        <f t="shared" si="6"/>
        <v>2</v>
      </c>
      <c r="W17" s="702">
        <f t="shared" si="6"/>
        <v>63</v>
      </c>
      <c r="X17" s="702">
        <f t="shared" si="6"/>
        <v>0</v>
      </c>
      <c r="Y17" s="702">
        <f t="shared" si="6"/>
        <v>0</v>
      </c>
    </row>
    <row r="18" spans="1:25" ht="22.2" customHeight="1">
      <c r="A18" s="1797" t="s">
        <v>1019</v>
      </c>
      <c r="B18" s="1798"/>
      <c r="C18" s="1799"/>
      <c r="D18" s="1094">
        <v>0</v>
      </c>
      <c r="E18" s="1094">
        <v>0</v>
      </c>
      <c r="F18" s="1094">
        <v>0</v>
      </c>
      <c r="G18" s="1094">
        <v>0</v>
      </c>
      <c r="H18" s="1094"/>
      <c r="I18" s="1094">
        <f t="shared" si="5"/>
        <v>0</v>
      </c>
      <c r="J18" s="1095">
        <f t="shared" si="3"/>
        <v>0</v>
      </c>
      <c r="K18" s="1095">
        <v>0</v>
      </c>
      <c r="L18" s="1096">
        <f t="shared" si="0"/>
        <v>0</v>
      </c>
      <c r="M18" s="823" t="e">
        <f>+I18/D18</f>
        <v>#DIV/0!</v>
      </c>
      <c r="N18" s="823"/>
      <c r="Q18" s="702"/>
      <c r="R18" s="702"/>
      <c r="S18" s="702"/>
      <c r="T18" s="702"/>
      <c r="U18" s="702"/>
      <c r="V18" s="702"/>
      <c r="W18" s="702"/>
      <c r="X18" s="702"/>
      <c r="Y18" s="702"/>
    </row>
    <row r="19" spans="1:25" ht="22.2" customHeight="1">
      <c r="A19" s="1797" t="s">
        <v>1020</v>
      </c>
      <c r="B19" s="1798"/>
      <c r="C19" s="1799"/>
      <c r="D19" s="1094">
        <v>0</v>
      </c>
      <c r="E19" s="1094">
        <v>0</v>
      </c>
      <c r="F19" s="1094">
        <v>0</v>
      </c>
      <c r="G19" s="1094">
        <v>0</v>
      </c>
      <c r="H19" s="1094">
        <v>0</v>
      </c>
      <c r="I19" s="1094">
        <f t="shared" si="5"/>
        <v>0</v>
      </c>
      <c r="J19" s="1095">
        <f t="shared" si="3"/>
        <v>0</v>
      </c>
      <c r="K19" s="1095">
        <v>0</v>
      </c>
      <c r="L19" s="1096">
        <f t="shared" si="0"/>
        <v>0</v>
      </c>
      <c r="M19" s="823"/>
      <c r="N19" s="823"/>
      <c r="Q19" s="702"/>
      <c r="R19" s="702"/>
      <c r="S19" s="702"/>
      <c r="T19" s="702"/>
      <c r="U19" s="702"/>
      <c r="V19" s="702"/>
      <c r="W19" s="702"/>
      <c r="X19" s="702"/>
      <c r="Y19" s="702"/>
    </row>
    <row r="20" spans="1:25" ht="22.2" customHeight="1">
      <c r="A20" s="1797" t="s">
        <v>1021</v>
      </c>
      <c r="B20" s="1798"/>
      <c r="C20" s="1799"/>
      <c r="D20" s="1094">
        <v>0</v>
      </c>
      <c r="E20" s="1094">
        <v>0</v>
      </c>
      <c r="F20" s="1094">
        <v>0</v>
      </c>
      <c r="G20" s="1094">
        <v>0</v>
      </c>
      <c r="H20" s="1094">
        <v>0</v>
      </c>
      <c r="I20" s="1094">
        <f t="shared" si="5"/>
        <v>0</v>
      </c>
      <c r="J20" s="1095">
        <f t="shared" si="3"/>
        <v>0</v>
      </c>
      <c r="K20" s="1095"/>
      <c r="L20" s="1096">
        <f t="shared" si="0"/>
        <v>0</v>
      </c>
      <c r="M20" s="823"/>
      <c r="N20" s="823"/>
      <c r="Q20" s="702"/>
      <c r="R20" s="702"/>
      <c r="S20" s="702"/>
      <c r="T20" s="702"/>
      <c r="U20" s="702"/>
      <c r="V20" s="702"/>
      <c r="W20" s="702"/>
      <c r="X20" s="702"/>
      <c r="Y20" s="702"/>
    </row>
    <row r="21" spans="1:25" ht="22.2" customHeight="1">
      <c r="A21" s="1797" t="s">
        <v>1024</v>
      </c>
      <c r="B21" s="1798"/>
      <c r="C21" s="1799"/>
      <c r="D21" s="1094">
        <v>0</v>
      </c>
      <c r="E21" s="1094">
        <v>0</v>
      </c>
      <c r="F21" s="1094">
        <v>0</v>
      </c>
      <c r="G21" s="1094">
        <v>0</v>
      </c>
      <c r="H21" s="1094">
        <v>0</v>
      </c>
      <c r="I21" s="1094">
        <v>0</v>
      </c>
      <c r="J21" s="1095">
        <f t="shared" si="3"/>
        <v>0</v>
      </c>
      <c r="K21" s="1095">
        <v>0</v>
      </c>
      <c r="L21" s="1096">
        <f t="shared" si="0"/>
        <v>0</v>
      </c>
      <c r="M21" s="823"/>
      <c r="N21" s="823"/>
      <c r="Q21" s="702"/>
      <c r="R21" s="702"/>
      <c r="S21" s="702"/>
      <c r="T21" s="702"/>
      <c r="U21" s="702"/>
      <c r="V21" s="702"/>
      <c r="W21" s="702"/>
      <c r="X21" s="702"/>
      <c r="Y21" s="702"/>
    </row>
    <row r="22" spans="1:25" ht="22.2" customHeight="1">
      <c r="A22" s="1797" t="s">
        <v>1022</v>
      </c>
      <c r="B22" s="1798"/>
      <c r="C22" s="1799"/>
      <c r="D22" s="1094">
        <v>21</v>
      </c>
      <c r="E22" s="1094">
        <v>1</v>
      </c>
      <c r="F22" s="1094">
        <v>18</v>
      </c>
      <c r="G22" s="1094">
        <v>0</v>
      </c>
      <c r="H22" s="1094">
        <v>1</v>
      </c>
      <c r="I22" s="1094">
        <f>+E22+F22+G22</f>
        <v>19</v>
      </c>
      <c r="J22" s="1095">
        <v>0</v>
      </c>
      <c r="K22" s="1095">
        <v>1</v>
      </c>
      <c r="L22" s="1096">
        <f t="shared" si="0"/>
        <v>21</v>
      </c>
      <c r="M22" s="823">
        <f>+I22/D22</f>
        <v>0.90476190476190477</v>
      </c>
      <c r="N22" s="823"/>
      <c r="Q22" s="702"/>
      <c r="R22" s="702"/>
      <c r="S22" s="702"/>
      <c r="T22" s="702"/>
      <c r="U22" s="702"/>
      <c r="V22" s="702"/>
      <c r="W22" s="702"/>
      <c r="X22" s="702"/>
      <c r="Y22" s="702"/>
    </row>
    <row r="23" spans="1:25" ht="22.2" customHeight="1">
      <c r="A23" s="1797" t="s">
        <v>1023</v>
      </c>
      <c r="B23" s="1798"/>
      <c r="C23" s="1799"/>
      <c r="D23" s="1097">
        <v>0</v>
      </c>
      <c r="E23" s="1097">
        <v>0</v>
      </c>
      <c r="F23" s="1097">
        <v>0</v>
      </c>
      <c r="G23" s="1097">
        <v>0</v>
      </c>
      <c r="H23" s="1097">
        <v>0</v>
      </c>
      <c r="I23" s="1097">
        <f t="shared" si="5"/>
        <v>0</v>
      </c>
      <c r="J23" s="1098">
        <f t="shared" si="3"/>
        <v>0</v>
      </c>
      <c r="K23" s="1098"/>
      <c r="L23" s="1099">
        <f t="shared" si="0"/>
        <v>0</v>
      </c>
      <c r="M23" s="823"/>
      <c r="N23" s="823"/>
      <c r="Q23" s="702"/>
      <c r="R23" s="702"/>
      <c r="S23" s="702"/>
      <c r="T23" s="702"/>
      <c r="U23" s="702"/>
      <c r="V23" s="702"/>
      <c r="W23" s="702"/>
      <c r="X23" s="702"/>
      <c r="Y23" s="702"/>
    </row>
    <row r="24" spans="1:25" ht="22.2" customHeight="1">
      <c r="A24" s="1882" t="s">
        <v>131</v>
      </c>
      <c r="B24" s="1883"/>
      <c r="C24" s="1884"/>
      <c r="D24" s="1100">
        <f>SUM(D13:D23)</f>
        <v>57</v>
      </c>
      <c r="E24" s="1100">
        <f t="shared" ref="E24:K24" si="7">SUM(E13:E23)</f>
        <v>1</v>
      </c>
      <c r="F24" s="1100">
        <f>SUM(F13:F23)</f>
        <v>54</v>
      </c>
      <c r="G24" s="1100">
        <f t="shared" si="7"/>
        <v>0</v>
      </c>
      <c r="H24" s="1100">
        <f t="shared" si="7"/>
        <v>1</v>
      </c>
      <c r="I24" s="1100">
        <f>SUM(I13:I23)</f>
        <v>55</v>
      </c>
      <c r="J24" s="1100">
        <f t="shared" si="7"/>
        <v>0</v>
      </c>
      <c r="K24" s="1100">
        <f t="shared" si="7"/>
        <v>1</v>
      </c>
      <c r="L24" s="1100">
        <f>SUM(L13:L23)</f>
        <v>57</v>
      </c>
      <c r="M24" s="823">
        <f>+I24/D24</f>
        <v>0.96491228070175439</v>
      </c>
      <c r="N24" s="823">
        <f>+L24/D24</f>
        <v>1</v>
      </c>
    </row>
    <row r="25" spans="1:25">
      <c r="I25" s="480">
        <f>+I24/D24</f>
        <v>0.96491228070175439</v>
      </c>
    </row>
    <row r="26" spans="1:25">
      <c r="D26" s="702"/>
      <c r="E26" s="702"/>
    </row>
    <row r="27" spans="1:25" ht="15.6">
      <c r="A27" s="1844" t="s">
        <v>133</v>
      </c>
      <c r="B27" s="1845"/>
      <c r="C27" s="1846"/>
      <c r="D27" s="1846"/>
      <c r="E27" s="1846"/>
      <c r="F27" s="1846"/>
      <c r="G27" s="1846"/>
      <c r="H27" s="1846"/>
      <c r="I27" s="1846"/>
      <c r="J27" s="1846"/>
      <c r="K27" s="1847"/>
      <c r="L27" s="1848"/>
    </row>
    <row r="28" spans="1:25">
      <c r="A28" s="1817" t="s">
        <v>99</v>
      </c>
      <c r="B28" s="1818"/>
      <c r="C28" s="1819"/>
      <c r="D28" s="1823" t="s">
        <v>377</v>
      </c>
      <c r="E28" s="700" t="s">
        <v>385</v>
      </c>
      <c r="F28" s="700"/>
      <c r="G28" s="700"/>
      <c r="H28" s="700"/>
      <c r="I28" s="700"/>
      <c r="J28" s="1825" t="s">
        <v>101</v>
      </c>
      <c r="K28" s="701" t="s">
        <v>102</v>
      </c>
      <c r="L28" s="1827" t="s">
        <v>103</v>
      </c>
    </row>
    <row r="29" spans="1:25" ht="42" customHeight="1">
      <c r="A29" s="1820"/>
      <c r="B29" s="1821"/>
      <c r="C29" s="1822"/>
      <c r="D29" s="1824"/>
      <c r="E29" s="1089" t="s">
        <v>114</v>
      </c>
      <c r="F29" s="1089" t="s">
        <v>115</v>
      </c>
      <c r="G29" s="1089" t="s">
        <v>116</v>
      </c>
      <c r="H29" s="1089" t="s">
        <v>117</v>
      </c>
      <c r="I29" s="1089" t="s">
        <v>717</v>
      </c>
      <c r="J29" s="1826" t="s">
        <v>141</v>
      </c>
      <c r="K29" s="1090" t="s">
        <v>380</v>
      </c>
      <c r="L29" s="1828"/>
    </row>
    <row r="30" spans="1:25" ht="19.2" customHeight="1">
      <c r="A30" s="1876" t="s">
        <v>124</v>
      </c>
      <c r="B30" s="1877"/>
      <c r="C30" s="1877"/>
      <c r="D30" s="1203">
        <v>0</v>
      </c>
      <c r="E30" s="1101">
        <v>0</v>
      </c>
      <c r="F30" s="1101">
        <v>0</v>
      </c>
      <c r="G30" s="1101">
        <v>0</v>
      </c>
      <c r="H30" s="1101">
        <v>0</v>
      </c>
      <c r="I30" s="1101">
        <v>0</v>
      </c>
      <c r="J30" s="1102">
        <f>+D30-L30</f>
        <v>0</v>
      </c>
      <c r="K30" s="1102">
        <v>0</v>
      </c>
      <c r="L30" s="1196">
        <f>+E30+F30+G30+H30+K30</f>
        <v>0</v>
      </c>
    </row>
    <row r="31" spans="1:25" ht="19.2" customHeight="1">
      <c r="A31" s="1860" t="s">
        <v>381</v>
      </c>
      <c r="B31" s="1861"/>
      <c r="C31" s="1861"/>
      <c r="D31" s="1204">
        <v>15</v>
      </c>
      <c r="E31" s="1103">
        <v>0</v>
      </c>
      <c r="F31" s="1103">
        <v>14</v>
      </c>
      <c r="G31" s="1103">
        <v>0</v>
      </c>
      <c r="H31" s="1103">
        <v>1</v>
      </c>
      <c r="I31" s="1103">
        <f>+E31+F31</f>
        <v>14</v>
      </c>
      <c r="J31" s="1104">
        <f>+D31-L31</f>
        <v>0</v>
      </c>
      <c r="K31" s="1104">
        <v>0</v>
      </c>
      <c r="L31" s="1200">
        <f>+E31+F31+G31+H31+K31</f>
        <v>15</v>
      </c>
    </row>
    <row r="32" spans="1:25" ht="19.2" customHeight="1">
      <c r="A32" s="1860" t="s">
        <v>382</v>
      </c>
      <c r="B32" s="1861"/>
      <c r="C32" s="1861"/>
      <c r="D32" s="1204">
        <v>33</v>
      </c>
      <c r="E32" s="1103">
        <v>0</v>
      </c>
      <c r="F32" s="1103">
        <v>32</v>
      </c>
      <c r="G32" s="1103">
        <v>0</v>
      </c>
      <c r="H32" s="1103">
        <v>1</v>
      </c>
      <c r="I32" s="1103">
        <f>+E32+F32</f>
        <v>32</v>
      </c>
      <c r="J32" s="1104">
        <f>+D32-L32</f>
        <v>0</v>
      </c>
      <c r="K32" s="1104">
        <v>0</v>
      </c>
      <c r="L32" s="1201">
        <f>+E32+F32+G32+H32+K32</f>
        <v>33</v>
      </c>
    </row>
    <row r="33" spans="1:14" ht="19.2" customHeight="1">
      <c r="A33" s="1860" t="s">
        <v>383</v>
      </c>
      <c r="B33" s="1861"/>
      <c r="C33" s="1861"/>
      <c r="D33" s="1204">
        <v>0</v>
      </c>
      <c r="E33" s="1103">
        <v>0</v>
      </c>
      <c r="F33" s="1103">
        <v>0</v>
      </c>
      <c r="G33" s="1103">
        <v>0</v>
      </c>
      <c r="H33" s="1103">
        <v>0</v>
      </c>
      <c r="I33" s="1103">
        <v>0</v>
      </c>
      <c r="J33" s="1104">
        <f>+D33-L33</f>
        <v>0</v>
      </c>
      <c r="K33" s="1104">
        <v>0</v>
      </c>
      <c r="L33" s="1201">
        <f>+E33+F33+G33+H33+K33</f>
        <v>0</v>
      </c>
    </row>
    <row r="34" spans="1:14" ht="19.2" customHeight="1">
      <c r="A34" s="1862" t="s">
        <v>384</v>
      </c>
      <c r="B34" s="1863"/>
      <c r="C34" s="1863"/>
      <c r="D34" s="1205">
        <v>17</v>
      </c>
      <c r="E34" s="1105">
        <v>0</v>
      </c>
      <c r="F34" s="1105">
        <v>17</v>
      </c>
      <c r="G34" s="1105">
        <v>0</v>
      </c>
      <c r="H34" s="1105">
        <v>0</v>
      </c>
      <c r="I34" s="1105">
        <v>17</v>
      </c>
      <c r="J34" s="1106">
        <f>+D34-L34</f>
        <v>0</v>
      </c>
      <c r="K34" s="1106">
        <v>0</v>
      </c>
      <c r="L34" s="1202">
        <f>+E34+F34+G34+H34+K34</f>
        <v>17</v>
      </c>
    </row>
    <row r="35" spans="1:14" ht="19.2" customHeight="1">
      <c r="A35" s="1864" t="s">
        <v>131</v>
      </c>
      <c r="B35" s="1865"/>
      <c r="C35" s="1866"/>
      <c r="D35" s="1206">
        <f t="shared" ref="D35:K35" si="8">SUM(D30:D34)</f>
        <v>65</v>
      </c>
      <c r="E35" s="1107">
        <f t="shared" si="8"/>
        <v>0</v>
      </c>
      <c r="F35" s="1107">
        <f t="shared" si="8"/>
        <v>63</v>
      </c>
      <c r="G35" s="1107">
        <f t="shared" si="8"/>
        <v>0</v>
      </c>
      <c r="H35" s="1107">
        <f t="shared" si="8"/>
        <v>2</v>
      </c>
      <c r="I35" s="1107">
        <f t="shared" si="8"/>
        <v>63</v>
      </c>
      <c r="J35" s="1107">
        <f t="shared" si="8"/>
        <v>0</v>
      </c>
      <c r="K35" s="1107">
        <f t="shared" si="8"/>
        <v>0</v>
      </c>
      <c r="L35" s="1108">
        <f>SUM(L30:L34)</f>
        <v>65</v>
      </c>
      <c r="N35" s="823">
        <f>+L35/D35</f>
        <v>1</v>
      </c>
    </row>
    <row r="37" spans="1:14" ht="15">
      <c r="A37" s="1803" t="s">
        <v>157</v>
      </c>
      <c r="B37" s="1804"/>
      <c r="C37" s="1804"/>
      <c r="D37" s="1804"/>
      <c r="E37" s="1804"/>
      <c r="F37" s="1804"/>
      <c r="G37" s="1804"/>
      <c r="H37" s="1804"/>
      <c r="I37" s="1804"/>
      <c r="J37" s="1804"/>
      <c r="K37" s="1804"/>
      <c r="L37" s="1805"/>
    </row>
    <row r="38" spans="1:14" ht="14.7" customHeight="1">
      <c r="A38" s="1817" t="s">
        <v>99</v>
      </c>
      <c r="B38" s="1818"/>
      <c r="C38" s="1819"/>
      <c r="D38" s="1852" t="s">
        <v>386</v>
      </c>
      <c r="E38" s="1852" t="s">
        <v>162</v>
      </c>
      <c r="F38" s="1852" t="s">
        <v>163</v>
      </c>
      <c r="G38" s="1852" t="s">
        <v>164</v>
      </c>
      <c r="H38" s="1852" t="s">
        <v>387</v>
      </c>
      <c r="I38" s="1852" t="s">
        <v>166</v>
      </c>
      <c r="J38" s="1826" t="s">
        <v>167</v>
      </c>
      <c r="K38" s="1853"/>
      <c r="L38" s="1828"/>
    </row>
    <row r="39" spans="1:14" ht="42" customHeight="1">
      <c r="A39" s="1817"/>
      <c r="B39" s="1818"/>
      <c r="C39" s="1819"/>
      <c r="D39" s="1852"/>
      <c r="E39" s="1852" t="s">
        <v>114</v>
      </c>
      <c r="F39" s="1852" t="s">
        <v>115</v>
      </c>
      <c r="G39" s="1852" t="s">
        <v>116</v>
      </c>
      <c r="H39" s="1852" t="s">
        <v>117</v>
      </c>
      <c r="I39" s="1852" t="s">
        <v>118</v>
      </c>
      <c r="J39" s="1854"/>
      <c r="K39" s="1855"/>
      <c r="L39" s="1856"/>
    </row>
    <row r="40" spans="1:14" ht="14.7" customHeight="1">
      <c r="A40" s="1857" t="s">
        <v>124</v>
      </c>
      <c r="B40" s="1858"/>
      <c r="C40" s="1859"/>
      <c r="D40" s="770">
        <v>0</v>
      </c>
      <c r="E40" s="770">
        <v>0</v>
      </c>
      <c r="F40" s="770"/>
      <c r="G40" s="771">
        <v>0</v>
      </c>
      <c r="H40" s="771">
        <v>0</v>
      </c>
      <c r="I40" s="770">
        <v>0</v>
      </c>
      <c r="J40" s="1867"/>
      <c r="K40" s="1868"/>
      <c r="L40" s="1869"/>
    </row>
    <row r="41" spans="1:14" ht="24" customHeight="1">
      <c r="A41" s="1857" t="s">
        <v>381</v>
      </c>
      <c r="B41" s="1858"/>
      <c r="C41" s="1859"/>
      <c r="D41" s="770">
        <v>9</v>
      </c>
      <c r="E41" s="770">
        <v>9</v>
      </c>
      <c r="F41" s="771">
        <v>9</v>
      </c>
      <c r="G41" s="771">
        <f>+E41-F41</f>
        <v>0</v>
      </c>
      <c r="H41" s="771">
        <v>8</v>
      </c>
      <c r="I41" s="771">
        <f>+D41-H41</f>
        <v>1</v>
      </c>
      <c r="J41" s="1867">
        <v>46325</v>
      </c>
      <c r="K41" s="1868"/>
      <c r="L41" s="1869"/>
    </row>
    <row r="42" spans="1:14">
      <c r="A42" s="1857" t="s">
        <v>382</v>
      </c>
      <c r="B42" s="1858"/>
      <c r="C42" s="1859"/>
      <c r="D42" s="771">
        <v>2</v>
      </c>
      <c r="E42" s="770">
        <v>2</v>
      </c>
      <c r="F42" s="771">
        <v>2</v>
      </c>
      <c r="G42" s="771">
        <v>0</v>
      </c>
      <c r="H42" s="771">
        <v>2</v>
      </c>
      <c r="I42" s="771">
        <f>+D42-H42</f>
        <v>0</v>
      </c>
      <c r="J42" s="1867">
        <v>46172</v>
      </c>
      <c r="K42" s="1868"/>
      <c r="L42" s="1869"/>
    </row>
    <row r="43" spans="1:14">
      <c r="A43" s="1857" t="s">
        <v>383</v>
      </c>
      <c r="B43" s="1858"/>
      <c r="C43" s="1859"/>
      <c r="D43" s="771">
        <v>0</v>
      </c>
      <c r="E43" s="770">
        <v>0</v>
      </c>
      <c r="F43" s="771">
        <v>0</v>
      </c>
      <c r="G43" s="771">
        <v>0</v>
      </c>
      <c r="H43" s="771">
        <v>0</v>
      </c>
      <c r="I43" s="771">
        <f>+D43-H43</f>
        <v>0</v>
      </c>
      <c r="J43" s="1867"/>
      <c r="K43" s="1868"/>
      <c r="L43" s="1869"/>
    </row>
    <row r="44" spans="1:14">
      <c r="A44" s="1857" t="s">
        <v>384</v>
      </c>
      <c r="B44" s="1858"/>
      <c r="C44" s="1859"/>
      <c r="D44" s="771">
        <v>7</v>
      </c>
      <c r="E44" s="770">
        <v>7</v>
      </c>
      <c r="F44" s="771">
        <v>7</v>
      </c>
      <c r="G44" s="771">
        <f>+E44-F44</f>
        <v>0</v>
      </c>
      <c r="H44" s="771">
        <v>7</v>
      </c>
      <c r="I44" s="771">
        <f>+D44-H44</f>
        <v>0</v>
      </c>
      <c r="J44" s="1867">
        <v>46263</v>
      </c>
      <c r="K44" s="1868"/>
      <c r="L44" s="1869"/>
      <c r="N44" s="702"/>
    </row>
    <row r="45" spans="1:14">
      <c r="A45" s="1870" t="s">
        <v>131</v>
      </c>
      <c r="B45" s="1871"/>
      <c r="C45" s="1872"/>
      <c r="D45" s="698">
        <f t="shared" ref="D45:I45" si="9">SUM(D40:D44)</f>
        <v>18</v>
      </c>
      <c r="E45" s="698">
        <f>SUM(E40:E44)</f>
        <v>18</v>
      </c>
      <c r="F45" s="698">
        <f t="shared" si="9"/>
        <v>18</v>
      </c>
      <c r="G45" s="698">
        <f t="shared" si="9"/>
        <v>0</v>
      </c>
      <c r="H45" s="698">
        <f t="shared" si="9"/>
        <v>17</v>
      </c>
      <c r="I45" s="698">
        <f t="shared" si="9"/>
        <v>1</v>
      </c>
      <c r="J45" s="1873">
        <f>MAX(J40:J44)</f>
        <v>46325</v>
      </c>
      <c r="K45" s="1874"/>
      <c r="L45" s="1875"/>
    </row>
    <row r="47" spans="1:14" ht="49.95" customHeight="1">
      <c r="A47" s="1849" t="s">
        <v>388</v>
      </c>
      <c r="B47" s="1850"/>
      <c r="C47" s="1850"/>
      <c r="D47" s="1850"/>
      <c r="E47" s="1850"/>
      <c r="F47" s="1850"/>
      <c r="G47" s="1850"/>
      <c r="I47" s="46" t="s">
        <v>389</v>
      </c>
      <c r="J47" s="825">
        <f>AVERAGE(E49:E123)</f>
        <v>0.84336333333333324</v>
      </c>
      <c r="L47" s="705" t="s">
        <v>390</v>
      </c>
      <c r="M47" s="704">
        <f>AVERAGE(G49:G123)</f>
        <v>1.7419354838709677</v>
      </c>
    </row>
    <row r="48" spans="1:14" s="45" customFormat="1" ht="42" customHeight="1">
      <c r="A48" s="42" t="s">
        <v>391</v>
      </c>
      <c r="B48" s="42" t="s">
        <v>392</v>
      </c>
      <c r="C48" s="42" t="s">
        <v>393</v>
      </c>
      <c r="D48" s="42" t="s">
        <v>394</v>
      </c>
      <c r="E48" s="42" t="s">
        <v>38</v>
      </c>
      <c r="F48" s="42" t="s">
        <v>395</v>
      </c>
      <c r="G48" s="42" t="s">
        <v>396</v>
      </c>
      <c r="H48"/>
      <c r="I48" s="46" t="s">
        <v>397</v>
      </c>
      <c r="J48" s="826">
        <f>Quality!AC10</f>
        <v>0.89948275862068972</v>
      </c>
      <c r="K48"/>
      <c r="L48" s="705" t="s">
        <v>398</v>
      </c>
      <c r="M48" s="704">
        <f>AVERAGE(D49:D123)</f>
        <v>2.8333333333333335</v>
      </c>
    </row>
    <row r="49" spans="1:7">
      <c r="A49" s="1227" t="s">
        <v>399</v>
      </c>
      <c r="B49" s="1252"/>
      <c r="C49" s="1233"/>
      <c r="D49" s="1231"/>
      <c r="E49" s="1232"/>
      <c r="F49" s="1234"/>
      <c r="G49" s="1228"/>
    </row>
    <row r="50" spans="1:7">
      <c r="A50" s="1227" t="s">
        <v>400</v>
      </c>
      <c r="B50" s="1252"/>
      <c r="C50" s="1233"/>
      <c r="D50" s="1231"/>
      <c r="E50" s="1232"/>
      <c r="F50" s="1234"/>
      <c r="G50" s="1228"/>
    </row>
    <row r="51" spans="1:7">
      <c r="A51" s="1227" t="s">
        <v>401</v>
      </c>
      <c r="B51" s="1252"/>
      <c r="C51" s="1233"/>
      <c r="D51" s="1231"/>
      <c r="E51" s="1232"/>
      <c r="F51" s="1234"/>
      <c r="G51" s="1228"/>
    </row>
    <row r="52" spans="1:7" ht="17.399999999999999" customHeight="1">
      <c r="A52" s="1235" t="s">
        <v>402</v>
      </c>
      <c r="B52" s="1310">
        <v>46091</v>
      </c>
      <c r="C52" s="1310">
        <v>46090</v>
      </c>
      <c r="D52" s="1229">
        <v>3</v>
      </c>
      <c r="E52" s="1230">
        <v>0.8</v>
      </c>
      <c r="F52" s="1310">
        <v>46091</v>
      </c>
      <c r="G52" s="1236">
        <f>F52-C52</f>
        <v>1</v>
      </c>
    </row>
    <row r="53" spans="1:7">
      <c r="A53" s="1235" t="s">
        <v>403</v>
      </c>
      <c r="B53" s="1310">
        <v>46098</v>
      </c>
      <c r="C53" s="1310">
        <v>46097</v>
      </c>
      <c r="D53" s="1229">
        <v>3</v>
      </c>
      <c r="E53" s="1230">
        <v>0.8</v>
      </c>
      <c r="F53" s="1310">
        <v>46099</v>
      </c>
      <c r="G53" s="1236">
        <f t="shared" ref="G53:G81" si="10">F53-C53</f>
        <v>2</v>
      </c>
    </row>
    <row r="54" spans="1:7">
      <c r="A54" s="1235" t="s">
        <v>404</v>
      </c>
      <c r="B54" s="1310">
        <v>46105</v>
      </c>
      <c r="C54" s="1310">
        <v>46104</v>
      </c>
      <c r="D54" s="1229">
        <v>2</v>
      </c>
      <c r="E54" s="1230">
        <v>0.75</v>
      </c>
      <c r="F54" s="1310">
        <v>46105</v>
      </c>
      <c r="G54" s="1236">
        <f t="shared" si="10"/>
        <v>1</v>
      </c>
    </row>
    <row r="55" spans="1:7">
      <c r="A55" s="1235" t="s">
        <v>405</v>
      </c>
      <c r="B55" s="1310">
        <v>46112</v>
      </c>
      <c r="C55" s="1310">
        <v>46111</v>
      </c>
      <c r="D55" s="1229">
        <v>3</v>
      </c>
      <c r="E55" s="1230">
        <v>0.78</v>
      </c>
      <c r="F55" s="1310">
        <v>46112</v>
      </c>
      <c r="G55" s="1236">
        <f t="shared" si="10"/>
        <v>1</v>
      </c>
    </row>
    <row r="56" spans="1:7">
      <c r="A56" s="1235" t="s">
        <v>406</v>
      </c>
      <c r="B56" s="1310">
        <v>46119</v>
      </c>
      <c r="C56" s="1310">
        <v>46118</v>
      </c>
      <c r="D56" s="1229">
        <v>3</v>
      </c>
      <c r="E56" s="1230">
        <v>0.78</v>
      </c>
      <c r="F56" s="1310">
        <v>46120</v>
      </c>
      <c r="G56" s="1236">
        <f t="shared" si="10"/>
        <v>2</v>
      </c>
    </row>
    <row r="57" spans="1:7">
      <c r="A57" s="1235" t="s">
        <v>407</v>
      </c>
      <c r="B57" s="1310">
        <v>46126</v>
      </c>
      <c r="C57" s="1310">
        <v>46124</v>
      </c>
      <c r="D57" s="1229">
        <v>2</v>
      </c>
      <c r="E57" s="1230">
        <v>0.75</v>
      </c>
      <c r="F57" s="1310">
        <v>46127</v>
      </c>
      <c r="G57" s="1236">
        <f t="shared" si="10"/>
        <v>3</v>
      </c>
    </row>
    <row r="58" spans="1:7">
      <c r="A58" s="1235" t="s">
        <v>408</v>
      </c>
      <c r="B58" s="1310">
        <v>46133</v>
      </c>
      <c r="C58" s="1310">
        <v>46131</v>
      </c>
      <c r="D58" s="1229">
        <v>3</v>
      </c>
      <c r="E58" s="1230">
        <v>0.79</v>
      </c>
      <c r="F58" s="1310">
        <v>46133</v>
      </c>
      <c r="G58" s="1236">
        <f t="shared" si="10"/>
        <v>2</v>
      </c>
    </row>
    <row r="59" spans="1:7">
      <c r="A59" s="1235" t="s">
        <v>409</v>
      </c>
      <c r="B59" s="1310">
        <v>46140</v>
      </c>
      <c r="C59" s="1310">
        <v>46138</v>
      </c>
      <c r="D59" s="1229">
        <v>2</v>
      </c>
      <c r="E59" s="1230">
        <v>0.8</v>
      </c>
      <c r="F59" s="1310">
        <v>46138</v>
      </c>
      <c r="G59" s="1236">
        <f t="shared" si="10"/>
        <v>0</v>
      </c>
    </row>
    <row r="60" spans="1:7">
      <c r="A60" s="1235" t="s">
        <v>410</v>
      </c>
      <c r="B60" s="1310">
        <v>46147</v>
      </c>
      <c r="C60" s="1310">
        <v>46145</v>
      </c>
      <c r="D60" s="1229">
        <v>3</v>
      </c>
      <c r="E60" s="1230">
        <v>0.78</v>
      </c>
      <c r="F60" s="1310">
        <v>46146</v>
      </c>
      <c r="G60" s="1236">
        <f t="shared" si="10"/>
        <v>1</v>
      </c>
    </row>
    <row r="61" spans="1:7">
      <c r="A61" s="1235" t="s">
        <v>411</v>
      </c>
      <c r="B61" s="1310">
        <v>46154</v>
      </c>
      <c r="C61" s="1310">
        <v>46152</v>
      </c>
      <c r="D61" s="1229">
        <v>4</v>
      </c>
      <c r="E61" s="1230">
        <v>0.79</v>
      </c>
      <c r="F61" s="1310">
        <v>46154</v>
      </c>
      <c r="G61" s="1236">
        <f t="shared" si="10"/>
        <v>2</v>
      </c>
    </row>
    <row r="62" spans="1:7">
      <c r="A62" s="1235" t="s">
        <v>412</v>
      </c>
      <c r="B62" s="1310">
        <v>46161</v>
      </c>
      <c r="C62" s="1310">
        <v>46159</v>
      </c>
      <c r="D62" s="1229">
        <v>3</v>
      </c>
      <c r="E62" s="1230">
        <v>0.79</v>
      </c>
      <c r="F62" s="1310">
        <v>46161</v>
      </c>
      <c r="G62" s="1236">
        <f t="shared" si="10"/>
        <v>2</v>
      </c>
    </row>
    <row r="63" spans="1:7">
      <c r="A63" s="1235" t="s">
        <v>413</v>
      </c>
      <c r="B63" s="1310">
        <v>46168</v>
      </c>
      <c r="C63" s="1310">
        <v>46166</v>
      </c>
      <c r="D63" s="1229">
        <v>3</v>
      </c>
      <c r="E63" s="1230">
        <v>0.8</v>
      </c>
      <c r="F63" s="1310">
        <v>46168</v>
      </c>
      <c r="G63" s="1236">
        <f t="shared" si="10"/>
        <v>2</v>
      </c>
    </row>
    <row r="64" spans="1:7">
      <c r="A64" s="1227" t="s">
        <v>414</v>
      </c>
      <c r="B64" s="1252"/>
      <c r="C64" s="1233"/>
      <c r="D64" s="1231"/>
      <c r="E64" s="1232"/>
      <c r="F64" s="1234"/>
      <c r="G64" s="1228">
        <f t="shared" si="10"/>
        <v>0</v>
      </c>
    </row>
    <row r="65" spans="1:7">
      <c r="A65" s="1235" t="s">
        <v>415</v>
      </c>
      <c r="B65" s="1310">
        <v>46182</v>
      </c>
      <c r="C65" s="1310">
        <v>46179</v>
      </c>
      <c r="D65" s="1229">
        <v>3</v>
      </c>
      <c r="E65" s="1230">
        <v>0.8</v>
      </c>
      <c r="F65" s="1310">
        <v>46180</v>
      </c>
      <c r="G65" s="1236">
        <f t="shared" si="10"/>
        <v>1</v>
      </c>
    </row>
    <row r="66" spans="1:7">
      <c r="A66" s="1235" t="s">
        <v>416</v>
      </c>
      <c r="B66" s="1310">
        <v>46189</v>
      </c>
      <c r="C66" s="1310">
        <v>46186</v>
      </c>
      <c r="D66" s="1229">
        <v>3</v>
      </c>
      <c r="E66" s="1230">
        <v>0.85</v>
      </c>
      <c r="F66" s="1310">
        <v>46188</v>
      </c>
      <c r="G66" s="1236">
        <f t="shared" si="10"/>
        <v>2</v>
      </c>
    </row>
    <row r="67" spans="1:7">
      <c r="A67" s="1235" t="s">
        <v>417</v>
      </c>
      <c r="B67" s="1310">
        <v>46196</v>
      </c>
      <c r="C67" s="1310">
        <v>46193</v>
      </c>
      <c r="D67" s="1229">
        <v>3</v>
      </c>
      <c r="E67" s="1230">
        <v>0.85</v>
      </c>
      <c r="F67" s="1310">
        <v>46196</v>
      </c>
      <c r="G67" s="1236">
        <f t="shared" si="10"/>
        <v>3</v>
      </c>
    </row>
    <row r="68" spans="1:7">
      <c r="A68" s="1235" t="s">
        <v>418</v>
      </c>
      <c r="B68" s="1310">
        <v>46203</v>
      </c>
      <c r="C68" s="1310">
        <v>46200</v>
      </c>
      <c r="D68" s="1229">
        <v>3</v>
      </c>
      <c r="E68" s="1230">
        <v>0.87</v>
      </c>
      <c r="F68" s="1310">
        <v>46201</v>
      </c>
      <c r="G68" s="1236">
        <f t="shared" si="10"/>
        <v>1</v>
      </c>
    </row>
    <row r="69" spans="1:7">
      <c r="A69" s="1235" t="s">
        <v>419</v>
      </c>
      <c r="B69" s="1310">
        <v>46210</v>
      </c>
      <c r="C69" s="1310">
        <v>46207</v>
      </c>
      <c r="D69" s="1229">
        <v>3</v>
      </c>
      <c r="E69" s="1230">
        <v>0.875</v>
      </c>
      <c r="F69" s="1310">
        <v>46207</v>
      </c>
      <c r="G69" s="1236">
        <f t="shared" si="10"/>
        <v>0</v>
      </c>
    </row>
    <row r="70" spans="1:7">
      <c r="A70" s="1235" t="s">
        <v>420</v>
      </c>
      <c r="B70" s="1310">
        <v>46217</v>
      </c>
      <c r="C70" s="1310">
        <v>46216</v>
      </c>
      <c r="D70" s="1229">
        <v>3</v>
      </c>
      <c r="E70" s="1230">
        <v>0.875</v>
      </c>
      <c r="F70" s="1310">
        <v>46217</v>
      </c>
      <c r="G70" s="1236">
        <f t="shared" si="10"/>
        <v>1</v>
      </c>
    </row>
    <row r="71" spans="1:7">
      <c r="A71" s="1235" t="s">
        <v>421</v>
      </c>
      <c r="B71" s="1310">
        <v>46224</v>
      </c>
      <c r="C71" s="1310">
        <v>46221</v>
      </c>
      <c r="D71" s="1229">
        <v>3</v>
      </c>
      <c r="E71" s="1230">
        <v>0.89</v>
      </c>
      <c r="F71" s="1310">
        <v>46223</v>
      </c>
      <c r="G71" s="1236">
        <f t="shared" si="10"/>
        <v>2</v>
      </c>
    </row>
    <row r="72" spans="1:7">
      <c r="A72" s="1235" t="s">
        <v>422</v>
      </c>
      <c r="B72" s="1310">
        <v>46231</v>
      </c>
      <c r="C72" s="1310">
        <v>46229</v>
      </c>
      <c r="D72" s="1229">
        <v>3</v>
      </c>
      <c r="E72" s="1230">
        <v>0.89200000000000002</v>
      </c>
      <c r="F72" s="1310">
        <v>46232</v>
      </c>
      <c r="G72" s="1236">
        <f t="shared" si="10"/>
        <v>3</v>
      </c>
    </row>
    <row r="73" spans="1:7">
      <c r="A73" s="1235" t="s">
        <v>423</v>
      </c>
      <c r="B73" s="1310">
        <v>46238</v>
      </c>
      <c r="C73" s="1310">
        <v>46236</v>
      </c>
      <c r="D73" s="1229">
        <v>2</v>
      </c>
      <c r="E73" s="1230">
        <v>0.89300000000000002</v>
      </c>
      <c r="F73" s="1310">
        <v>46239</v>
      </c>
      <c r="G73" s="1236">
        <f t="shared" si="10"/>
        <v>3</v>
      </c>
    </row>
    <row r="74" spans="1:7">
      <c r="A74" s="1235" t="s">
        <v>424</v>
      </c>
      <c r="B74" s="1310">
        <v>46245</v>
      </c>
      <c r="C74" s="1310">
        <v>46243</v>
      </c>
      <c r="D74" s="1229">
        <v>4</v>
      </c>
      <c r="E74" s="1230">
        <v>0.89700000000000002</v>
      </c>
      <c r="F74" s="1310">
        <v>46244</v>
      </c>
      <c r="G74" s="1236">
        <f t="shared" si="10"/>
        <v>1</v>
      </c>
    </row>
    <row r="75" spans="1:7">
      <c r="A75" s="1249" t="s">
        <v>425</v>
      </c>
      <c r="B75" s="1310">
        <v>46252</v>
      </c>
      <c r="C75" s="1310">
        <v>46247</v>
      </c>
      <c r="D75" s="1250">
        <v>3</v>
      </c>
      <c r="E75" s="1251">
        <v>0.89900000000000002</v>
      </c>
      <c r="F75" s="1310">
        <v>46250</v>
      </c>
      <c r="G75" s="1236">
        <f t="shared" si="10"/>
        <v>3</v>
      </c>
    </row>
    <row r="76" spans="1:7">
      <c r="A76" s="707" t="s">
        <v>426</v>
      </c>
      <c r="B76" s="1310">
        <v>46259</v>
      </c>
      <c r="C76" s="1310">
        <v>46255</v>
      </c>
      <c r="D76" s="1250">
        <v>2</v>
      </c>
      <c r="E76" s="1251">
        <v>0.89949999999999997</v>
      </c>
      <c r="F76" s="1310">
        <v>46257</v>
      </c>
      <c r="G76" s="1236">
        <f t="shared" si="10"/>
        <v>2</v>
      </c>
    </row>
    <row r="77" spans="1:7">
      <c r="A77" s="707" t="s">
        <v>427</v>
      </c>
      <c r="B77" s="1310">
        <v>46266</v>
      </c>
      <c r="C77" s="1310">
        <v>46259</v>
      </c>
      <c r="D77" s="1250">
        <v>2</v>
      </c>
      <c r="E77" s="1251">
        <v>0.89949999999999997</v>
      </c>
      <c r="F77" s="1310">
        <v>46262</v>
      </c>
      <c r="G77" s="1236">
        <f t="shared" si="10"/>
        <v>3</v>
      </c>
    </row>
    <row r="78" spans="1:7">
      <c r="A78" s="707" t="s">
        <v>428</v>
      </c>
      <c r="B78" s="1310">
        <v>46273</v>
      </c>
      <c r="C78" s="1310">
        <v>46268</v>
      </c>
      <c r="D78" s="1250">
        <v>3</v>
      </c>
      <c r="E78" s="1251">
        <v>0.9012</v>
      </c>
      <c r="F78" s="1310">
        <v>46271</v>
      </c>
      <c r="G78" s="1236">
        <f t="shared" si="10"/>
        <v>3</v>
      </c>
    </row>
    <row r="79" spans="1:7">
      <c r="A79" s="707" t="s">
        <v>429</v>
      </c>
      <c r="B79" s="1310">
        <v>46280</v>
      </c>
      <c r="C79" s="1310">
        <v>46276</v>
      </c>
      <c r="D79" s="1250">
        <v>3</v>
      </c>
      <c r="E79" s="1251">
        <v>0.89949999999999997</v>
      </c>
      <c r="F79" s="1310">
        <v>46278</v>
      </c>
      <c r="G79" s="1236">
        <f t="shared" si="10"/>
        <v>2</v>
      </c>
    </row>
    <row r="80" spans="1:7">
      <c r="A80" s="707" t="s">
        <v>430</v>
      </c>
      <c r="B80" s="1310">
        <v>46287</v>
      </c>
      <c r="C80" s="1310">
        <v>46284</v>
      </c>
      <c r="D80" s="1250">
        <v>3</v>
      </c>
      <c r="E80" s="1251">
        <v>0.9012</v>
      </c>
      <c r="F80" s="1310">
        <v>46286</v>
      </c>
      <c r="G80" s="1236">
        <f t="shared" si="10"/>
        <v>2</v>
      </c>
    </row>
    <row r="81" spans="1:7">
      <c r="A81" s="707" t="s">
        <v>431</v>
      </c>
      <c r="B81" s="1310">
        <v>46294</v>
      </c>
      <c r="C81" s="1310">
        <v>46292</v>
      </c>
      <c r="D81" s="1250">
        <v>2</v>
      </c>
      <c r="E81" s="1251">
        <v>0.89949999999999997</v>
      </c>
      <c r="F81" s="1310">
        <v>46293</v>
      </c>
      <c r="G81" s="1236">
        <f t="shared" si="10"/>
        <v>1</v>
      </c>
    </row>
    <row r="82" spans="1:7">
      <c r="A82" s="707" t="s">
        <v>432</v>
      </c>
      <c r="B82" s="1310">
        <v>46301</v>
      </c>
      <c r="C82" s="1310">
        <v>46296</v>
      </c>
      <c r="D82" s="1250">
        <v>3</v>
      </c>
      <c r="E82" s="1251">
        <v>0.89949999999999997</v>
      </c>
      <c r="F82" s="1310">
        <v>46298</v>
      </c>
      <c r="G82" s="1236">
        <f t="shared" ref="G82" si="11">F82-C82</f>
        <v>2</v>
      </c>
    </row>
    <row r="83" spans="1:7">
      <c r="A83" s="707" t="s">
        <v>433</v>
      </c>
      <c r="B83" s="716"/>
      <c r="C83" s="716"/>
      <c r="D83" s="712"/>
      <c r="E83" s="824"/>
      <c r="F83" s="716"/>
      <c r="G83" s="713"/>
    </row>
    <row r="84" spans="1:7">
      <c r="A84" s="707" t="s">
        <v>434</v>
      </c>
      <c r="B84" s="716"/>
      <c r="C84" s="716"/>
      <c r="D84" s="712"/>
      <c r="E84" s="824"/>
      <c r="F84" s="716"/>
      <c r="G84" s="713"/>
    </row>
    <row r="85" spans="1:7">
      <c r="A85" s="707" t="s">
        <v>435</v>
      </c>
      <c r="B85" s="716"/>
      <c r="C85" s="716"/>
      <c r="D85" s="712"/>
      <c r="E85" s="824"/>
      <c r="F85" s="716"/>
      <c r="G85" s="713"/>
    </row>
    <row r="86" spans="1:7">
      <c r="A86" s="707" t="s">
        <v>436</v>
      </c>
      <c r="B86" s="716"/>
      <c r="C86" s="716"/>
      <c r="D86" s="712"/>
      <c r="E86" s="824"/>
      <c r="F86" s="716"/>
      <c r="G86" s="713"/>
    </row>
    <row r="87" spans="1:7">
      <c r="A87" s="707" t="s">
        <v>437</v>
      </c>
      <c r="B87" s="716"/>
      <c r="C87" s="716"/>
      <c r="D87" s="712"/>
      <c r="E87" s="824"/>
      <c r="F87" s="716"/>
      <c r="G87" s="713"/>
    </row>
    <row r="88" spans="1:7">
      <c r="A88" s="707" t="s">
        <v>438</v>
      </c>
      <c r="B88" s="716"/>
      <c r="C88" s="716"/>
      <c r="D88" s="712"/>
      <c r="E88" s="824"/>
      <c r="F88" s="716"/>
      <c r="G88" s="713"/>
    </row>
    <row r="89" spans="1:7">
      <c r="A89" s="707" t="s">
        <v>439</v>
      </c>
      <c r="B89" s="716"/>
      <c r="C89" s="716"/>
      <c r="D89" s="712"/>
      <c r="E89" s="824"/>
      <c r="F89" s="716"/>
      <c r="G89" s="713"/>
    </row>
    <row r="90" spans="1:7">
      <c r="A90" s="707" t="s">
        <v>440</v>
      </c>
      <c r="B90" s="716"/>
      <c r="C90" s="716"/>
      <c r="D90" s="712"/>
      <c r="E90" s="824"/>
      <c r="F90" s="716"/>
      <c r="G90" s="713"/>
    </row>
    <row r="91" spans="1:7">
      <c r="A91" s="707" t="s">
        <v>441</v>
      </c>
      <c r="B91" s="716"/>
      <c r="C91" s="716"/>
      <c r="D91" s="712"/>
      <c r="E91" s="824"/>
      <c r="F91" s="716"/>
      <c r="G91" s="713"/>
    </row>
    <row r="92" spans="1:7">
      <c r="A92" s="707" t="s">
        <v>442</v>
      </c>
      <c r="B92" s="716"/>
      <c r="C92" s="716"/>
      <c r="D92" s="712"/>
      <c r="E92" s="824"/>
      <c r="F92" s="716"/>
      <c r="G92" s="713"/>
    </row>
    <row r="93" spans="1:7">
      <c r="A93" s="707" t="s">
        <v>443</v>
      </c>
      <c r="B93" s="716"/>
      <c r="C93" s="716"/>
      <c r="D93" s="712"/>
      <c r="E93" s="824"/>
      <c r="F93" s="716"/>
      <c r="G93" s="713"/>
    </row>
    <row r="94" spans="1:7">
      <c r="A94" s="707" t="s">
        <v>444</v>
      </c>
      <c r="B94" s="716"/>
      <c r="C94" s="716"/>
      <c r="D94" s="712"/>
      <c r="E94" s="824"/>
      <c r="F94" s="716"/>
      <c r="G94" s="713"/>
    </row>
    <row r="95" spans="1:7">
      <c r="A95" s="707" t="s">
        <v>445</v>
      </c>
      <c r="B95" s="716"/>
      <c r="C95" s="716"/>
      <c r="D95" s="712"/>
      <c r="E95" s="824"/>
      <c r="F95" s="716"/>
      <c r="G95" s="713"/>
    </row>
    <row r="96" spans="1:7">
      <c r="A96" s="707" t="s">
        <v>446</v>
      </c>
      <c r="B96" s="716"/>
      <c r="C96" s="716"/>
      <c r="D96" s="712"/>
      <c r="E96" s="824"/>
      <c r="F96" s="716"/>
      <c r="G96" s="713"/>
    </row>
    <row r="97" spans="1:7">
      <c r="A97" s="707" t="s">
        <v>447</v>
      </c>
      <c r="B97" s="716"/>
      <c r="C97" s="716"/>
      <c r="D97" s="712"/>
      <c r="E97" s="824"/>
      <c r="F97" s="716"/>
      <c r="G97" s="713"/>
    </row>
    <row r="98" spans="1:7">
      <c r="A98" s="707" t="s">
        <v>448</v>
      </c>
      <c r="B98" s="716"/>
      <c r="C98" s="716"/>
      <c r="D98" s="712"/>
      <c r="E98" s="824"/>
      <c r="F98" s="716"/>
      <c r="G98" s="713"/>
    </row>
    <row r="99" spans="1:7">
      <c r="A99" s="707" t="s">
        <v>449</v>
      </c>
      <c r="B99" s="716"/>
      <c r="C99" s="716"/>
      <c r="D99" s="712"/>
      <c r="E99" s="824"/>
      <c r="F99" s="716"/>
      <c r="G99" s="713"/>
    </row>
    <row r="100" spans="1:7">
      <c r="A100" s="707" t="s">
        <v>450</v>
      </c>
      <c r="B100" s="716"/>
      <c r="C100" s="716"/>
      <c r="D100" s="712"/>
      <c r="E100" s="824"/>
      <c r="F100" s="716"/>
      <c r="G100" s="713"/>
    </row>
    <row r="101" spans="1:7">
      <c r="A101" s="707" t="s">
        <v>451</v>
      </c>
      <c r="B101" s="716"/>
      <c r="C101" s="716"/>
      <c r="D101" s="712"/>
      <c r="E101" s="824"/>
      <c r="F101" s="716"/>
      <c r="G101" s="713"/>
    </row>
    <row r="102" spans="1:7">
      <c r="A102" s="707" t="s">
        <v>452</v>
      </c>
      <c r="B102" s="716"/>
      <c r="C102" s="716"/>
      <c r="D102" s="712"/>
      <c r="E102" s="824"/>
      <c r="F102" s="716"/>
      <c r="G102" s="713"/>
    </row>
    <row r="103" spans="1:7">
      <c r="A103" s="707" t="s">
        <v>453</v>
      </c>
      <c r="B103" s="716"/>
      <c r="C103" s="716"/>
      <c r="D103" s="712"/>
      <c r="F103" s="716"/>
      <c r="G103" s="713"/>
    </row>
    <row r="104" spans="1:7">
      <c r="A104" s="707" t="s">
        <v>454</v>
      </c>
      <c r="B104" s="716"/>
      <c r="C104" s="708"/>
      <c r="D104" s="712"/>
      <c r="E104" s="900"/>
      <c r="F104" s="716"/>
      <c r="G104" s="713"/>
    </row>
    <row r="105" spans="1:7">
      <c r="A105" s="707" t="s">
        <v>455</v>
      </c>
      <c r="B105" s="716"/>
      <c r="C105" s="708"/>
      <c r="D105" s="712"/>
      <c r="E105" s="900"/>
      <c r="F105" s="716"/>
      <c r="G105" s="713"/>
    </row>
    <row r="106" spans="1:7">
      <c r="A106" s="707" t="s">
        <v>456</v>
      </c>
      <c r="B106" s="716"/>
      <c r="C106" s="708"/>
      <c r="D106" s="712"/>
      <c r="E106" s="900"/>
      <c r="F106" s="716"/>
      <c r="G106" s="713"/>
    </row>
    <row r="107" spans="1:7">
      <c r="A107" s="707" t="s">
        <v>457</v>
      </c>
      <c r="B107" s="716"/>
      <c r="C107" s="708"/>
      <c r="D107" s="712"/>
      <c r="E107" s="900"/>
      <c r="F107" s="716"/>
      <c r="G107" s="713"/>
    </row>
    <row r="108" spans="1:7">
      <c r="A108" s="707" t="s">
        <v>458</v>
      </c>
      <c r="B108" s="716"/>
      <c r="C108" s="708"/>
      <c r="D108" s="712"/>
      <c r="E108" s="900"/>
      <c r="F108" s="716"/>
      <c r="G108" s="713"/>
    </row>
    <row r="109" spans="1:7">
      <c r="A109" s="707" t="s">
        <v>459</v>
      </c>
      <c r="B109" s="716"/>
      <c r="C109" s="708"/>
      <c r="D109" s="712"/>
      <c r="E109" s="900"/>
      <c r="F109" s="712"/>
      <c r="G109" s="713"/>
    </row>
    <row r="110" spans="1:7">
      <c r="A110" s="707" t="s">
        <v>460</v>
      </c>
      <c r="B110" s="716"/>
      <c r="C110" s="708"/>
      <c r="D110" s="712"/>
      <c r="E110" s="900"/>
      <c r="F110" s="712"/>
      <c r="G110" s="713"/>
    </row>
    <row r="111" spans="1:7">
      <c r="A111" s="707" t="s">
        <v>461</v>
      </c>
      <c r="B111" s="716"/>
      <c r="C111" s="708"/>
      <c r="D111" s="712"/>
      <c r="E111" s="900"/>
      <c r="F111" s="712"/>
      <c r="G111" s="713"/>
    </row>
    <row r="112" spans="1:7">
      <c r="A112" s="707" t="s">
        <v>462</v>
      </c>
      <c r="B112" s="716"/>
      <c r="C112" s="708"/>
      <c r="D112" s="712"/>
      <c r="E112" s="900"/>
      <c r="F112" s="712"/>
      <c r="G112" s="713"/>
    </row>
    <row r="113" spans="1:7">
      <c r="A113" s="707" t="s">
        <v>463</v>
      </c>
      <c r="B113" s="716"/>
      <c r="C113" s="708"/>
      <c r="D113" s="712"/>
      <c r="E113" s="900"/>
      <c r="F113" s="712"/>
      <c r="G113" s="713"/>
    </row>
    <row r="114" spans="1:7">
      <c r="A114" s="707" t="s">
        <v>464</v>
      </c>
      <c r="B114" s="716"/>
      <c r="C114" s="708"/>
      <c r="D114" s="712"/>
      <c r="E114" s="900"/>
      <c r="F114" s="712"/>
      <c r="G114" s="713"/>
    </row>
    <row r="115" spans="1:7">
      <c r="A115" s="707" t="s">
        <v>465</v>
      </c>
      <c r="B115" s="716"/>
      <c r="C115" s="708"/>
      <c r="D115" s="712"/>
      <c r="E115" s="900"/>
      <c r="F115" s="712"/>
      <c r="G115" s="713"/>
    </row>
    <row r="116" spans="1:7">
      <c r="A116" s="707" t="s">
        <v>466</v>
      </c>
      <c r="B116" s="709"/>
      <c r="C116" s="708"/>
      <c r="D116" s="712"/>
      <c r="E116" s="900"/>
      <c r="F116" s="712"/>
      <c r="G116" s="713"/>
    </row>
    <row r="117" spans="1:7">
      <c r="A117" s="707" t="s">
        <v>467</v>
      </c>
      <c r="B117" s="709"/>
      <c r="C117" s="708"/>
      <c r="D117" s="712"/>
      <c r="E117" s="900"/>
      <c r="F117" s="712"/>
      <c r="G117" s="713"/>
    </row>
    <row r="118" spans="1:7">
      <c r="A118" s="707" t="s">
        <v>468</v>
      </c>
      <c r="B118" s="709"/>
      <c r="C118" s="708"/>
      <c r="D118" s="712"/>
      <c r="E118" s="900"/>
      <c r="F118" s="712"/>
      <c r="G118" s="713"/>
    </row>
    <row r="119" spans="1:7">
      <c r="A119" s="707" t="s">
        <v>469</v>
      </c>
      <c r="B119" s="709"/>
      <c r="C119" s="708"/>
      <c r="D119" s="712"/>
      <c r="E119" s="900"/>
      <c r="F119" s="712"/>
      <c r="G119" s="713"/>
    </row>
    <row r="120" spans="1:7">
      <c r="A120" s="707" t="s">
        <v>470</v>
      </c>
      <c r="B120" s="709"/>
      <c r="C120" s="708"/>
      <c r="D120" s="712"/>
      <c r="E120" s="900"/>
      <c r="F120" s="712"/>
      <c r="G120" s="713"/>
    </row>
    <row r="121" spans="1:7">
      <c r="A121" s="707" t="s">
        <v>471</v>
      </c>
      <c r="B121" s="709"/>
      <c r="C121" s="708"/>
      <c r="D121" s="712"/>
      <c r="E121" s="900"/>
      <c r="F121" s="712"/>
      <c r="G121" s="713"/>
    </row>
    <row r="122" spans="1:7">
      <c r="A122" s="707" t="s">
        <v>472</v>
      </c>
      <c r="B122" s="709"/>
      <c r="C122" s="708"/>
      <c r="D122" s="712"/>
      <c r="E122" s="900"/>
      <c r="F122" s="712"/>
      <c r="G122" s="713"/>
    </row>
    <row r="123" spans="1:7">
      <c r="A123" s="710" t="s">
        <v>473</v>
      </c>
      <c r="B123" s="711"/>
      <c r="C123" s="827"/>
      <c r="D123" s="714"/>
      <c r="E123" s="913"/>
      <c r="F123" s="714"/>
      <c r="G123" s="715"/>
    </row>
    <row r="124" spans="1:7">
      <c r="A124" s="703"/>
      <c r="B124" s="703"/>
      <c r="C124" s="703"/>
      <c r="D124" s="703"/>
      <c r="E124" s="703"/>
      <c r="F124" s="703"/>
      <c r="G124" s="703"/>
    </row>
  </sheetData>
  <mergeCells count="67">
    <mergeCell ref="A30:C30"/>
    <mergeCell ref="A13:C13"/>
    <mergeCell ref="A27:L27"/>
    <mergeCell ref="A28:C29"/>
    <mergeCell ref="A14:C14"/>
    <mergeCell ref="A15:C15"/>
    <mergeCell ref="A16:C16"/>
    <mergeCell ref="A17:C17"/>
    <mergeCell ref="A24:C24"/>
    <mergeCell ref="D28:D29"/>
    <mergeCell ref="J28:J29"/>
    <mergeCell ref="L28:L29"/>
    <mergeCell ref="A18:C18"/>
    <mergeCell ref="A19:C19"/>
    <mergeCell ref="A20:C20"/>
    <mergeCell ref="A21:C21"/>
    <mergeCell ref="A41:C41"/>
    <mergeCell ref="J41:L41"/>
    <mergeCell ref="A45:C45"/>
    <mergeCell ref="J45:L45"/>
    <mergeCell ref="A47:G47"/>
    <mergeCell ref="A42:C42"/>
    <mergeCell ref="J42:L42"/>
    <mergeCell ref="A43:C43"/>
    <mergeCell ref="J43:L43"/>
    <mergeCell ref="A44:C44"/>
    <mergeCell ref="J44:L44"/>
    <mergeCell ref="H38:H39"/>
    <mergeCell ref="I38:I39"/>
    <mergeCell ref="J38:L39"/>
    <mergeCell ref="A40:C40"/>
    <mergeCell ref="A31:C31"/>
    <mergeCell ref="A38:C39"/>
    <mergeCell ref="D38:D39"/>
    <mergeCell ref="E38:E39"/>
    <mergeCell ref="F38:F39"/>
    <mergeCell ref="G38:G39"/>
    <mergeCell ref="A32:C32"/>
    <mergeCell ref="A33:C33"/>
    <mergeCell ref="A34:C34"/>
    <mergeCell ref="A35:C35"/>
    <mergeCell ref="J40:L40"/>
    <mergeCell ref="A37:L37"/>
    <mergeCell ref="E2:E4"/>
    <mergeCell ref="F2:F4"/>
    <mergeCell ref="G2:G4"/>
    <mergeCell ref="A10:L10"/>
    <mergeCell ref="H2:L2"/>
    <mergeCell ref="H3:H4"/>
    <mergeCell ref="I3:I4"/>
    <mergeCell ref="J3:J4"/>
    <mergeCell ref="A22:C22"/>
    <mergeCell ref="A23:C23"/>
    <mergeCell ref="E11:I11"/>
    <mergeCell ref="A1:L1"/>
    <mergeCell ref="A2:C4"/>
    <mergeCell ref="K3:K4"/>
    <mergeCell ref="L3:L4"/>
    <mergeCell ref="A11:C12"/>
    <mergeCell ref="D11:D12"/>
    <mergeCell ref="J11:J12"/>
    <mergeCell ref="L11:L12"/>
    <mergeCell ref="A5:C5"/>
    <mergeCell ref="A6:C6"/>
    <mergeCell ref="A7:C7"/>
    <mergeCell ref="A8:C8"/>
    <mergeCell ref="D2:D4"/>
  </mergeCells>
  <dataValidations count="4">
    <dataValidation allowBlank="1" showInputMessage="1" showErrorMessage="1" prompt="Field Inspection Report" sqref="A8" xr:uid="{16D6ED84-41CA-42F6-A75F-19622F7D28DA}"/>
    <dataValidation allowBlank="1" showInputMessage="1" showErrorMessage="1" prompt="Material Inspection Report" sqref="A7" xr:uid="{12DB3F49-20EC-444D-A867-C6A874A7E032}"/>
    <dataValidation allowBlank="1" showInputMessage="1" showErrorMessage="1" prompt="Non-Conformance Report" sqref="A5" xr:uid="{004BDEF5-AB64-467A-A2AF-F09BFB88739B}"/>
    <dataValidation allowBlank="1" sqref="A6" xr:uid="{536C1C9E-F37B-4EF6-B008-8424BC32A7FA}"/>
  </dataValidations>
  <pageMargins left="0.7" right="0.7" top="0.75" bottom="0.75" header="0.3" footer="0.3"/>
  <pageSetup paperSize="9" scale="33" orientation="portrait" r:id="rId1"/>
  <headerFooter>
    <oddFooter>&amp;L_x000D_&amp;1#&amp;"Calibri"&amp;10&amp;K000000 Data sensitivity - Public</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BCF1-8CFE-4D8C-B158-2B2EB6E36C8F}">
  <sheetPr>
    <tabColor theme="9" tint="0.59999389629810485"/>
  </sheetPr>
  <dimension ref="B1:CJ119"/>
  <sheetViews>
    <sheetView zoomScale="70" zoomScaleNormal="70" zoomScaleSheetLayoutView="80" workbookViewId="0">
      <selection activeCell="BA21" sqref="BA21"/>
    </sheetView>
  </sheetViews>
  <sheetFormatPr defaultColWidth="9.109375" defaultRowHeight="13.8"/>
  <cols>
    <col min="1" max="1" width="0.33203125" style="138" customWidth="1"/>
    <col min="2" max="2" width="3" style="138" customWidth="1"/>
    <col min="3" max="3" width="4.33203125" style="138" customWidth="1"/>
    <col min="4" max="4" width="4.6640625" style="138" customWidth="1"/>
    <col min="5" max="5" width="6.33203125" style="138" customWidth="1"/>
    <col min="6" max="6" width="5.44140625" style="138" customWidth="1"/>
    <col min="7" max="7" width="4.33203125" style="138" customWidth="1"/>
    <col min="8" max="8" width="4.44140625" style="138" customWidth="1"/>
    <col min="9" max="10" width="4.109375" style="138" customWidth="1"/>
    <col min="11" max="11" width="0.33203125" style="138" hidden="1" customWidth="1"/>
    <col min="12" max="12" width="1.44140625" style="138" customWidth="1"/>
    <col min="13" max="14" width="3.109375" style="138" customWidth="1"/>
    <col min="15" max="15" width="2" style="138" customWidth="1"/>
    <col min="16" max="17" width="1.44140625" style="138" customWidth="1"/>
    <col min="18" max="18" width="2" style="138" customWidth="1"/>
    <col min="19" max="19" width="3.44140625" style="601" customWidth="1"/>
    <col min="20" max="20" width="5.33203125" style="138" customWidth="1"/>
    <col min="21" max="21" width="5.109375" style="138" customWidth="1"/>
    <col min="22" max="22" width="8.44140625" style="138" customWidth="1"/>
    <col min="23" max="23" width="4.33203125" style="138" customWidth="1"/>
    <col min="24" max="24" width="5.109375" style="138" customWidth="1"/>
    <col min="25" max="25" width="4.33203125" style="138" customWidth="1"/>
    <col min="26" max="26" width="3.109375" style="138" customWidth="1"/>
    <col min="27" max="27" width="3.33203125" style="138" customWidth="1"/>
    <col min="28" max="28" width="3.44140625" style="138" hidden="1" customWidth="1"/>
    <col min="29" max="29" width="1.44140625" style="138" customWidth="1"/>
    <col min="30" max="30" width="2.88671875" style="138" customWidth="1"/>
    <col min="31" max="33" width="2.44140625" style="138" customWidth="1"/>
    <col min="34" max="34" width="3.5546875" style="138" customWidth="1"/>
    <col min="35" max="36" width="3.44140625" style="139" customWidth="1"/>
    <col min="37" max="37" width="9.109375" style="138" customWidth="1"/>
    <col min="38" max="38" width="43.44140625" style="138" hidden="1" customWidth="1"/>
    <col min="39" max="39" width="34.109375" style="138" hidden="1" customWidth="1"/>
    <col min="40" max="40" width="0" style="138" hidden="1" customWidth="1"/>
    <col min="41" max="43" width="9.109375" style="138" hidden="1" customWidth="1"/>
    <col min="44" max="44" width="6.44140625" style="138" hidden="1" customWidth="1"/>
    <col min="45" max="46" width="9.109375" style="138" hidden="1" customWidth="1"/>
    <col min="47" max="47" width="4.21875" style="138" hidden="1" customWidth="1"/>
    <col min="48" max="48" width="9.109375" style="138" hidden="1" customWidth="1"/>
    <col min="49" max="49" width="0" style="138" hidden="1" customWidth="1"/>
    <col min="50" max="50" width="9.109375" style="138"/>
    <col min="51" max="51" width="9.109375" style="138" customWidth="1"/>
    <col min="52" max="16384" width="9.109375" style="138"/>
  </cols>
  <sheetData>
    <row r="1" spans="2:88" ht="27.6" customHeight="1" thickBot="1">
      <c r="B1" s="1913" t="s">
        <v>474</v>
      </c>
      <c r="C1" s="1914"/>
      <c r="D1" s="1914"/>
      <c r="E1" s="1914"/>
      <c r="F1" s="1914"/>
      <c r="G1" s="1914"/>
      <c r="H1" s="1914"/>
      <c r="I1" s="1914"/>
      <c r="J1" s="1914"/>
      <c r="K1" s="1914"/>
      <c r="L1" s="1914"/>
      <c r="M1" s="1914"/>
      <c r="N1" s="1914"/>
      <c r="O1" s="1914"/>
      <c r="P1" s="1914"/>
      <c r="Q1" s="1914"/>
      <c r="R1" s="1914"/>
      <c r="S1" s="1914"/>
      <c r="T1" s="1914"/>
      <c r="U1" s="1914"/>
      <c r="V1" s="1914"/>
      <c r="W1" s="1914"/>
      <c r="X1" s="1914"/>
      <c r="Y1" s="1914"/>
      <c r="Z1" s="1914"/>
      <c r="AA1" s="1914"/>
      <c r="AB1" s="1914"/>
      <c r="AC1" s="1914"/>
      <c r="AD1" s="1914"/>
      <c r="AE1" s="1914"/>
      <c r="AF1" s="1914"/>
      <c r="AG1" s="1914"/>
      <c r="AH1" s="1915"/>
      <c r="AI1" s="138"/>
      <c r="AJ1" s="138"/>
    </row>
    <row r="2" spans="2:88" ht="16.95" customHeight="1">
      <c r="B2" s="1916" t="s">
        <v>475</v>
      </c>
      <c r="C2" s="1917"/>
      <c r="D2" s="1918"/>
      <c r="E2" s="1919">
        <f>'General Information'!L1</f>
        <v>46301</v>
      </c>
      <c r="F2" s="1920"/>
      <c r="G2" s="1920"/>
      <c r="H2" s="1920"/>
      <c r="I2" s="1920"/>
      <c r="J2" s="1921"/>
      <c r="K2" s="603"/>
      <c r="L2" s="1942" t="s">
        <v>476</v>
      </c>
      <c r="M2" s="1943"/>
      <c r="N2" s="1943"/>
      <c r="O2" s="1943"/>
      <c r="P2" s="1943"/>
      <c r="Q2" s="1943"/>
      <c r="R2" s="1943"/>
      <c r="S2" s="1943"/>
      <c r="T2" s="1944"/>
      <c r="U2" s="1939" t="str">
        <f>G27</f>
        <v>Waleed Mahmoud</v>
      </c>
      <c r="V2" s="1940"/>
      <c r="W2" s="1940"/>
      <c r="X2" s="1940"/>
      <c r="Y2" s="1940"/>
      <c r="Z2" s="1940"/>
      <c r="AA2" s="1940"/>
      <c r="AB2" s="1940"/>
      <c r="AC2" s="1940"/>
      <c r="AD2" s="1940"/>
      <c r="AE2" s="1940"/>
      <c r="AF2" s="1940"/>
      <c r="AG2" s="1940"/>
      <c r="AH2" s="1941"/>
      <c r="AI2" s="138"/>
      <c r="AJ2" s="138"/>
    </row>
    <row r="3" spans="2:88" ht="5.0999999999999996" customHeight="1">
      <c r="B3" s="1922"/>
      <c r="C3" s="1923"/>
      <c r="D3" s="1923"/>
      <c r="E3" s="1923"/>
      <c r="F3" s="1923"/>
      <c r="G3" s="1923"/>
      <c r="H3" s="1923"/>
      <c r="I3" s="1923"/>
      <c r="J3" s="1923"/>
      <c r="K3" s="1923"/>
      <c r="L3" s="1923"/>
      <c r="M3" s="1923"/>
      <c r="N3" s="1923"/>
      <c r="O3" s="1923"/>
      <c r="P3" s="1923"/>
      <c r="Q3" s="1923"/>
      <c r="R3" s="1923"/>
      <c r="S3" s="1923"/>
      <c r="T3" s="1923"/>
      <c r="U3" s="1923"/>
      <c r="V3" s="1923"/>
      <c r="W3" s="1923"/>
      <c r="X3" s="1923"/>
      <c r="Y3" s="1923"/>
      <c r="Z3" s="1923"/>
      <c r="AA3" s="1923"/>
      <c r="AB3" s="1923"/>
      <c r="AC3" s="1923"/>
      <c r="AD3" s="1923"/>
      <c r="AE3" s="1923"/>
      <c r="AF3" s="1923"/>
      <c r="AG3" s="1923"/>
      <c r="AH3" s="1924"/>
      <c r="AI3" s="138"/>
      <c r="AJ3" s="138"/>
    </row>
    <row r="4" spans="2:88" ht="21.6" customHeight="1">
      <c r="B4" s="1925" t="s">
        <v>477</v>
      </c>
      <c r="C4" s="1926"/>
      <c r="D4" s="1926"/>
      <c r="E4" s="1927" t="str">
        <f>'General Information'!C4</f>
        <v>MKH2-02-003</v>
      </c>
      <c r="F4" s="1928"/>
      <c r="G4" s="1928"/>
      <c r="H4" s="1928"/>
      <c r="I4" s="1928"/>
      <c r="J4" s="1928"/>
      <c r="K4" s="1929"/>
      <c r="L4" s="1930" t="s">
        <v>478</v>
      </c>
      <c r="M4" s="1931"/>
      <c r="N4" s="1926"/>
      <c r="O4" s="1926"/>
      <c r="P4" s="1932">
        <f>'General Information'!O1</f>
        <v>34</v>
      </c>
      <c r="Q4" s="1933"/>
      <c r="R4" s="1933"/>
      <c r="S4" s="1933"/>
      <c r="T4" s="1933"/>
      <c r="U4" s="1933"/>
      <c r="V4" s="1934"/>
      <c r="W4" s="1935" t="s">
        <v>479</v>
      </c>
      <c r="X4" s="1931"/>
      <c r="Y4" s="1936" t="s">
        <v>1209</v>
      </c>
      <c r="Z4" s="1937"/>
      <c r="AA4" s="1937"/>
      <c r="AB4" s="1937"/>
      <c r="AC4" s="1937"/>
      <c r="AD4" s="1937"/>
      <c r="AE4" s="1937"/>
      <c r="AF4" s="1937"/>
      <c r="AG4" s="1937"/>
      <c r="AH4" s="1938"/>
    </row>
    <row r="5" spans="2:88" ht="5.0999999999999996" customHeight="1">
      <c r="B5" s="1945"/>
      <c r="C5" s="1946"/>
      <c r="D5" s="1946"/>
      <c r="E5" s="1946"/>
      <c r="F5" s="1946"/>
      <c r="G5" s="1946"/>
      <c r="H5" s="1946"/>
      <c r="I5" s="1946"/>
      <c r="J5" s="1946"/>
      <c r="K5" s="1946"/>
      <c r="L5" s="1946"/>
      <c r="M5" s="1946"/>
      <c r="N5" s="1946"/>
      <c r="O5" s="1946"/>
      <c r="P5" s="1946"/>
      <c r="Q5" s="1946"/>
      <c r="R5" s="1946"/>
      <c r="S5" s="1946"/>
      <c r="T5" s="1946"/>
      <c r="U5" s="1946"/>
      <c r="V5" s="1946"/>
      <c r="W5" s="1946"/>
      <c r="X5" s="1946"/>
      <c r="Y5" s="1946"/>
      <c r="Z5" s="1946"/>
      <c r="AA5" s="1946"/>
      <c r="AB5" s="1946"/>
      <c r="AC5" s="1946"/>
      <c r="AD5" s="1946"/>
      <c r="AE5" s="1946"/>
      <c r="AF5" s="1946"/>
      <c r="AG5" s="1946"/>
      <c r="AH5" s="1947"/>
    </row>
    <row r="6" spans="2:88" ht="31.5" customHeight="1" thickBot="1">
      <c r="B6" s="604" t="s">
        <v>480</v>
      </c>
      <c r="C6" s="605"/>
      <c r="D6" s="605"/>
      <c r="E6" s="1948" t="str">
        <f>'General Information'!C3</f>
        <v>Completion of Infrastructure Works in The Second Industrial City in Makkah Al-Mukarramah</v>
      </c>
      <c r="F6" s="1949"/>
      <c r="G6" s="1949"/>
      <c r="H6" s="1949"/>
      <c r="I6" s="1949"/>
      <c r="J6" s="1950"/>
      <c r="K6" s="606"/>
      <c r="L6" s="1951" t="s">
        <v>481</v>
      </c>
      <c r="M6" s="1951"/>
      <c r="N6" s="1951"/>
      <c r="O6" s="1951"/>
      <c r="P6" s="1951"/>
      <c r="Q6" s="1952"/>
      <c r="R6" s="1953" t="str">
        <f>'General Information'!C5</f>
        <v>Al Enjaz Trading &amp; Contracting Co.</v>
      </c>
      <c r="S6" s="1954"/>
      <c r="T6" s="1954"/>
      <c r="U6" s="1954"/>
      <c r="V6" s="1954"/>
      <c r="W6" s="1955"/>
      <c r="X6" s="1953" t="s">
        <v>482</v>
      </c>
      <c r="Y6" s="1954"/>
      <c r="Z6" s="1955"/>
      <c r="AA6" s="1956">
        <f>IF(W29&gt;0,3,IF(L29&gt;6,2,IF(D29&gt;9,1,1)*1)*1)</f>
        <v>2</v>
      </c>
      <c r="AB6" s="1956"/>
      <c r="AC6" s="1956"/>
      <c r="AD6" s="1956"/>
      <c r="AE6" s="1957">
        <f>(((COUNTIF(L13:Q25,"1")+COUNTIF(AC13:AH25,"1"))*AR13)+(COUNTIF(L13:Q25,"2")+COUNTIF(AC13:AH25,"2"))*AR14+(COUNTIF(L13:Q25,"3")+COUNTIF(AC13:AH25,"3"))*AR15)/((COUNT(L13:Q25)+COUNT(AC13:AH25))*100)</f>
        <v>0.86363636363636365</v>
      </c>
      <c r="AF6" s="1958"/>
      <c r="AG6" s="1958"/>
      <c r="AH6" s="1959"/>
    </row>
    <row r="7" spans="2:88" ht="5.0999999999999996" customHeight="1" thickBot="1">
      <c r="B7" s="1964"/>
      <c r="C7" s="1965"/>
      <c r="D7" s="1965"/>
      <c r="E7" s="1965"/>
      <c r="F7" s="1965"/>
      <c r="G7" s="1965"/>
      <c r="H7" s="1965"/>
      <c r="I7" s="1965"/>
      <c r="J7" s="1965"/>
      <c r="K7" s="1965"/>
      <c r="L7" s="1965"/>
      <c r="M7" s="1965"/>
      <c r="N7" s="1965"/>
      <c r="O7" s="1965"/>
      <c r="P7" s="1965"/>
      <c r="Q7" s="1965"/>
      <c r="R7" s="1965"/>
      <c r="S7" s="1965"/>
      <c r="T7" s="1965"/>
      <c r="U7" s="1965"/>
      <c r="V7" s="1965"/>
      <c r="W7" s="1965"/>
      <c r="X7" s="1965"/>
      <c r="Y7" s="1965"/>
      <c r="Z7" s="1965"/>
      <c r="AA7" s="1965"/>
      <c r="AB7" s="1965"/>
      <c r="AC7" s="1965"/>
      <c r="AD7" s="1965"/>
      <c r="AE7" s="1965"/>
      <c r="AF7" s="1965"/>
      <c r="AG7" s="1965"/>
      <c r="AH7" s="1966"/>
      <c r="AI7" s="138"/>
      <c r="AJ7" s="138"/>
    </row>
    <row r="8" spans="2:88" ht="23.4" customHeight="1">
      <c r="B8" s="1967" t="s">
        <v>483</v>
      </c>
      <c r="C8" s="1968"/>
      <c r="D8" s="1968"/>
      <c r="E8" s="1968"/>
      <c r="F8" s="1968"/>
      <c r="G8" s="1968"/>
      <c r="H8" s="1968"/>
      <c r="I8" s="1968"/>
      <c r="J8" s="1968"/>
      <c r="K8" s="1968"/>
      <c r="L8" s="1968"/>
      <c r="M8" s="1968"/>
      <c r="N8" s="1968"/>
      <c r="O8" s="1968"/>
      <c r="P8" s="1968"/>
      <c r="Q8" s="1968"/>
      <c r="R8" s="1968"/>
      <c r="S8" s="1968"/>
      <c r="T8" s="1968"/>
      <c r="U8" s="1968"/>
      <c r="V8" s="1968"/>
      <c r="W8" s="1968"/>
      <c r="X8" s="1968"/>
      <c r="Y8" s="1968"/>
      <c r="Z8" s="1968"/>
      <c r="AA8" s="1968"/>
      <c r="AB8" s="1968"/>
      <c r="AC8" s="1968"/>
      <c r="AD8" s="1968"/>
      <c r="AE8" s="1968"/>
      <c r="AF8" s="1968"/>
      <c r="AG8" s="1968"/>
      <c r="AH8" s="1969"/>
      <c r="AI8" s="138"/>
      <c r="AJ8" s="138"/>
    </row>
    <row r="9" spans="2:88" ht="39" customHeight="1">
      <c r="B9" s="1970">
        <v>1</v>
      </c>
      <c r="C9" s="1911"/>
      <c r="D9" s="1971" t="s">
        <v>484</v>
      </c>
      <c r="E9" s="1972"/>
      <c r="F9" s="1972"/>
      <c r="G9" s="1972"/>
      <c r="H9" s="933">
        <v>2</v>
      </c>
      <c r="I9" s="1971" t="s">
        <v>485</v>
      </c>
      <c r="J9" s="1972"/>
      <c r="K9" s="1972"/>
      <c r="L9" s="1972"/>
      <c r="M9" s="1972"/>
      <c r="N9" s="1972"/>
      <c r="O9" s="1972"/>
      <c r="P9" s="1972"/>
      <c r="Q9" s="1972"/>
      <c r="R9" s="1972"/>
      <c r="S9" s="1973"/>
      <c r="T9" s="934">
        <v>3</v>
      </c>
      <c r="U9" s="1971" t="s">
        <v>486</v>
      </c>
      <c r="V9" s="1972"/>
      <c r="W9" s="1973"/>
      <c r="X9" s="935" t="s">
        <v>287</v>
      </c>
      <c r="Y9" s="1971" t="s">
        <v>487</v>
      </c>
      <c r="Z9" s="1972"/>
      <c r="AA9" s="1972"/>
      <c r="AB9" s="1972"/>
      <c r="AC9" s="1972"/>
      <c r="AD9" s="1972"/>
      <c r="AE9" s="1972"/>
      <c r="AF9" s="1972"/>
      <c r="AG9" s="1972"/>
      <c r="AH9" s="1974"/>
    </row>
    <row r="10" spans="2:88" ht="4.95" hidden="1" customHeight="1">
      <c r="B10" s="1922"/>
      <c r="C10" s="1923"/>
      <c r="D10" s="1923"/>
      <c r="E10" s="1923"/>
      <c r="F10" s="1923"/>
      <c r="G10" s="1923"/>
      <c r="H10" s="1923"/>
      <c r="I10" s="1923"/>
      <c r="J10" s="1923"/>
      <c r="K10" s="1923"/>
      <c r="L10" s="1923"/>
      <c r="M10" s="1923"/>
      <c r="N10" s="1923"/>
      <c r="O10" s="1923"/>
      <c r="P10" s="1923"/>
      <c r="Q10" s="1923"/>
      <c r="R10" s="1923"/>
      <c r="S10" s="1923"/>
      <c r="T10" s="1923"/>
      <c r="U10" s="1923"/>
      <c r="V10" s="1923"/>
      <c r="W10" s="1923"/>
      <c r="X10" s="1923"/>
      <c r="Y10" s="1923"/>
      <c r="Z10" s="1923"/>
      <c r="AA10" s="1923"/>
      <c r="AB10" s="1923"/>
      <c r="AC10" s="1923"/>
      <c r="AD10" s="1923"/>
      <c r="AE10" s="1923"/>
      <c r="AF10" s="1923"/>
      <c r="AG10" s="1923"/>
      <c r="AH10" s="1924"/>
      <c r="AI10" s="138"/>
      <c r="AJ10" s="138"/>
    </row>
    <row r="11" spans="2:88" ht="16.2" customHeight="1">
      <c r="B11" s="1975" t="s">
        <v>290</v>
      </c>
      <c r="C11" s="1976" t="s">
        <v>291</v>
      </c>
      <c r="D11" s="1976"/>
      <c r="E11" s="1976"/>
      <c r="F11" s="1976"/>
      <c r="G11" s="1976"/>
      <c r="H11" s="1976"/>
      <c r="I11" s="1976"/>
      <c r="J11" s="1976"/>
      <c r="K11" s="1960" t="s">
        <v>488</v>
      </c>
      <c r="L11" s="1961" t="s">
        <v>489</v>
      </c>
      <c r="M11" s="1962"/>
      <c r="N11" s="1962"/>
      <c r="O11" s="1962"/>
      <c r="P11" s="1962"/>
      <c r="Q11" s="1962"/>
      <c r="R11" s="607"/>
      <c r="S11" s="1977" t="s">
        <v>290</v>
      </c>
      <c r="T11" s="1976" t="s">
        <v>291</v>
      </c>
      <c r="U11" s="1976"/>
      <c r="V11" s="1976"/>
      <c r="W11" s="1976"/>
      <c r="X11" s="1976"/>
      <c r="Y11" s="1976"/>
      <c r="Z11" s="1976"/>
      <c r="AA11" s="1976"/>
      <c r="AB11" s="1960" t="s">
        <v>488</v>
      </c>
      <c r="AC11" s="1961" t="s">
        <v>489</v>
      </c>
      <c r="AD11" s="1962"/>
      <c r="AE11" s="1962"/>
      <c r="AF11" s="1962"/>
      <c r="AG11" s="1962"/>
      <c r="AH11" s="1963"/>
      <c r="AI11" s="138"/>
      <c r="AJ11" s="138"/>
      <c r="AL11" s="140"/>
      <c r="AM11" s="141"/>
    </row>
    <row r="12" spans="2:88" ht="11.4" customHeight="1">
      <c r="B12" s="1975"/>
      <c r="C12" s="1976"/>
      <c r="D12" s="1976"/>
      <c r="E12" s="1976"/>
      <c r="F12" s="1976"/>
      <c r="G12" s="1976"/>
      <c r="H12" s="1976"/>
      <c r="I12" s="1976"/>
      <c r="J12" s="1976"/>
      <c r="K12" s="1960"/>
      <c r="L12" s="1962"/>
      <c r="M12" s="1962"/>
      <c r="N12" s="1962"/>
      <c r="O12" s="1962"/>
      <c r="P12" s="1962"/>
      <c r="Q12" s="1962"/>
      <c r="R12" s="607"/>
      <c r="S12" s="1977"/>
      <c r="T12" s="1976"/>
      <c r="U12" s="1976"/>
      <c r="V12" s="1976"/>
      <c r="W12" s="1976"/>
      <c r="X12" s="1976"/>
      <c r="Y12" s="1976"/>
      <c r="Z12" s="1976"/>
      <c r="AA12" s="1976"/>
      <c r="AB12" s="1960"/>
      <c r="AC12" s="1962"/>
      <c r="AD12" s="1962"/>
      <c r="AE12" s="1962"/>
      <c r="AF12" s="1962"/>
      <c r="AG12" s="1962"/>
      <c r="AH12" s="1963"/>
      <c r="AI12" s="138"/>
      <c r="AJ12" s="138"/>
      <c r="AO12" s="141"/>
    </row>
    <row r="13" spans="2:88" ht="58.2" customHeight="1">
      <c r="B13" s="936">
        <v>1</v>
      </c>
      <c r="C13" s="1885" t="s">
        <v>490</v>
      </c>
      <c r="D13" s="1886"/>
      <c r="E13" s="1886"/>
      <c r="F13" s="1886"/>
      <c r="G13" s="1886"/>
      <c r="H13" s="1886"/>
      <c r="I13" s="1886"/>
      <c r="J13" s="1886"/>
      <c r="K13" s="937">
        <v>0.05</v>
      </c>
      <c r="L13" s="1907">
        <v>2</v>
      </c>
      <c r="M13" s="1907"/>
      <c r="N13" s="1907"/>
      <c r="O13" s="1907"/>
      <c r="P13" s="1907"/>
      <c r="Q13" s="1907"/>
      <c r="R13" s="608"/>
      <c r="S13" s="938">
        <v>14</v>
      </c>
      <c r="T13" s="1885" t="s">
        <v>491</v>
      </c>
      <c r="U13" s="1886"/>
      <c r="V13" s="1886"/>
      <c r="W13" s="1886"/>
      <c r="X13" s="1886"/>
      <c r="Y13" s="1886"/>
      <c r="Z13" s="1886"/>
      <c r="AA13" s="1886"/>
      <c r="AB13" s="939">
        <v>0.05</v>
      </c>
      <c r="AC13" s="1907" t="s">
        <v>287</v>
      </c>
      <c r="AD13" s="1907"/>
      <c r="AE13" s="1907"/>
      <c r="AF13" s="1907"/>
      <c r="AG13" s="1907"/>
      <c r="AH13" s="1908"/>
      <c r="AI13" s="138"/>
      <c r="AJ13" s="138"/>
      <c r="AK13" s="142"/>
      <c r="AL13" s="142"/>
      <c r="AP13" s="1910">
        <v>1</v>
      </c>
      <c r="AQ13" s="1911"/>
      <c r="AR13" s="940">
        <v>100</v>
      </c>
      <c r="AU13" s="143">
        <v>1</v>
      </c>
    </row>
    <row r="14" spans="2:88" s="144" customFormat="1" ht="46.2" customHeight="1">
      <c r="B14" s="936">
        <v>2</v>
      </c>
      <c r="C14" s="1885" t="s">
        <v>492</v>
      </c>
      <c r="D14" s="1886"/>
      <c r="E14" s="1886"/>
      <c r="F14" s="1886"/>
      <c r="G14" s="1886"/>
      <c r="H14" s="1886"/>
      <c r="I14" s="1886"/>
      <c r="J14" s="1886"/>
      <c r="K14" s="937">
        <v>0.03</v>
      </c>
      <c r="L14" s="1907">
        <v>2</v>
      </c>
      <c r="M14" s="1907"/>
      <c r="N14" s="1907"/>
      <c r="O14" s="1907"/>
      <c r="P14" s="1907"/>
      <c r="Q14" s="1907"/>
      <c r="R14" s="608"/>
      <c r="S14" s="938">
        <v>15</v>
      </c>
      <c r="T14" s="1885" t="s">
        <v>493</v>
      </c>
      <c r="U14" s="1886"/>
      <c r="V14" s="1886"/>
      <c r="W14" s="1886"/>
      <c r="X14" s="1886"/>
      <c r="Y14" s="1886"/>
      <c r="Z14" s="1886"/>
      <c r="AA14" s="1886"/>
      <c r="AB14" s="939">
        <v>0.04</v>
      </c>
      <c r="AC14" s="1907" t="s">
        <v>287</v>
      </c>
      <c r="AD14" s="1907"/>
      <c r="AE14" s="1907"/>
      <c r="AF14" s="1907"/>
      <c r="AG14" s="1907"/>
      <c r="AH14" s="1908"/>
      <c r="AI14" s="138"/>
      <c r="AJ14" s="138"/>
      <c r="AK14" s="142"/>
      <c r="AL14" s="142"/>
      <c r="AM14" s="138"/>
      <c r="AN14" s="138"/>
      <c r="AO14" s="138"/>
      <c r="AP14" s="1910">
        <v>2</v>
      </c>
      <c r="AQ14" s="1911"/>
      <c r="AR14" s="940">
        <v>75</v>
      </c>
      <c r="AS14" s="138"/>
      <c r="AT14" s="138"/>
      <c r="AU14" s="143">
        <v>2</v>
      </c>
      <c r="AV14" s="138"/>
      <c r="AW14" s="138"/>
      <c r="AX14" s="138"/>
      <c r="AY14" s="138"/>
      <c r="AZ14" s="138"/>
      <c r="BA14" s="138"/>
      <c r="BB14" s="138"/>
      <c r="BC14" s="138"/>
      <c r="BD14" s="138"/>
      <c r="BE14" s="138"/>
      <c r="BF14" s="138"/>
      <c r="BG14" s="138"/>
      <c r="BH14" s="138"/>
      <c r="BI14" s="138"/>
      <c r="BJ14" s="138"/>
      <c r="BK14" s="138"/>
      <c r="BL14" s="138"/>
      <c r="BM14" s="138"/>
      <c r="BN14" s="138"/>
      <c r="BO14" s="138"/>
      <c r="BP14" s="138"/>
      <c r="BQ14" s="138"/>
      <c r="BR14" s="138"/>
      <c r="BS14" s="138"/>
      <c r="BT14" s="138"/>
      <c r="BU14" s="138"/>
      <c r="BV14" s="138"/>
      <c r="BW14" s="138"/>
      <c r="BX14" s="138"/>
      <c r="BY14" s="138"/>
      <c r="BZ14" s="138"/>
      <c r="CA14" s="138"/>
      <c r="CB14" s="138"/>
      <c r="CC14" s="138"/>
      <c r="CD14" s="138"/>
      <c r="CE14" s="138"/>
      <c r="CF14" s="138"/>
      <c r="CG14" s="138"/>
      <c r="CH14" s="138"/>
      <c r="CI14" s="138"/>
      <c r="CJ14" s="138"/>
    </row>
    <row r="15" spans="2:88" s="144" customFormat="1" ht="43.95" customHeight="1">
      <c r="B15" s="936">
        <v>3</v>
      </c>
      <c r="C15" s="1885" t="s">
        <v>494</v>
      </c>
      <c r="D15" s="1886"/>
      <c r="E15" s="1886"/>
      <c r="F15" s="1886"/>
      <c r="G15" s="1886"/>
      <c r="H15" s="1886"/>
      <c r="I15" s="1886"/>
      <c r="J15" s="1886"/>
      <c r="K15" s="937">
        <v>0.02</v>
      </c>
      <c r="L15" s="1907">
        <v>1</v>
      </c>
      <c r="M15" s="1907"/>
      <c r="N15" s="1907"/>
      <c r="O15" s="1907"/>
      <c r="P15" s="1907"/>
      <c r="Q15" s="1907"/>
      <c r="R15" s="608"/>
      <c r="S15" s="938">
        <v>16</v>
      </c>
      <c r="T15" s="1885" t="s">
        <v>495</v>
      </c>
      <c r="U15" s="1885"/>
      <c r="V15" s="1885"/>
      <c r="W15" s="1885"/>
      <c r="X15" s="1885"/>
      <c r="Y15" s="1885"/>
      <c r="Z15" s="1885"/>
      <c r="AA15" s="1885"/>
      <c r="AB15" s="939">
        <v>0.04</v>
      </c>
      <c r="AC15" s="1907" t="s">
        <v>287</v>
      </c>
      <c r="AD15" s="1907"/>
      <c r="AE15" s="1907"/>
      <c r="AF15" s="1907"/>
      <c r="AG15" s="1907"/>
      <c r="AH15" s="1908"/>
      <c r="AI15" s="138"/>
      <c r="AJ15" s="138"/>
      <c r="AK15" s="142"/>
      <c r="AL15" s="142"/>
      <c r="AM15" s="138"/>
      <c r="AN15" s="138"/>
      <c r="AO15" s="138"/>
      <c r="AP15" s="1910">
        <v>3</v>
      </c>
      <c r="AQ15" s="1911"/>
      <c r="AR15" s="940">
        <v>0</v>
      </c>
      <c r="AS15" s="138"/>
      <c r="AT15" s="138"/>
      <c r="AU15" s="143">
        <v>3</v>
      </c>
      <c r="AV15" s="138"/>
      <c r="AW15" s="138"/>
      <c r="AX15" s="138"/>
      <c r="AY15" s="138"/>
      <c r="AZ15" s="138"/>
      <c r="BA15" s="138"/>
      <c r="BB15" s="138"/>
      <c r="BC15" s="138"/>
      <c r="BD15" s="138"/>
      <c r="BE15" s="138"/>
      <c r="BF15" s="138"/>
      <c r="BG15" s="138"/>
      <c r="BH15" s="138"/>
      <c r="BI15" s="138"/>
      <c r="BJ15" s="138"/>
      <c r="BK15" s="138"/>
      <c r="BL15" s="138"/>
      <c r="BM15" s="138"/>
      <c r="BN15" s="138"/>
      <c r="BO15" s="138"/>
      <c r="BP15" s="138"/>
      <c r="BQ15" s="138"/>
      <c r="BR15" s="138"/>
      <c r="BS15" s="138"/>
      <c r="BT15" s="138"/>
      <c r="BU15" s="138"/>
      <c r="BV15" s="138"/>
      <c r="BW15" s="138"/>
      <c r="BX15" s="138"/>
      <c r="BY15" s="138"/>
      <c r="BZ15" s="138"/>
      <c r="CA15" s="138"/>
      <c r="CB15" s="138"/>
      <c r="CC15" s="138"/>
      <c r="CD15" s="138"/>
      <c r="CE15" s="138"/>
      <c r="CF15" s="138"/>
      <c r="CG15" s="138"/>
      <c r="CH15" s="138"/>
      <c r="CI15" s="138"/>
      <c r="CJ15" s="138"/>
    </row>
    <row r="16" spans="2:88" s="144" customFormat="1" ht="54" customHeight="1">
      <c r="B16" s="936">
        <v>4</v>
      </c>
      <c r="C16" s="1885" t="s">
        <v>496</v>
      </c>
      <c r="D16" s="1886"/>
      <c r="E16" s="1886"/>
      <c r="F16" s="1886"/>
      <c r="G16" s="1886"/>
      <c r="H16" s="1886"/>
      <c r="I16" s="1886"/>
      <c r="J16" s="1886"/>
      <c r="K16" s="937">
        <v>0.05</v>
      </c>
      <c r="L16" s="1907">
        <v>1</v>
      </c>
      <c r="M16" s="1907"/>
      <c r="N16" s="1907"/>
      <c r="O16" s="1907"/>
      <c r="P16" s="1907"/>
      <c r="Q16" s="1907"/>
      <c r="R16" s="608"/>
      <c r="S16" s="938">
        <v>17</v>
      </c>
      <c r="T16" s="1885" t="s">
        <v>497</v>
      </c>
      <c r="U16" s="1886"/>
      <c r="V16" s="1886"/>
      <c r="W16" s="1886"/>
      <c r="X16" s="1886"/>
      <c r="Y16" s="1886"/>
      <c r="Z16" s="1886"/>
      <c r="AA16" s="1886"/>
      <c r="AB16" s="939">
        <v>0.03</v>
      </c>
      <c r="AC16" s="1907">
        <v>2</v>
      </c>
      <c r="AD16" s="1907"/>
      <c r="AE16" s="1907"/>
      <c r="AF16" s="1907"/>
      <c r="AG16" s="1907"/>
      <c r="AH16" s="1908"/>
      <c r="AI16" s="138"/>
      <c r="AJ16" s="138"/>
      <c r="AK16" s="142"/>
      <c r="AL16" s="142"/>
      <c r="AM16" s="138"/>
      <c r="AN16" s="138"/>
      <c r="AO16" s="138"/>
      <c r="AP16" s="1912"/>
      <c r="AQ16" s="1912"/>
      <c r="AR16" s="145"/>
      <c r="AS16" s="145"/>
      <c r="AT16" s="138"/>
      <c r="AU16" s="143" t="s">
        <v>287</v>
      </c>
      <c r="AV16" s="138"/>
      <c r="AW16" s="138"/>
      <c r="AX16" s="138"/>
      <c r="AY16" s="138"/>
      <c r="AZ16" s="138"/>
      <c r="BA16" s="138"/>
      <c r="BB16" s="138"/>
      <c r="BC16" s="138"/>
      <c r="BD16" s="138"/>
      <c r="BE16" s="138"/>
      <c r="BF16" s="138"/>
      <c r="BG16" s="138"/>
      <c r="BH16" s="138"/>
      <c r="BI16" s="138"/>
      <c r="BJ16" s="138"/>
      <c r="BK16" s="138"/>
      <c r="BL16" s="138"/>
      <c r="BM16" s="138"/>
      <c r="BN16" s="138"/>
      <c r="BO16" s="138"/>
      <c r="BP16" s="138"/>
      <c r="BQ16" s="138"/>
      <c r="BR16" s="138"/>
      <c r="BS16" s="138"/>
      <c r="BT16" s="138"/>
      <c r="BU16" s="138"/>
      <c r="BV16" s="138"/>
      <c r="BW16" s="138"/>
      <c r="BX16" s="138"/>
      <c r="BY16" s="138"/>
      <c r="BZ16" s="138"/>
      <c r="CA16" s="138"/>
      <c r="CB16" s="138"/>
      <c r="CC16" s="138"/>
      <c r="CD16" s="138"/>
      <c r="CE16" s="138"/>
      <c r="CF16" s="138"/>
      <c r="CG16" s="138"/>
      <c r="CH16" s="138"/>
      <c r="CI16" s="138"/>
      <c r="CJ16" s="138"/>
    </row>
    <row r="17" spans="2:88" s="144" customFormat="1" ht="38.4" customHeight="1">
      <c r="B17" s="936">
        <v>5</v>
      </c>
      <c r="C17" s="1909" t="s">
        <v>498</v>
      </c>
      <c r="D17" s="1909"/>
      <c r="E17" s="1909"/>
      <c r="F17" s="1909"/>
      <c r="G17" s="1909"/>
      <c r="H17" s="1909"/>
      <c r="I17" s="1909"/>
      <c r="J17" s="1909"/>
      <c r="K17" s="937">
        <v>0.03</v>
      </c>
      <c r="L17" s="1907">
        <v>1</v>
      </c>
      <c r="M17" s="1907"/>
      <c r="N17" s="1907"/>
      <c r="O17" s="1907"/>
      <c r="P17" s="1907"/>
      <c r="Q17" s="1907"/>
      <c r="R17" s="608"/>
      <c r="S17" s="938">
        <v>18</v>
      </c>
      <c r="T17" s="1885" t="s">
        <v>499</v>
      </c>
      <c r="U17" s="1885"/>
      <c r="V17" s="1885"/>
      <c r="W17" s="1885"/>
      <c r="X17" s="1885"/>
      <c r="Y17" s="1885"/>
      <c r="Z17" s="1885"/>
      <c r="AA17" s="1885"/>
      <c r="AB17" s="939">
        <v>0.05</v>
      </c>
      <c r="AC17" s="1907" t="s">
        <v>287</v>
      </c>
      <c r="AD17" s="1907"/>
      <c r="AE17" s="1907"/>
      <c r="AF17" s="1907"/>
      <c r="AG17" s="1907"/>
      <c r="AH17" s="1908"/>
      <c r="AI17" s="138"/>
      <c r="AJ17" s="138"/>
      <c r="AK17" s="142"/>
      <c r="AL17" s="142"/>
      <c r="AM17" s="138"/>
      <c r="AN17" s="146"/>
      <c r="AO17" s="146"/>
      <c r="AP17" s="146"/>
      <c r="AQ17" s="146"/>
      <c r="AR17" s="146"/>
      <c r="AS17" s="146"/>
      <c r="AT17" s="146"/>
      <c r="AU17" s="146"/>
      <c r="AV17" s="138"/>
      <c r="AW17" s="138"/>
      <c r="AX17" s="138"/>
      <c r="AY17" s="138"/>
      <c r="AZ17" s="138"/>
      <c r="BA17" s="138"/>
      <c r="BB17" s="138"/>
      <c r="BC17" s="138"/>
      <c r="BD17" s="138"/>
      <c r="BE17" s="138"/>
      <c r="BF17" s="138"/>
      <c r="BG17" s="138"/>
      <c r="BH17" s="138"/>
      <c r="BI17" s="138"/>
      <c r="BJ17" s="138"/>
      <c r="BK17" s="138"/>
      <c r="BL17" s="138"/>
      <c r="BM17" s="138"/>
      <c r="BN17" s="138"/>
      <c r="BO17" s="138"/>
      <c r="BP17" s="138"/>
      <c r="BQ17" s="138"/>
      <c r="BR17" s="138"/>
      <c r="BS17" s="138"/>
      <c r="BT17" s="138"/>
      <c r="BU17" s="138"/>
      <c r="BV17" s="138"/>
      <c r="BW17" s="138"/>
      <c r="BX17" s="138"/>
      <c r="BY17" s="138"/>
      <c r="BZ17" s="138"/>
      <c r="CA17" s="138"/>
      <c r="CB17" s="138"/>
      <c r="CC17" s="138"/>
      <c r="CD17" s="138"/>
      <c r="CE17" s="138"/>
      <c r="CF17" s="138"/>
      <c r="CG17" s="138"/>
      <c r="CH17" s="138"/>
      <c r="CI17" s="138"/>
      <c r="CJ17" s="138"/>
    </row>
    <row r="18" spans="2:88" s="144" customFormat="1" ht="49.95" customHeight="1">
      <c r="B18" s="936">
        <v>6</v>
      </c>
      <c r="C18" s="1909" t="s">
        <v>500</v>
      </c>
      <c r="D18" s="1909"/>
      <c r="E18" s="1909"/>
      <c r="F18" s="1909"/>
      <c r="G18" s="1909"/>
      <c r="H18" s="1909"/>
      <c r="I18" s="1909"/>
      <c r="J18" s="1909"/>
      <c r="K18" s="937"/>
      <c r="L18" s="1907">
        <v>2</v>
      </c>
      <c r="M18" s="1907"/>
      <c r="N18" s="1907"/>
      <c r="O18" s="1907"/>
      <c r="P18" s="1907"/>
      <c r="Q18" s="1907"/>
      <c r="R18" s="608"/>
      <c r="S18" s="938">
        <v>19</v>
      </c>
      <c r="T18" s="1885" t="s">
        <v>501</v>
      </c>
      <c r="U18" s="1885"/>
      <c r="V18" s="1885"/>
      <c r="W18" s="1885"/>
      <c r="X18" s="1885"/>
      <c r="Y18" s="1885"/>
      <c r="Z18" s="1885"/>
      <c r="AA18" s="1885"/>
      <c r="AB18" s="939"/>
      <c r="AC18" s="1907">
        <v>1</v>
      </c>
      <c r="AD18" s="1907"/>
      <c r="AE18" s="1907"/>
      <c r="AF18" s="1907"/>
      <c r="AG18" s="1907"/>
      <c r="AH18" s="1908"/>
      <c r="AI18" s="138"/>
      <c r="AJ18" s="138"/>
      <c r="AK18" s="142"/>
      <c r="AL18" s="142" t="s">
        <v>502</v>
      </c>
      <c r="AM18" s="138" t="s">
        <v>503</v>
      </c>
      <c r="AN18" s="147"/>
      <c r="AO18" s="147"/>
      <c r="AP18" s="147"/>
      <c r="AQ18" s="147"/>
      <c r="AR18" s="147"/>
      <c r="AS18" s="147"/>
      <c r="AT18" s="147"/>
      <c r="AU18" s="147"/>
      <c r="AV18" s="138"/>
      <c r="AW18" s="138"/>
      <c r="AX18" s="138"/>
      <c r="AY18" s="138"/>
      <c r="AZ18" s="138"/>
      <c r="BA18" s="138"/>
      <c r="BB18" s="138"/>
      <c r="BC18" s="138"/>
      <c r="BD18" s="138"/>
      <c r="BE18" s="138"/>
      <c r="BF18" s="138"/>
      <c r="BG18" s="138"/>
      <c r="BH18" s="138"/>
      <c r="BI18" s="138"/>
      <c r="BJ18" s="138"/>
      <c r="BK18" s="138"/>
      <c r="BL18" s="138"/>
      <c r="BM18" s="138"/>
      <c r="BN18" s="138"/>
      <c r="BO18" s="138"/>
      <c r="BP18" s="138"/>
      <c r="BQ18" s="138"/>
      <c r="BR18" s="138"/>
      <c r="BS18" s="138"/>
      <c r="BT18" s="138"/>
      <c r="BU18" s="138"/>
      <c r="BV18" s="138"/>
      <c r="BW18" s="138"/>
      <c r="BX18" s="138"/>
      <c r="BY18" s="138"/>
      <c r="BZ18" s="138"/>
      <c r="CA18" s="138"/>
      <c r="CB18" s="138"/>
      <c r="CC18" s="138"/>
      <c r="CD18" s="138"/>
      <c r="CE18" s="138"/>
      <c r="CF18" s="138"/>
      <c r="CG18" s="138"/>
      <c r="CH18" s="138"/>
      <c r="CI18" s="138"/>
      <c r="CJ18" s="138"/>
    </row>
    <row r="19" spans="2:88" s="144" customFormat="1" ht="45" customHeight="1">
      <c r="B19" s="936">
        <v>7</v>
      </c>
      <c r="C19" s="1909" t="s">
        <v>504</v>
      </c>
      <c r="D19" s="1909"/>
      <c r="E19" s="1909"/>
      <c r="F19" s="1909"/>
      <c r="G19" s="1909"/>
      <c r="H19" s="1909"/>
      <c r="I19" s="1909"/>
      <c r="J19" s="1909"/>
      <c r="K19" s="937"/>
      <c r="L19" s="1907">
        <v>2</v>
      </c>
      <c r="M19" s="1907"/>
      <c r="N19" s="1907"/>
      <c r="O19" s="1907"/>
      <c r="P19" s="1907"/>
      <c r="Q19" s="1907"/>
      <c r="R19" s="608"/>
      <c r="S19" s="938">
        <v>20</v>
      </c>
      <c r="T19" s="1885" t="s">
        <v>505</v>
      </c>
      <c r="U19" s="1885"/>
      <c r="V19" s="1885"/>
      <c r="W19" s="1885"/>
      <c r="X19" s="1885"/>
      <c r="Y19" s="1885"/>
      <c r="Z19" s="1885"/>
      <c r="AA19" s="1885"/>
      <c r="AB19" s="939"/>
      <c r="AC19" s="1907">
        <v>2</v>
      </c>
      <c r="AD19" s="1907"/>
      <c r="AE19" s="1907"/>
      <c r="AF19" s="1907"/>
      <c r="AG19" s="1907"/>
      <c r="AH19" s="1908"/>
      <c r="AI19" s="138"/>
      <c r="AJ19" s="138"/>
      <c r="AK19" s="142"/>
      <c r="AL19" s="142" t="s">
        <v>506</v>
      </c>
      <c r="AM19" s="138" t="s">
        <v>507</v>
      </c>
      <c r="AN19" s="147"/>
      <c r="AO19" s="147"/>
      <c r="AP19" s="147"/>
      <c r="AQ19" s="147"/>
      <c r="AR19" s="147"/>
      <c r="AS19" s="147"/>
      <c r="AT19" s="147"/>
      <c r="AU19" s="147"/>
      <c r="AV19" s="138"/>
      <c r="AW19" s="138"/>
      <c r="AX19" s="138"/>
      <c r="AY19" s="138"/>
      <c r="AZ19" s="138"/>
      <c r="BA19" s="138"/>
      <c r="BB19" s="138"/>
      <c r="BC19" s="138"/>
      <c r="BD19" s="138"/>
      <c r="BE19" s="138"/>
      <c r="BF19" s="138"/>
      <c r="BG19" s="138"/>
      <c r="BH19" s="138"/>
      <c r="BI19" s="138"/>
      <c r="BJ19" s="138"/>
      <c r="BK19" s="138"/>
      <c r="BL19" s="138"/>
      <c r="BM19" s="138"/>
      <c r="BN19" s="138"/>
      <c r="BO19" s="138"/>
      <c r="BP19" s="138"/>
      <c r="BQ19" s="138"/>
      <c r="BR19" s="138"/>
      <c r="BS19" s="138"/>
      <c r="BT19" s="138"/>
      <c r="BU19" s="138"/>
      <c r="BV19" s="138"/>
      <c r="BW19" s="138"/>
      <c r="BX19" s="138"/>
      <c r="BY19" s="138"/>
      <c r="BZ19" s="138"/>
      <c r="CA19" s="138"/>
      <c r="CB19" s="138"/>
      <c r="CC19" s="138"/>
      <c r="CD19" s="138"/>
      <c r="CE19" s="138"/>
      <c r="CF19" s="138"/>
      <c r="CG19" s="138"/>
      <c r="CH19" s="138"/>
      <c r="CI19" s="138"/>
      <c r="CJ19" s="138"/>
    </row>
    <row r="20" spans="2:88" s="144" customFormat="1" ht="44.4" customHeight="1">
      <c r="B20" s="936">
        <v>8</v>
      </c>
      <c r="C20" s="1885" t="s">
        <v>508</v>
      </c>
      <c r="D20" s="1885"/>
      <c r="E20" s="1885"/>
      <c r="F20" s="1885"/>
      <c r="G20" s="1885"/>
      <c r="H20" s="1885"/>
      <c r="I20" s="1885"/>
      <c r="J20" s="1885"/>
      <c r="K20" s="937">
        <v>0.03</v>
      </c>
      <c r="L20" s="1907">
        <v>1</v>
      </c>
      <c r="M20" s="1907"/>
      <c r="N20" s="1907"/>
      <c r="O20" s="1907"/>
      <c r="P20" s="1907"/>
      <c r="Q20" s="1907"/>
      <c r="R20" s="608"/>
      <c r="S20" s="938">
        <v>21</v>
      </c>
      <c r="T20" s="1885" t="s">
        <v>509</v>
      </c>
      <c r="U20" s="1885"/>
      <c r="V20" s="1885"/>
      <c r="W20" s="1885"/>
      <c r="X20" s="1885"/>
      <c r="Y20" s="1885"/>
      <c r="Z20" s="1885"/>
      <c r="AA20" s="1885"/>
      <c r="AB20" s="939">
        <v>0.05</v>
      </c>
      <c r="AC20" s="1907">
        <v>2</v>
      </c>
      <c r="AD20" s="1907"/>
      <c r="AE20" s="1907"/>
      <c r="AF20" s="1907"/>
      <c r="AG20" s="1907"/>
      <c r="AH20" s="1908"/>
      <c r="AI20" s="138"/>
      <c r="AJ20" s="138"/>
      <c r="AK20" s="142"/>
      <c r="AL20" s="142" t="s">
        <v>510</v>
      </c>
      <c r="AM20" s="138" t="s">
        <v>511</v>
      </c>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138"/>
      <c r="BM20" s="138"/>
      <c r="BN20" s="138"/>
      <c r="BO20" s="138"/>
      <c r="BP20" s="138"/>
      <c r="BQ20" s="138"/>
      <c r="BR20" s="138"/>
      <c r="BS20" s="138"/>
      <c r="BT20" s="138"/>
      <c r="BU20" s="138"/>
      <c r="BV20" s="138"/>
      <c r="BW20" s="138"/>
      <c r="BX20" s="138"/>
      <c r="BY20" s="138"/>
      <c r="BZ20" s="138"/>
      <c r="CA20" s="138"/>
      <c r="CB20" s="138"/>
      <c r="CC20" s="138"/>
      <c r="CD20" s="138"/>
      <c r="CE20" s="138"/>
      <c r="CF20" s="138"/>
      <c r="CG20" s="138"/>
      <c r="CH20" s="138"/>
      <c r="CI20" s="138"/>
      <c r="CJ20" s="138"/>
    </row>
    <row r="21" spans="2:88" s="144" customFormat="1" ht="42.6" customHeight="1">
      <c r="B21" s="936">
        <v>9</v>
      </c>
      <c r="C21" s="1885" t="s">
        <v>512</v>
      </c>
      <c r="D21" s="1886"/>
      <c r="E21" s="1886"/>
      <c r="F21" s="1886"/>
      <c r="G21" s="1886"/>
      <c r="H21" s="1886"/>
      <c r="I21" s="1886"/>
      <c r="J21" s="1886"/>
      <c r="K21" s="937">
        <v>0.05</v>
      </c>
      <c r="L21" s="1907">
        <v>1</v>
      </c>
      <c r="M21" s="1907"/>
      <c r="N21" s="1907"/>
      <c r="O21" s="1907"/>
      <c r="P21" s="1907"/>
      <c r="Q21" s="1907"/>
      <c r="R21" s="608"/>
      <c r="S21" s="938">
        <v>22</v>
      </c>
      <c r="T21" s="1885" t="s">
        <v>513</v>
      </c>
      <c r="U21" s="1885"/>
      <c r="V21" s="1885"/>
      <c r="W21" s="1885"/>
      <c r="X21" s="1885"/>
      <c r="Y21" s="1885"/>
      <c r="Z21" s="1885"/>
      <c r="AA21" s="1885"/>
      <c r="AB21" s="939">
        <v>0.05</v>
      </c>
      <c r="AC21" s="1907">
        <v>1</v>
      </c>
      <c r="AD21" s="1907"/>
      <c r="AE21" s="1907"/>
      <c r="AF21" s="1907"/>
      <c r="AG21" s="1907"/>
      <c r="AH21" s="1908"/>
      <c r="AI21" s="138"/>
      <c r="AJ21" s="138"/>
      <c r="AK21" s="142"/>
      <c r="AL21" s="142"/>
      <c r="AM21" s="138"/>
      <c r="AN21" s="138"/>
      <c r="AO21" s="138"/>
      <c r="AP21" s="138"/>
      <c r="AQ21" s="138"/>
      <c r="AR21" s="138"/>
      <c r="AS21" s="138"/>
      <c r="AT21" s="138"/>
      <c r="AU21" s="138"/>
      <c r="AV21" s="138"/>
      <c r="AW21" s="138"/>
      <c r="AX21" s="138"/>
      <c r="AY21" s="138"/>
      <c r="AZ21" s="138"/>
      <c r="BA21" s="138"/>
      <c r="BB21" s="138"/>
      <c r="BC21" s="138"/>
      <c r="BD21" s="138"/>
      <c r="BE21" s="138"/>
      <c r="BF21" s="138"/>
      <c r="BG21" s="138"/>
      <c r="BH21" s="138"/>
      <c r="BI21" s="138"/>
      <c r="BJ21" s="138"/>
      <c r="BK21" s="138"/>
      <c r="BL21" s="138"/>
      <c r="BM21" s="138"/>
      <c r="BN21" s="138"/>
      <c r="BO21" s="138"/>
      <c r="BP21" s="138"/>
      <c r="BQ21" s="138"/>
      <c r="BR21" s="138"/>
      <c r="BS21" s="138"/>
      <c r="BT21" s="138"/>
      <c r="BU21" s="138"/>
      <c r="BV21" s="138"/>
      <c r="BW21" s="138"/>
      <c r="BX21" s="138"/>
      <c r="BY21" s="138"/>
      <c r="BZ21" s="138"/>
      <c r="CA21" s="138"/>
      <c r="CB21" s="138"/>
      <c r="CC21" s="138"/>
      <c r="CD21" s="138"/>
      <c r="CE21" s="138"/>
      <c r="CF21" s="138"/>
      <c r="CG21" s="138"/>
      <c r="CH21" s="138"/>
      <c r="CI21" s="138"/>
      <c r="CJ21" s="138"/>
    </row>
    <row r="22" spans="2:88" s="144" customFormat="1" ht="46.2" customHeight="1">
      <c r="B22" s="936">
        <v>10</v>
      </c>
      <c r="C22" s="1885" t="s">
        <v>514</v>
      </c>
      <c r="D22" s="1886"/>
      <c r="E22" s="1886"/>
      <c r="F22" s="1886"/>
      <c r="G22" s="1886"/>
      <c r="H22" s="1886"/>
      <c r="I22" s="1886"/>
      <c r="J22" s="1886"/>
      <c r="K22" s="937">
        <v>0.03</v>
      </c>
      <c r="L22" s="1907">
        <v>2</v>
      </c>
      <c r="M22" s="1907"/>
      <c r="N22" s="1907"/>
      <c r="O22" s="1907"/>
      <c r="P22" s="1907"/>
      <c r="Q22" s="1907"/>
      <c r="R22" s="608"/>
      <c r="S22" s="938">
        <v>23</v>
      </c>
      <c r="T22" s="1885" t="s">
        <v>515</v>
      </c>
      <c r="U22" s="1885"/>
      <c r="V22" s="1885"/>
      <c r="W22" s="1885"/>
      <c r="X22" s="1885"/>
      <c r="Y22" s="1885"/>
      <c r="Z22" s="1885"/>
      <c r="AA22" s="1885"/>
      <c r="AB22" s="939">
        <v>0.03</v>
      </c>
      <c r="AC22" s="1907">
        <v>2</v>
      </c>
      <c r="AD22" s="1907"/>
      <c r="AE22" s="1907"/>
      <c r="AF22" s="1907"/>
      <c r="AG22" s="1907"/>
      <c r="AH22" s="1908"/>
      <c r="AI22" s="138"/>
      <c r="AJ22" s="138"/>
      <c r="AK22" s="142"/>
      <c r="AL22" s="142" t="s">
        <v>516</v>
      </c>
      <c r="AM22" s="138"/>
      <c r="AN22" s="148"/>
      <c r="AO22" s="149"/>
      <c r="AP22" s="149"/>
      <c r="AQ22" s="149"/>
      <c r="AR22" s="149"/>
      <c r="AS22" s="149"/>
      <c r="AT22" s="149"/>
      <c r="AU22" s="149"/>
      <c r="AV22" s="138"/>
      <c r="AW22" s="138"/>
      <c r="AX22" s="138"/>
      <c r="AY22" s="138"/>
      <c r="AZ22" s="138"/>
      <c r="BA22" s="138"/>
      <c r="BB22" s="138"/>
      <c r="BC22" s="138"/>
      <c r="BD22" s="138"/>
      <c r="BE22" s="138"/>
      <c r="BF22" s="138"/>
      <c r="BG22" s="138"/>
      <c r="BH22" s="138"/>
      <c r="BI22" s="138"/>
      <c r="BJ22" s="138"/>
      <c r="BK22" s="138"/>
      <c r="BL22" s="138"/>
      <c r="BM22" s="138"/>
      <c r="BN22" s="138"/>
      <c r="BO22" s="138"/>
      <c r="BP22" s="138"/>
      <c r="BQ22" s="138"/>
      <c r="BR22" s="138"/>
      <c r="BS22" s="138"/>
      <c r="BT22" s="138"/>
      <c r="BU22" s="138"/>
      <c r="BV22" s="138"/>
      <c r="BW22" s="138"/>
      <c r="BX22" s="138"/>
      <c r="BY22" s="138"/>
      <c r="BZ22" s="138"/>
      <c r="CA22" s="138"/>
      <c r="CB22" s="138"/>
      <c r="CC22" s="138"/>
      <c r="CD22" s="138"/>
      <c r="CE22" s="138"/>
      <c r="CF22" s="138"/>
      <c r="CG22" s="138"/>
      <c r="CH22" s="138"/>
      <c r="CI22" s="138"/>
      <c r="CJ22" s="138"/>
    </row>
    <row r="23" spans="2:88" s="144" customFormat="1" ht="45.6" customHeight="1">
      <c r="B23" s="936">
        <v>11</v>
      </c>
      <c r="C23" s="1885" t="s">
        <v>517</v>
      </c>
      <c r="D23" s="1886"/>
      <c r="E23" s="1886"/>
      <c r="F23" s="1886"/>
      <c r="G23" s="1886"/>
      <c r="H23" s="1886"/>
      <c r="I23" s="1886"/>
      <c r="J23" s="1886"/>
      <c r="K23" s="937">
        <v>0.03</v>
      </c>
      <c r="L23" s="1907">
        <v>2</v>
      </c>
      <c r="M23" s="1907"/>
      <c r="N23" s="1907"/>
      <c r="O23" s="1907"/>
      <c r="P23" s="1907"/>
      <c r="Q23" s="1907"/>
      <c r="R23" s="608"/>
      <c r="S23" s="938">
        <v>24</v>
      </c>
      <c r="T23" s="1885" t="s">
        <v>518</v>
      </c>
      <c r="U23" s="1885"/>
      <c r="V23" s="1885"/>
      <c r="W23" s="1885"/>
      <c r="X23" s="1885"/>
      <c r="Y23" s="1885"/>
      <c r="Z23" s="1885"/>
      <c r="AA23" s="1885"/>
      <c r="AB23" s="939">
        <v>0.03</v>
      </c>
      <c r="AC23" s="1907">
        <v>2</v>
      </c>
      <c r="AD23" s="1907"/>
      <c r="AE23" s="1907"/>
      <c r="AF23" s="1907"/>
      <c r="AG23" s="1907"/>
      <c r="AH23" s="1908"/>
      <c r="AI23" s="138"/>
      <c r="AJ23" s="138"/>
      <c r="AK23" s="142"/>
      <c r="AL23" s="142"/>
      <c r="AM23" s="138"/>
      <c r="AN23" s="138"/>
      <c r="AO23" s="138"/>
      <c r="AP23" s="140"/>
      <c r="AQ23" s="140"/>
      <c r="AR23" s="138"/>
      <c r="AS23" s="138"/>
      <c r="AT23" s="138"/>
      <c r="AU23" s="138"/>
      <c r="AV23" s="138"/>
      <c r="AW23" s="138"/>
      <c r="AX23" s="138"/>
      <c r="AY23" s="138"/>
      <c r="AZ23" s="138"/>
      <c r="BA23" s="138"/>
      <c r="BB23" s="138"/>
      <c r="BC23" s="138"/>
      <c r="BD23" s="138"/>
      <c r="BE23" s="138"/>
      <c r="BF23" s="138"/>
      <c r="BG23" s="138"/>
      <c r="BH23" s="138"/>
      <c r="BI23" s="138"/>
      <c r="BJ23" s="138"/>
      <c r="BK23" s="138"/>
      <c r="BL23" s="138"/>
      <c r="BM23" s="138"/>
      <c r="BN23" s="138"/>
      <c r="BO23" s="138"/>
      <c r="BP23" s="138"/>
      <c r="BQ23" s="138"/>
      <c r="BR23" s="138"/>
      <c r="BS23" s="138"/>
      <c r="BT23" s="138"/>
      <c r="BU23" s="138"/>
      <c r="BV23" s="138"/>
      <c r="BW23" s="138"/>
      <c r="BX23" s="138"/>
      <c r="BY23" s="138"/>
      <c r="BZ23" s="138"/>
      <c r="CA23" s="138"/>
      <c r="CB23" s="138"/>
      <c r="CC23" s="138"/>
      <c r="CD23" s="138"/>
      <c r="CE23" s="138"/>
      <c r="CF23" s="138"/>
      <c r="CG23" s="138"/>
      <c r="CH23" s="138"/>
      <c r="CI23" s="138"/>
      <c r="CJ23" s="138"/>
    </row>
    <row r="24" spans="2:88" s="144" customFormat="1" ht="47.4" customHeight="1">
      <c r="B24" s="936">
        <v>12</v>
      </c>
      <c r="C24" s="1885" t="s">
        <v>519</v>
      </c>
      <c r="D24" s="1886"/>
      <c r="E24" s="1886"/>
      <c r="F24" s="1886"/>
      <c r="G24" s="1886"/>
      <c r="H24" s="1886"/>
      <c r="I24" s="1886"/>
      <c r="J24" s="1886"/>
      <c r="K24" s="937">
        <v>0.05</v>
      </c>
      <c r="L24" s="1907">
        <v>2</v>
      </c>
      <c r="M24" s="1907"/>
      <c r="N24" s="1907"/>
      <c r="O24" s="1907"/>
      <c r="P24" s="1907"/>
      <c r="Q24" s="1907"/>
      <c r="R24" s="608"/>
      <c r="S24" s="938">
        <v>25</v>
      </c>
      <c r="T24" s="1885" t="s">
        <v>520</v>
      </c>
      <c r="U24" s="1885"/>
      <c r="V24" s="1885"/>
      <c r="W24" s="1885"/>
      <c r="X24" s="1885"/>
      <c r="Y24" s="1885"/>
      <c r="Z24" s="1885"/>
      <c r="AA24" s="1885"/>
      <c r="AB24" s="939">
        <v>0.04</v>
      </c>
      <c r="AC24" s="1907">
        <v>1</v>
      </c>
      <c r="AD24" s="1907"/>
      <c r="AE24" s="1907"/>
      <c r="AF24" s="1907"/>
      <c r="AG24" s="1907"/>
      <c r="AH24" s="1908"/>
      <c r="AI24" s="138"/>
      <c r="AJ24" s="138"/>
      <c r="AK24" s="142"/>
      <c r="AL24" s="142"/>
      <c r="AM24" s="138"/>
      <c r="AN24" s="148"/>
      <c r="AO24" s="149"/>
      <c r="AP24" s="149"/>
      <c r="AQ24" s="149"/>
      <c r="AR24" s="149"/>
      <c r="AS24" s="149"/>
      <c r="AT24" s="149"/>
      <c r="AU24" s="149"/>
      <c r="AV24" s="138"/>
      <c r="AW24" s="138"/>
      <c r="AX24" s="138"/>
      <c r="AY24" s="138"/>
      <c r="AZ24" s="138"/>
      <c r="BA24" s="138"/>
      <c r="BB24" s="138"/>
      <c r="BC24" s="138"/>
      <c r="BD24" s="138"/>
      <c r="BE24" s="138"/>
      <c r="BF24" s="138"/>
      <c r="BG24" s="138"/>
      <c r="BH24" s="138"/>
      <c r="BI24" s="138"/>
      <c r="BJ24" s="138"/>
      <c r="BK24" s="138"/>
      <c r="BL24" s="138"/>
      <c r="BM24" s="138"/>
      <c r="BN24" s="138"/>
      <c r="BO24" s="138"/>
      <c r="BP24" s="138"/>
      <c r="BQ24" s="138"/>
      <c r="BR24" s="138"/>
      <c r="BS24" s="138"/>
      <c r="BT24" s="138"/>
      <c r="BU24" s="138"/>
      <c r="BV24" s="138"/>
      <c r="BW24" s="138"/>
      <c r="BX24" s="138"/>
      <c r="BY24" s="138"/>
      <c r="BZ24" s="138"/>
      <c r="CA24" s="138"/>
      <c r="CB24" s="138"/>
      <c r="CC24" s="138"/>
      <c r="CD24" s="138"/>
      <c r="CE24" s="138"/>
      <c r="CF24" s="138"/>
      <c r="CG24" s="138"/>
      <c r="CH24" s="138"/>
      <c r="CI24" s="138"/>
      <c r="CJ24" s="138"/>
    </row>
    <row r="25" spans="2:88" s="144" customFormat="1" ht="54" customHeight="1">
      <c r="B25" s="936">
        <v>13</v>
      </c>
      <c r="C25" s="1885" t="s">
        <v>521</v>
      </c>
      <c r="D25" s="1885"/>
      <c r="E25" s="1885"/>
      <c r="F25" s="1885"/>
      <c r="G25" s="1885"/>
      <c r="H25" s="1885"/>
      <c r="I25" s="1885"/>
      <c r="J25" s="1885"/>
      <c r="K25" s="937"/>
      <c r="L25" s="1907">
        <v>1</v>
      </c>
      <c r="M25" s="1907"/>
      <c r="N25" s="1907"/>
      <c r="O25" s="1907"/>
      <c r="P25" s="1907"/>
      <c r="Q25" s="1907"/>
      <c r="R25" s="608"/>
      <c r="S25" s="938">
        <v>26</v>
      </c>
      <c r="T25" s="1885" t="s">
        <v>522</v>
      </c>
      <c r="U25" s="1885"/>
      <c r="V25" s="1885"/>
      <c r="W25" s="1885"/>
      <c r="X25" s="1885"/>
      <c r="Y25" s="1885"/>
      <c r="Z25" s="1885"/>
      <c r="AA25" s="1885"/>
      <c r="AB25" s="939"/>
      <c r="AC25" s="1907">
        <v>1</v>
      </c>
      <c r="AD25" s="1907"/>
      <c r="AE25" s="1907"/>
      <c r="AF25" s="1907"/>
      <c r="AG25" s="1907"/>
      <c r="AH25" s="1908"/>
      <c r="AI25" s="138"/>
      <c r="AJ25" s="138"/>
      <c r="AK25" s="142"/>
      <c r="AL25" s="142"/>
      <c r="AM25" s="138"/>
      <c r="AN25" s="150"/>
      <c r="AO25" s="149"/>
      <c r="AP25" s="149"/>
      <c r="AQ25" s="149"/>
      <c r="AR25" s="149"/>
      <c r="AS25" s="149"/>
      <c r="AT25" s="149"/>
      <c r="AU25" s="149"/>
      <c r="AV25" s="138"/>
      <c r="AW25" s="138"/>
      <c r="AX25" s="138"/>
      <c r="AY25" s="143"/>
      <c r="AZ25" s="138"/>
      <c r="BA25" s="138"/>
      <c r="BB25" s="138"/>
      <c r="BC25" s="138"/>
      <c r="BD25" s="138"/>
      <c r="BE25" s="138"/>
      <c r="BF25" s="138"/>
      <c r="BG25" s="138"/>
      <c r="BH25" s="138"/>
      <c r="BI25" s="138"/>
      <c r="BJ25" s="138"/>
      <c r="BK25" s="138"/>
      <c r="BL25" s="138"/>
      <c r="BM25" s="138"/>
      <c r="BN25" s="138"/>
      <c r="BO25" s="138"/>
      <c r="BP25" s="138"/>
      <c r="BQ25" s="138"/>
      <c r="BR25" s="138"/>
      <c r="BS25" s="138"/>
      <c r="BT25" s="138"/>
      <c r="BU25" s="138"/>
      <c r="BV25" s="138"/>
      <c r="BW25" s="138"/>
      <c r="BX25" s="138"/>
      <c r="BY25" s="138"/>
      <c r="BZ25" s="138"/>
      <c r="CA25" s="138"/>
      <c r="CB25" s="138"/>
      <c r="CC25" s="138"/>
      <c r="CD25" s="138"/>
      <c r="CE25" s="138"/>
      <c r="CF25" s="138"/>
      <c r="CG25" s="138"/>
      <c r="CH25" s="138"/>
      <c r="CI25" s="138"/>
      <c r="CJ25" s="138"/>
    </row>
    <row r="26" spans="2:88" s="144" customFormat="1" ht="1.95" customHeight="1" thickBot="1">
      <c r="B26" s="602"/>
      <c r="S26" s="609"/>
      <c r="AH26" s="600"/>
      <c r="AI26" s="138"/>
      <c r="AJ26" s="138"/>
      <c r="AK26" s="138"/>
      <c r="AL26" s="138"/>
      <c r="AM26" s="138"/>
      <c r="AN26" s="138"/>
      <c r="AO26" s="138"/>
      <c r="AP26" s="138"/>
      <c r="AQ26" s="138"/>
      <c r="AR26" s="138"/>
      <c r="AS26" s="138"/>
      <c r="AT26" s="138"/>
      <c r="AU26" s="138"/>
      <c r="AV26" s="138"/>
      <c r="AW26" s="138"/>
      <c r="AX26" s="138"/>
      <c r="AY26" s="138"/>
      <c r="AZ26" s="138"/>
      <c r="BA26" s="138"/>
      <c r="BB26" s="138"/>
      <c r="BC26" s="138"/>
      <c r="BD26" s="138"/>
      <c r="BE26" s="138"/>
      <c r="BF26" s="138"/>
      <c r="BG26" s="138"/>
      <c r="BH26" s="138"/>
      <c r="BI26" s="138"/>
      <c r="BJ26" s="138"/>
      <c r="BK26" s="138"/>
      <c r="BL26" s="138"/>
      <c r="BM26" s="138"/>
      <c r="BN26" s="138"/>
      <c r="BO26" s="138"/>
      <c r="BP26" s="138"/>
      <c r="BQ26" s="138"/>
      <c r="BR26" s="138"/>
      <c r="BS26" s="138"/>
      <c r="BT26" s="138"/>
      <c r="BU26" s="138"/>
      <c r="BV26" s="138"/>
      <c r="BW26" s="138"/>
      <c r="BX26" s="138"/>
      <c r="BY26" s="138"/>
      <c r="BZ26" s="138"/>
      <c r="CA26" s="138"/>
      <c r="CB26" s="138"/>
      <c r="CC26" s="138"/>
      <c r="CD26" s="138"/>
      <c r="CE26" s="138"/>
      <c r="CF26" s="138"/>
      <c r="CG26" s="138"/>
      <c r="CH26" s="138"/>
      <c r="CI26" s="138"/>
      <c r="CJ26" s="138"/>
    </row>
    <row r="27" spans="2:88" s="144" customFormat="1" ht="22.2" customHeight="1" thickBot="1">
      <c r="B27" s="1898" t="s">
        <v>371</v>
      </c>
      <c r="C27" s="1899"/>
      <c r="D27" s="1899"/>
      <c r="E27" s="1899"/>
      <c r="F27" s="1899"/>
      <c r="G27" s="1900" t="s">
        <v>1304</v>
      </c>
      <c r="H27" s="1901"/>
      <c r="I27" s="1901"/>
      <c r="J27" s="1901"/>
      <c r="K27" s="1901"/>
      <c r="L27" s="1901"/>
      <c r="M27" s="1901"/>
      <c r="N27" s="1901"/>
      <c r="O27" s="1901"/>
      <c r="P27" s="1901"/>
      <c r="Q27" s="1902"/>
      <c r="R27" s="599"/>
      <c r="S27" s="1903" t="s">
        <v>523</v>
      </c>
      <c r="T27" s="1904"/>
      <c r="U27" s="1904"/>
      <c r="V27" s="1904"/>
      <c r="W27" s="1904"/>
      <c r="X27" s="1676" t="s">
        <v>1209</v>
      </c>
      <c r="Y27" s="1905"/>
      <c r="Z27" s="1905"/>
      <c r="AA27" s="1905"/>
      <c r="AB27" s="1905"/>
      <c r="AC27" s="1905"/>
      <c r="AD27" s="1905"/>
      <c r="AE27" s="1905"/>
      <c r="AF27" s="1905"/>
      <c r="AG27" s="1905"/>
      <c r="AH27" s="1906"/>
      <c r="AI27" s="138"/>
      <c r="AJ27" s="138"/>
      <c r="AK27" s="138"/>
      <c r="AL27" s="138"/>
      <c r="AM27" s="138"/>
      <c r="AN27" s="138"/>
      <c r="AO27" s="138"/>
      <c r="AP27" s="138"/>
      <c r="AQ27" s="138"/>
      <c r="AR27" s="138"/>
      <c r="AS27" s="138"/>
      <c r="AT27" s="138"/>
      <c r="AU27" s="138"/>
      <c r="AV27" s="138"/>
      <c r="AW27" s="138"/>
      <c r="AX27" s="138"/>
      <c r="AY27" s="138"/>
      <c r="AZ27" s="138"/>
      <c r="BA27" s="138"/>
      <c r="BB27" s="138"/>
      <c r="BC27" s="138"/>
      <c r="BD27" s="138"/>
      <c r="BE27" s="138"/>
      <c r="BF27" s="138"/>
      <c r="BG27" s="138"/>
      <c r="BH27" s="138"/>
      <c r="BI27" s="138"/>
      <c r="BJ27" s="138"/>
      <c r="BK27" s="138"/>
      <c r="BL27" s="138"/>
      <c r="BM27" s="138"/>
      <c r="BN27" s="138"/>
      <c r="BO27" s="138"/>
      <c r="BP27" s="138"/>
      <c r="BQ27" s="138"/>
      <c r="BR27" s="138"/>
      <c r="BS27" s="138"/>
      <c r="BT27" s="138"/>
      <c r="BU27" s="138"/>
      <c r="BV27" s="138"/>
      <c r="BW27" s="138"/>
      <c r="BX27" s="138"/>
      <c r="BY27" s="138"/>
      <c r="BZ27" s="138"/>
      <c r="CA27" s="138"/>
      <c r="CB27" s="138"/>
      <c r="CC27" s="138"/>
      <c r="CD27" s="138"/>
      <c r="CE27" s="138"/>
      <c r="CF27" s="138"/>
      <c r="CG27" s="138"/>
      <c r="CH27" s="138"/>
      <c r="CI27" s="138"/>
      <c r="CJ27" s="138"/>
    </row>
    <row r="28" spans="2:88" ht="14.4" customHeight="1" thickBot="1">
      <c r="B28" s="1887" t="s">
        <v>524</v>
      </c>
      <c r="C28" s="1888"/>
      <c r="D28" s="1888"/>
      <c r="E28" s="1888"/>
      <c r="F28" s="1888"/>
      <c r="G28" s="1888"/>
      <c r="H28" s="1888"/>
      <c r="I28" s="1888"/>
      <c r="J28" s="1888"/>
      <c r="K28" s="1888"/>
      <c r="L28" s="1888"/>
      <c r="M28" s="1888"/>
      <c r="N28" s="1888"/>
      <c r="O28" s="1888"/>
      <c r="P28" s="1888"/>
      <c r="Q28" s="1888"/>
      <c r="R28" s="1888"/>
      <c r="S28" s="1888"/>
      <c r="T28" s="1888"/>
      <c r="U28" s="1888"/>
      <c r="V28" s="1888"/>
      <c r="W28" s="1888"/>
      <c r="X28" s="1888"/>
      <c r="Y28" s="1888"/>
      <c r="Z28" s="1888"/>
      <c r="AA28" s="1888"/>
      <c r="AB28" s="1888"/>
      <c r="AC28" s="1888"/>
      <c r="AD28" s="1888"/>
      <c r="AE28" s="1888"/>
      <c r="AF28" s="1888"/>
      <c r="AG28" s="1888"/>
      <c r="AH28" s="1889"/>
      <c r="AI28" s="138"/>
      <c r="AJ28" s="138"/>
    </row>
    <row r="29" spans="2:88" ht="18" customHeight="1" thickBot="1">
      <c r="B29" s="1890">
        <v>1</v>
      </c>
      <c r="C29" s="1891"/>
      <c r="D29" s="1892">
        <f>COUNTIF(L13:Q26,"1")+COUNTIF(AB13:AG26,"1")</f>
        <v>10</v>
      </c>
      <c r="E29" s="1892"/>
      <c r="F29" s="1892"/>
      <c r="G29" s="1892"/>
      <c r="H29" s="1892"/>
      <c r="I29" s="1893">
        <v>2</v>
      </c>
      <c r="J29" s="1893"/>
      <c r="K29" s="598"/>
      <c r="L29" s="1894">
        <f>COUNTIF(L13:Q26,"2")+COUNTIF(AB13:AG26,"2")</f>
        <v>12</v>
      </c>
      <c r="M29" s="1894"/>
      <c r="N29" s="1894"/>
      <c r="O29" s="1894"/>
      <c r="P29" s="1894"/>
      <c r="Q29" s="1894"/>
      <c r="R29" s="1894"/>
      <c r="S29" s="1894"/>
      <c r="T29" s="1894"/>
      <c r="U29" s="1893">
        <v>3</v>
      </c>
      <c r="V29" s="1893"/>
      <c r="W29" s="1895">
        <f>COUNTIF(L13:Q26,"3")+COUNTIF(AB13:AG26,"3")</f>
        <v>0</v>
      </c>
      <c r="X29" s="1896"/>
      <c r="Y29" s="1896"/>
      <c r="Z29" s="1896"/>
      <c r="AA29" s="1896"/>
      <c r="AB29" s="1896"/>
      <c r="AC29" s="1896"/>
      <c r="AD29" s="1896"/>
      <c r="AE29" s="1896"/>
      <c r="AF29" s="1896"/>
      <c r="AG29" s="1896"/>
      <c r="AH29" s="1897"/>
      <c r="AI29" s="138"/>
      <c r="AJ29" s="138"/>
    </row>
    <row r="30" spans="2:88">
      <c r="AI30" s="138"/>
      <c r="AJ30" s="138"/>
    </row>
    <row r="31" spans="2:88">
      <c r="AI31" s="138"/>
      <c r="AJ31" s="138"/>
    </row>
    <row r="32" spans="2:88">
      <c r="AI32" s="138"/>
      <c r="AJ32" s="138"/>
    </row>
    <row r="33" spans="19:19" s="138" customFormat="1">
      <c r="S33" s="601"/>
    </row>
    <row r="34" spans="19:19" s="138" customFormat="1">
      <c r="S34" s="601"/>
    </row>
    <row r="35" spans="19:19" s="138" customFormat="1">
      <c r="S35" s="601"/>
    </row>
    <row r="36" spans="19:19" s="138" customFormat="1">
      <c r="S36" s="601"/>
    </row>
    <row r="37" spans="19:19" s="138" customFormat="1">
      <c r="S37" s="601"/>
    </row>
    <row r="38" spans="19:19" s="138" customFormat="1">
      <c r="S38" s="601"/>
    </row>
    <row r="39" spans="19:19" s="138" customFormat="1">
      <c r="S39" s="601"/>
    </row>
    <row r="40" spans="19:19" s="138" customFormat="1">
      <c r="S40" s="601"/>
    </row>
    <row r="41" spans="19:19" s="138" customFormat="1">
      <c r="S41" s="601"/>
    </row>
    <row r="42" spans="19:19" s="138" customFormat="1">
      <c r="S42" s="601"/>
    </row>
    <row r="43" spans="19:19" s="138" customFormat="1">
      <c r="S43" s="601"/>
    </row>
    <row r="44" spans="19:19" s="138" customFormat="1">
      <c r="S44" s="601"/>
    </row>
    <row r="45" spans="19:19" s="138" customFormat="1">
      <c r="S45" s="601"/>
    </row>
    <row r="46" spans="19:19" s="138" customFormat="1">
      <c r="S46" s="601"/>
    </row>
    <row r="47" spans="19:19" s="138" customFormat="1">
      <c r="S47" s="601"/>
    </row>
    <row r="48" spans="19:19" s="138" customFormat="1">
      <c r="S48" s="601"/>
    </row>
    <row r="49" spans="19:19" s="138" customFormat="1">
      <c r="S49" s="601"/>
    </row>
    <row r="50" spans="19:19" s="138" customFormat="1">
      <c r="S50" s="601"/>
    </row>
    <row r="51" spans="19:19" s="138" customFormat="1">
      <c r="S51" s="601"/>
    </row>
    <row r="52" spans="19:19" s="138" customFormat="1">
      <c r="S52" s="601"/>
    </row>
    <row r="53" spans="19:19" s="138" customFormat="1">
      <c r="S53" s="601"/>
    </row>
    <row r="54" spans="19:19" s="138" customFormat="1">
      <c r="S54" s="601"/>
    </row>
    <row r="55" spans="19:19" s="138" customFormat="1">
      <c r="S55" s="601"/>
    </row>
    <row r="56" spans="19:19" s="138" customFormat="1">
      <c r="S56" s="601"/>
    </row>
    <row r="57" spans="19:19" s="138" customFormat="1">
      <c r="S57" s="601"/>
    </row>
    <row r="58" spans="19:19" s="138" customFormat="1">
      <c r="S58" s="601"/>
    </row>
    <row r="59" spans="19:19" s="138" customFormat="1">
      <c r="S59" s="601"/>
    </row>
    <row r="60" spans="19:19" s="138" customFormat="1">
      <c r="S60" s="601"/>
    </row>
    <row r="61" spans="19:19" s="138" customFormat="1">
      <c r="S61" s="601"/>
    </row>
    <row r="62" spans="19:19" s="138" customFormat="1">
      <c r="S62" s="601"/>
    </row>
    <row r="63" spans="19:19" s="138" customFormat="1">
      <c r="S63" s="601"/>
    </row>
    <row r="64" spans="19:19" s="138" customFormat="1">
      <c r="S64" s="601"/>
    </row>
    <row r="65" spans="19:19" s="138" customFormat="1">
      <c r="S65" s="601"/>
    </row>
    <row r="66" spans="19:19" s="138" customFormat="1">
      <c r="S66" s="601"/>
    </row>
    <row r="67" spans="19:19" s="138" customFormat="1">
      <c r="S67" s="601"/>
    </row>
    <row r="68" spans="19:19" s="138" customFormat="1">
      <c r="S68" s="601"/>
    </row>
    <row r="69" spans="19:19" s="138" customFormat="1">
      <c r="S69" s="601"/>
    </row>
    <row r="70" spans="19:19" s="138" customFormat="1">
      <c r="S70" s="601"/>
    </row>
    <row r="71" spans="19:19" s="138" customFormat="1">
      <c r="S71" s="601"/>
    </row>
    <row r="72" spans="19:19" s="138" customFormat="1">
      <c r="S72" s="601"/>
    </row>
    <row r="73" spans="19:19" s="138" customFormat="1">
      <c r="S73" s="601"/>
    </row>
    <row r="74" spans="19:19" s="138" customFormat="1">
      <c r="S74" s="601"/>
    </row>
    <row r="75" spans="19:19" s="138" customFormat="1">
      <c r="S75" s="601"/>
    </row>
    <row r="76" spans="19:19" s="138" customFormat="1">
      <c r="S76" s="601"/>
    </row>
    <row r="77" spans="19:19" s="138" customFormat="1">
      <c r="S77" s="601"/>
    </row>
    <row r="78" spans="19:19" s="138" customFormat="1">
      <c r="S78" s="601"/>
    </row>
    <row r="79" spans="19:19" s="138" customFormat="1">
      <c r="S79" s="601"/>
    </row>
    <row r="80" spans="19:19" s="138" customFormat="1">
      <c r="S80" s="601"/>
    </row>
    <row r="81" spans="19:19" s="138" customFormat="1">
      <c r="S81" s="601"/>
    </row>
    <row r="82" spans="19:19" s="138" customFormat="1">
      <c r="S82" s="601"/>
    </row>
    <row r="83" spans="19:19" s="138" customFormat="1">
      <c r="S83" s="601"/>
    </row>
    <row r="84" spans="19:19" s="138" customFormat="1">
      <c r="S84" s="601"/>
    </row>
    <row r="85" spans="19:19" s="138" customFormat="1">
      <c r="S85" s="601"/>
    </row>
    <row r="86" spans="19:19" s="138" customFormat="1">
      <c r="S86" s="601"/>
    </row>
    <row r="87" spans="19:19" s="138" customFormat="1">
      <c r="S87" s="601"/>
    </row>
    <row r="88" spans="19:19" s="138" customFormat="1">
      <c r="S88" s="601"/>
    </row>
    <row r="89" spans="19:19" s="138" customFormat="1">
      <c r="S89" s="601"/>
    </row>
    <row r="90" spans="19:19" s="138" customFormat="1">
      <c r="S90" s="601"/>
    </row>
    <row r="91" spans="19:19" s="138" customFormat="1">
      <c r="S91" s="601"/>
    </row>
    <row r="92" spans="19:19" s="138" customFormat="1">
      <c r="S92" s="601"/>
    </row>
    <row r="93" spans="19:19" s="138" customFormat="1">
      <c r="S93" s="601"/>
    </row>
    <row r="94" spans="19:19" s="138" customFormat="1">
      <c r="S94" s="601"/>
    </row>
    <row r="95" spans="19:19" s="138" customFormat="1">
      <c r="S95" s="601"/>
    </row>
    <row r="96" spans="19:19" s="138" customFormat="1">
      <c r="S96" s="601"/>
    </row>
    <row r="97" spans="19:19" s="138" customFormat="1">
      <c r="S97" s="601"/>
    </row>
    <row r="98" spans="19:19" s="138" customFormat="1">
      <c r="S98" s="601"/>
    </row>
    <row r="99" spans="19:19" s="138" customFormat="1">
      <c r="S99" s="601"/>
    </row>
    <row r="100" spans="19:19" s="138" customFormat="1">
      <c r="S100" s="601"/>
    </row>
    <row r="101" spans="19:19" s="138" customFormat="1">
      <c r="S101" s="601"/>
    </row>
    <row r="102" spans="19:19" s="138" customFormat="1">
      <c r="S102" s="601"/>
    </row>
    <row r="103" spans="19:19" s="138" customFormat="1">
      <c r="S103" s="601"/>
    </row>
    <row r="104" spans="19:19" s="138" customFormat="1">
      <c r="S104" s="601"/>
    </row>
    <row r="105" spans="19:19" s="138" customFormat="1">
      <c r="S105" s="601"/>
    </row>
    <row r="106" spans="19:19" s="138" customFormat="1">
      <c r="S106" s="601"/>
    </row>
    <row r="107" spans="19:19" s="138" customFormat="1">
      <c r="S107" s="601"/>
    </row>
    <row r="108" spans="19:19" s="138" customFormat="1">
      <c r="S108" s="601"/>
    </row>
    <row r="109" spans="19:19" s="138" customFormat="1">
      <c r="S109" s="601"/>
    </row>
    <row r="110" spans="19:19" s="138" customFormat="1">
      <c r="S110" s="601"/>
    </row>
    <row r="111" spans="19:19" s="138" customFormat="1">
      <c r="S111" s="601"/>
    </row>
    <row r="112" spans="19:19" s="138" customFormat="1">
      <c r="S112" s="601"/>
    </row>
    <row r="113" spans="19:19" s="138" customFormat="1">
      <c r="S113" s="601"/>
    </row>
    <row r="114" spans="19:19" s="138" customFormat="1">
      <c r="S114" s="601"/>
    </row>
    <row r="115" spans="19:19" s="138" customFormat="1">
      <c r="S115" s="601"/>
    </row>
    <row r="116" spans="19:19" s="138" customFormat="1">
      <c r="S116" s="601"/>
    </row>
    <row r="117" spans="19:19" s="138" customFormat="1">
      <c r="S117" s="601"/>
    </row>
    <row r="118" spans="19:19" s="138" customFormat="1">
      <c r="S118" s="601"/>
    </row>
    <row r="119" spans="19:19" s="138" customFormat="1">
      <c r="S119" s="601"/>
    </row>
  </sheetData>
  <sheetProtection selectLockedCells="1"/>
  <mergeCells count="102">
    <mergeCell ref="B5:AH5"/>
    <mergeCell ref="E6:J6"/>
    <mergeCell ref="L6:Q6"/>
    <mergeCell ref="R6:W6"/>
    <mergeCell ref="X6:Z6"/>
    <mergeCell ref="AA6:AD6"/>
    <mergeCell ref="AE6:AH6"/>
    <mergeCell ref="AB11:AB12"/>
    <mergeCell ref="AC11:AH12"/>
    <mergeCell ref="B7:AH7"/>
    <mergeCell ref="B8:AH8"/>
    <mergeCell ref="B9:C9"/>
    <mergeCell ref="D9:G9"/>
    <mergeCell ref="I9:S9"/>
    <mergeCell ref="U9:W9"/>
    <mergeCell ref="Y9:AH9"/>
    <mergeCell ref="B10:AH10"/>
    <mergeCell ref="B11:B12"/>
    <mergeCell ref="C11:J12"/>
    <mergeCell ref="K11:K12"/>
    <mergeCell ref="L11:Q12"/>
    <mergeCell ref="S11:S12"/>
    <mergeCell ref="T11:AA12"/>
    <mergeCell ref="B1:AH1"/>
    <mergeCell ref="B2:D2"/>
    <mergeCell ref="E2:J2"/>
    <mergeCell ref="B3:AH3"/>
    <mergeCell ref="B4:D4"/>
    <mergeCell ref="E4:K4"/>
    <mergeCell ref="L4:O4"/>
    <mergeCell ref="P4:V4"/>
    <mergeCell ref="W4:X4"/>
    <mergeCell ref="Y4:AH4"/>
    <mergeCell ref="U2:AH2"/>
    <mergeCell ref="L2:T2"/>
    <mergeCell ref="AP15:AQ15"/>
    <mergeCell ref="AP16:AQ16"/>
    <mergeCell ref="C13:J13"/>
    <mergeCell ref="T13:AA13"/>
    <mergeCell ref="AP13:AQ13"/>
    <mergeCell ref="C14:J14"/>
    <mergeCell ref="T14:AA14"/>
    <mergeCell ref="AP14:AQ14"/>
    <mergeCell ref="L15:Q15"/>
    <mergeCell ref="AC13:AH13"/>
    <mergeCell ref="AC14:AH14"/>
    <mergeCell ref="L13:Q13"/>
    <mergeCell ref="L14:Q14"/>
    <mergeCell ref="AC15:AH15"/>
    <mergeCell ref="C15:J15"/>
    <mergeCell ref="T15:AA15"/>
    <mergeCell ref="C16:J16"/>
    <mergeCell ref="T16:AA16"/>
    <mergeCell ref="AC16:AH16"/>
    <mergeCell ref="L16:Q16"/>
    <mergeCell ref="C19:J19"/>
    <mergeCell ref="T19:AA19"/>
    <mergeCell ref="C20:J20"/>
    <mergeCell ref="C17:J17"/>
    <mergeCell ref="C18:J18"/>
    <mergeCell ref="L22:Q22"/>
    <mergeCell ref="AC18:AH18"/>
    <mergeCell ref="C23:J23"/>
    <mergeCell ref="T23:AA23"/>
    <mergeCell ref="AC19:AH19"/>
    <mergeCell ref="AC21:AH21"/>
    <mergeCell ref="AC22:AH22"/>
    <mergeCell ref="AC23:AH23"/>
    <mergeCell ref="AC17:AH17"/>
    <mergeCell ref="L23:Q23"/>
    <mergeCell ref="L17:Q17"/>
    <mergeCell ref="T20:AA20"/>
    <mergeCell ref="T17:AA17"/>
    <mergeCell ref="T18:AA18"/>
    <mergeCell ref="L20:Q20"/>
    <mergeCell ref="L18:Q18"/>
    <mergeCell ref="L19:Q19"/>
    <mergeCell ref="AC20:AH20"/>
    <mergeCell ref="L21:Q21"/>
    <mergeCell ref="C24:J24"/>
    <mergeCell ref="T24:AA24"/>
    <mergeCell ref="C21:J21"/>
    <mergeCell ref="B28:AH28"/>
    <mergeCell ref="B29:C29"/>
    <mergeCell ref="D29:H29"/>
    <mergeCell ref="I29:J29"/>
    <mergeCell ref="L29:T29"/>
    <mergeCell ref="U29:V29"/>
    <mergeCell ref="W29:AH29"/>
    <mergeCell ref="C25:J25"/>
    <mergeCell ref="T25:AA25"/>
    <mergeCell ref="B27:F27"/>
    <mergeCell ref="G27:Q27"/>
    <mergeCell ref="S27:W27"/>
    <mergeCell ref="X27:AH27"/>
    <mergeCell ref="T21:AA21"/>
    <mergeCell ref="C22:J22"/>
    <mergeCell ref="T22:AA22"/>
    <mergeCell ref="L25:Q25"/>
    <mergeCell ref="AC25:AH25"/>
    <mergeCell ref="AC24:AH24"/>
    <mergeCell ref="L24:Q24"/>
  </mergeCells>
  <conditionalFormatting sqref="B9:C9">
    <cfRule type="iconSet" priority="43">
      <iconSet showValue="0" reverse="1">
        <cfvo type="percent" val="0"/>
        <cfvo type="num" val="1" gte="0"/>
        <cfvo type="num" val="2" gte="0"/>
      </iconSet>
    </cfRule>
  </conditionalFormatting>
  <conditionalFormatting sqref="B29:C29">
    <cfRule type="iconSet" priority="37">
      <iconSet showValue="0" reverse="1">
        <cfvo type="percent" val="0"/>
        <cfvo type="num" val="1" gte="0"/>
        <cfvo type="num" val="2" gte="0"/>
      </iconSet>
    </cfRule>
  </conditionalFormatting>
  <conditionalFormatting sqref="H9">
    <cfRule type="iconSet" priority="39">
      <iconSet showValue="0" reverse="1">
        <cfvo type="percent" val="0"/>
        <cfvo type="num" val="1" gte="0"/>
        <cfvo type="num" val="2" gte="0"/>
      </iconSet>
    </cfRule>
  </conditionalFormatting>
  <conditionalFormatting sqref="I29:J29">
    <cfRule type="iconSet" priority="36">
      <iconSet showValue="0" reverse="1">
        <cfvo type="percent" val="0"/>
        <cfvo type="num" val="1" gte="0"/>
        <cfvo type="num" val="2" gte="0"/>
      </iconSet>
    </cfRule>
  </conditionalFormatting>
  <conditionalFormatting sqref="T9">
    <cfRule type="iconSet" priority="38">
      <iconSet showValue="0" reverse="1">
        <cfvo type="percent" val="0"/>
        <cfvo type="num" val="1"/>
        <cfvo type="num" val="2"/>
      </iconSet>
    </cfRule>
  </conditionalFormatting>
  <conditionalFormatting sqref="U29:V29">
    <cfRule type="iconSet" priority="35">
      <iconSet showValue="0" reverse="1">
        <cfvo type="percent" val="0"/>
        <cfvo type="num" val="1"/>
        <cfvo type="num" val="2"/>
      </iconSet>
    </cfRule>
  </conditionalFormatting>
  <conditionalFormatting sqref="AP13:AQ13">
    <cfRule type="iconSet" priority="42">
      <iconSet showValue="0" reverse="1">
        <cfvo type="percent" val="0"/>
        <cfvo type="num" val="1" gte="0"/>
        <cfvo type="num" val="2" gte="0"/>
      </iconSet>
    </cfRule>
  </conditionalFormatting>
  <conditionalFormatting sqref="AP14:AQ14">
    <cfRule type="iconSet" priority="41">
      <iconSet showValue="0" reverse="1">
        <cfvo type="percent" val="0"/>
        <cfvo type="num" val="1" gte="0"/>
        <cfvo type="num" val="2" gte="0"/>
      </iconSet>
    </cfRule>
  </conditionalFormatting>
  <conditionalFormatting sqref="AP15:AQ15">
    <cfRule type="iconSet" priority="40">
      <iconSet showValue="0" reverse="1">
        <cfvo type="percent" val="0"/>
        <cfvo type="num" val="1"/>
        <cfvo type="num" val="2"/>
      </iconSet>
    </cfRule>
  </conditionalFormatting>
  <dataValidations count="3">
    <dataValidation type="whole" errorStyle="information" operator="greaterThan" showInputMessage="1" showErrorMessage="1" errorTitle="Error - review score" error="Only one score can be given for each subject, please revise." sqref="R13:R25" xr:uid="{C1026BB4-E503-49BB-82CD-793EFAB9BFF2}">
      <formula1>1</formula1>
    </dataValidation>
    <dataValidation type="whole" operator="greaterThan" allowBlank="1" showErrorMessage="1" sqref="I26" xr:uid="{16639FFF-C846-471C-9382-024E43829104}">
      <formula1>120</formula1>
    </dataValidation>
    <dataValidation type="list" allowBlank="1" showErrorMessage="1" error="Number Should be from 1 to 3" sqref="L13:L25 AC13:AH25" xr:uid="{BDD31881-C7DA-4862-8A56-4E224926D98A}">
      <formula1>$AU$13:$AU$16</formula1>
    </dataValidation>
  </dataValidations>
  <printOptions horizontalCentered="1" verticalCentered="1"/>
  <pageMargins left="0" right="0" top="0.25" bottom="0" header="0.3" footer="0.3"/>
  <pageSetup paperSize="9" scale="92" orientation="portrait" r:id="rId1"/>
  <headerFooter>
    <oddFooter>&amp;L_x000D_&amp;1#&amp;"Calibri"&amp;10&amp;K000000 Data sensitivity - Public</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iconSet" priority="3" id="{FB03BB4D-C992-498A-8A8A-726B414F319C}">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xm:sqref>
        </x14:conditionalFormatting>
        <x14:conditionalFormatting xmlns:xm="http://schemas.microsoft.com/office/excel/2006/main">
          <x14:cfRule type="iconSet" priority="2" id="{22250571-F9C3-44FF-A0C7-E48E621B8537}">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L14:L25</xm:sqref>
        </x14:conditionalFormatting>
        <x14:conditionalFormatting xmlns:xm="http://schemas.microsoft.com/office/excel/2006/main">
          <x14:cfRule type="iconSet" priority="34" id="{54F66939-1FC5-4629-A0C8-9B4A5F71097C}">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1" id="{E64232D0-92F6-4DFC-995C-FCD2739321DB}">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AC13:AC25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9C8C-9750-430A-B9BB-7B4E8C5A4F21}">
  <sheetPr codeName="Sheet5">
    <tabColor theme="9" tint="0.59999389629810485"/>
  </sheetPr>
  <dimension ref="A1:O95"/>
  <sheetViews>
    <sheetView zoomScaleNormal="100" workbookViewId="0">
      <selection activeCell="K10" sqref="K10"/>
    </sheetView>
  </sheetViews>
  <sheetFormatPr defaultColWidth="9.109375" defaultRowHeight="13.8"/>
  <cols>
    <col min="1" max="1" width="11" style="1253" customWidth="1"/>
    <col min="2" max="3" width="14.33203125" style="1253" bestFit="1" customWidth="1"/>
    <col min="4" max="6" width="14.6640625" style="1253" customWidth="1"/>
    <col min="7" max="7" width="16" style="1253" customWidth="1"/>
    <col min="8" max="8" width="9.109375" style="1253"/>
    <col min="9" max="9" width="12.109375" style="1253" bestFit="1" customWidth="1"/>
    <col min="10" max="10" width="11.109375" style="1253" bestFit="1" customWidth="1"/>
    <col min="11" max="11" width="10.44140625" style="1253" bestFit="1" customWidth="1"/>
    <col min="12" max="12" width="11" style="1253" bestFit="1" customWidth="1"/>
    <col min="13" max="13" width="11.5546875" style="1253" bestFit="1" customWidth="1"/>
    <col min="14" max="16384" width="9.109375" style="1253"/>
  </cols>
  <sheetData>
    <row r="1" spans="1:13" ht="15" customHeight="1">
      <c r="A1" s="1334" t="s">
        <v>97</v>
      </c>
      <c r="B1" s="1335"/>
      <c r="C1" s="1335"/>
      <c r="D1" s="1335"/>
      <c r="E1" s="1335"/>
      <c r="F1" s="1335"/>
      <c r="G1" s="1336"/>
      <c r="K1" s="1254">
        <v>18400</v>
      </c>
    </row>
    <row r="2" spans="1:13" ht="15" customHeight="1">
      <c r="A2" s="1337"/>
      <c r="B2" s="1337"/>
      <c r="C2" s="1337"/>
      <c r="D2" s="1337"/>
      <c r="E2" s="1337"/>
      <c r="F2" s="1337"/>
      <c r="G2" s="1338"/>
      <c r="J2" s="1255"/>
    </row>
    <row r="3" spans="1:13" ht="42.75" customHeight="1">
      <c r="A3" s="1256" t="s">
        <v>108</v>
      </c>
      <c r="B3" s="1341" t="s">
        <v>109</v>
      </c>
      <c r="C3" s="1342"/>
      <c r="D3" s="1256" t="s">
        <v>110</v>
      </c>
      <c r="E3" s="1256" t="s">
        <v>111</v>
      </c>
      <c r="F3" s="1256" t="s">
        <v>112</v>
      </c>
      <c r="G3" s="1256" t="s">
        <v>113</v>
      </c>
      <c r="H3" s="1255"/>
      <c r="I3" s="1255"/>
    </row>
    <row r="4" spans="1:13" ht="15.6">
      <c r="A4" s="1257" t="s">
        <v>108</v>
      </c>
      <c r="B4" s="1343" t="s">
        <v>525</v>
      </c>
      <c r="C4" s="1344"/>
      <c r="D4" s="1258">
        <v>7560</v>
      </c>
      <c r="E4" s="1258">
        <v>7560</v>
      </c>
      <c r="F4" s="1259">
        <v>184540</v>
      </c>
      <c r="G4" s="1260">
        <v>184540</v>
      </c>
      <c r="H4" s="1261"/>
      <c r="I4" s="1261"/>
      <c r="J4" s="1261"/>
      <c r="K4" s="1261"/>
      <c r="L4" s="1255"/>
      <c r="M4" s="1255"/>
    </row>
    <row r="5" spans="1:13" ht="15.6">
      <c r="A5" s="1262"/>
      <c r="B5" s="1328" t="s">
        <v>526</v>
      </c>
      <c r="C5" s="1327"/>
      <c r="D5" s="1263">
        <v>7560</v>
      </c>
      <c r="E5" s="1263">
        <v>7560</v>
      </c>
      <c r="F5" s="1264">
        <v>184540</v>
      </c>
      <c r="G5" s="1265">
        <v>184540</v>
      </c>
      <c r="H5" s="1266"/>
      <c r="I5" s="1266"/>
      <c r="J5" s="1266"/>
      <c r="K5" s="1266"/>
    </row>
    <row r="6" spans="1:13" ht="15.6">
      <c r="A6" s="1345" t="s">
        <v>127</v>
      </c>
      <c r="B6" s="1326" t="s">
        <v>527</v>
      </c>
      <c r="C6" s="1327"/>
      <c r="D6" s="1267">
        <v>0</v>
      </c>
      <c r="E6" s="1268">
        <v>0</v>
      </c>
      <c r="F6" s="1268">
        <v>0</v>
      </c>
      <c r="G6" s="1269">
        <v>0</v>
      </c>
      <c r="H6" s="1266"/>
      <c r="I6" s="1266"/>
      <c r="J6" s="1266"/>
      <c r="K6" s="1266"/>
    </row>
    <row r="7" spans="1:13" ht="15.6">
      <c r="A7" s="1330"/>
      <c r="B7" s="1326" t="s">
        <v>528</v>
      </c>
      <c r="C7" s="1327"/>
      <c r="D7" s="1267">
        <v>0</v>
      </c>
      <c r="E7" s="1268">
        <v>0</v>
      </c>
      <c r="F7" s="1268">
        <v>0</v>
      </c>
      <c r="G7" s="1269">
        <v>0</v>
      </c>
    </row>
    <row r="8" spans="1:13" ht="15.6">
      <c r="A8" s="1330"/>
      <c r="B8" s="1326" t="s">
        <v>529</v>
      </c>
      <c r="C8" s="1327"/>
      <c r="D8" s="1267">
        <v>0</v>
      </c>
      <c r="E8" s="1268">
        <v>0</v>
      </c>
      <c r="F8" s="1268">
        <v>0</v>
      </c>
      <c r="G8" s="1269">
        <v>0</v>
      </c>
    </row>
    <row r="9" spans="1:13" ht="15.6">
      <c r="A9" s="1330"/>
      <c r="B9" s="1326" t="s">
        <v>530</v>
      </c>
      <c r="C9" s="1327"/>
      <c r="D9" s="1267">
        <v>1</v>
      </c>
      <c r="E9" s="1268">
        <v>1</v>
      </c>
      <c r="F9" s="1268">
        <v>1</v>
      </c>
      <c r="G9" s="1269">
        <v>1</v>
      </c>
    </row>
    <row r="10" spans="1:13" ht="15.6">
      <c r="A10" s="1330"/>
      <c r="B10" s="1326" t="s">
        <v>531</v>
      </c>
      <c r="C10" s="1327"/>
      <c r="D10" s="1267">
        <v>0</v>
      </c>
      <c r="E10" s="1268">
        <v>0</v>
      </c>
      <c r="F10" s="1268">
        <v>0</v>
      </c>
      <c r="G10" s="1269">
        <v>0</v>
      </c>
    </row>
    <row r="11" spans="1:13" ht="15.6">
      <c r="A11" s="1330"/>
      <c r="B11" s="1326" t="s">
        <v>532</v>
      </c>
      <c r="C11" s="1327"/>
      <c r="D11" s="1267">
        <v>0</v>
      </c>
      <c r="E11" s="1268">
        <v>0</v>
      </c>
      <c r="F11" s="1268">
        <v>0</v>
      </c>
      <c r="G11" s="1269">
        <v>0</v>
      </c>
    </row>
    <row r="12" spans="1:13" ht="15.6">
      <c r="A12" s="1330"/>
      <c r="B12" s="1326" t="s">
        <v>533</v>
      </c>
      <c r="C12" s="1327"/>
      <c r="D12" s="1267">
        <v>0</v>
      </c>
      <c r="E12" s="1268">
        <v>0</v>
      </c>
      <c r="F12" s="1268">
        <v>0</v>
      </c>
      <c r="G12" s="1269">
        <v>0</v>
      </c>
    </row>
    <row r="13" spans="1:13" ht="15.6">
      <c r="A13" s="1330"/>
      <c r="B13" s="1326" t="s">
        <v>534</v>
      </c>
      <c r="C13" s="1327"/>
      <c r="D13" s="1267">
        <v>0</v>
      </c>
      <c r="E13" s="1268">
        <v>0</v>
      </c>
      <c r="F13" s="1268">
        <v>0</v>
      </c>
      <c r="G13" s="1269">
        <v>0</v>
      </c>
    </row>
    <row r="14" spans="1:13" ht="15.6">
      <c r="A14" s="1331"/>
      <c r="B14" s="1326" t="s">
        <v>535</v>
      </c>
      <c r="C14" s="1327"/>
      <c r="D14" s="1267">
        <v>0</v>
      </c>
      <c r="E14" s="1268">
        <v>0</v>
      </c>
      <c r="F14" s="1268">
        <v>0</v>
      </c>
      <c r="G14" s="1269">
        <v>0</v>
      </c>
    </row>
    <row r="15" spans="1:13" ht="15.6">
      <c r="A15" s="1329" t="s">
        <v>125</v>
      </c>
      <c r="B15" s="1328" t="s">
        <v>536</v>
      </c>
      <c r="C15" s="1327"/>
      <c r="D15" s="1270">
        <v>0</v>
      </c>
      <c r="E15" s="1270">
        <v>0</v>
      </c>
      <c r="F15" s="1271">
        <v>12</v>
      </c>
      <c r="G15" s="1272">
        <v>12</v>
      </c>
    </row>
    <row r="16" spans="1:13" ht="15.6">
      <c r="A16" s="1330"/>
      <c r="B16" s="1328" t="s">
        <v>537</v>
      </c>
      <c r="C16" s="1327"/>
      <c r="D16" s="1273">
        <v>1</v>
      </c>
      <c r="E16" s="1270">
        <v>1</v>
      </c>
      <c r="F16" s="1270">
        <v>36</v>
      </c>
      <c r="G16" s="1272">
        <v>36</v>
      </c>
    </row>
    <row r="17" spans="1:15" ht="15.6">
      <c r="A17" s="1330"/>
      <c r="B17" s="1328" t="s">
        <v>538</v>
      </c>
      <c r="C17" s="1327"/>
      <c r="D17" s="1270">
        <v>0</v>
      </c>
      <c r="E17" s="1271">
        <v>2</v>
      </c>
      <c r="F17" s="1271">
        <v>2</v>
      </c>
      <c r="G17" s="1272">
        <v>2</v>
      </c>
    </row>
    <row r="18" spans="1:15" ht="15.6">
      <c r="A18" s="1330"/>
      <c r="B18" s="1328" t="s">
        <v>539</v>
      </c>
      <c r="C18" s="1327"/>
      <c r="D18" s="1273">
        <v>1</v>
      </c>
      <c r="E18" s="1273">
        <v>1</v>
      </c>
      <c r="F18" s="1274">
        <v>49</v>
      </c>
      <c r="G18" s="1272">
        <v>49</v>
      </c>
    </row>
    <row r="19" spans="1:15" ht="15.6">
      <c r="A19" s="1331"/>
      <c r="B19" s="1339" t="s">
        <v>540</v>
      </c>
      <c r="C19" s="1340"/>
      <c r="D19" s="1275">
        <v>0</v>
      </c>
      <c r="E19" s="1276">
        <v>0</v>
      </c>
      <c r="F19" s="1276">
        <v>0</v>
      </c>
      <c r="G19" s="1277">
        <v>0</v>
      </c>
    </row>
    <row r="20" spans="1:15">
      <c r="I20" s="1278" t="s">
        <v>108</v>
      </c>
      <c r="J20" s="1332" t="s">
        <v>109</v>
      </c>
      <c r="K20" s="1333"/>
      <c r="L20" s="1278" t="s">
        <v>110</v>
      </c>
      <c r="M20" s="1278" t="s">
        <v>111</v>
      </c>
      <c r="N20" s="1278" t="s">
        <v>112</v>
      </c>
      <c r="O20" s="1278" t="s">
        <v>113</v>
      </c>
    </row>
    <row r="22" spans="1:15" ht="45.75" customHeight="1">
      <c r="A22" s="1324" t="s">
        <v>541</v>
      </c>
      <c r="B22" s="1325"/>
      <c r="C22" s="1325"/>
      <c r="D22" s="1325"/>
      <c r="E22" s="1325"/>
      <c r="F22" s="1325"/>
      <c r="G22" s="1325"/>
      <c r="I22" s="1279" t="s">
        <v>389</v>
      </c>
      <c r="J22" s="1280">
        <f>AVERAGE(E24:E95)</f>
        <v>0.85096666666666676</v>
      </c>
    </row>
    <row r="23" spans="1:15" ht="42.75" customHeight="1">
      <c r="A23" s="1281" t="s">
        <v>391</v>
      </c>
      <c r="B23" s="1281" t="s">
        <v>392</v>
      </c>
      <c r="C23" s="1281" t="s">
        <v>393</v>
      </c>
      <c r="D23" s="1281" t="s">
        <v>394</v>
      </c>
      <c r="E23" s="1281" t="s">
        <v>542</v>
      </c>
      <c r="F23" s="1281" t="s">
        <v>395</v>
      </c>
      <c r="G23" s="1281" t="s">
        <v>396</v>
      </c>
      <c r="I23" s="1279" t="s">
        <v>397</v>
      </c>
      <c r="J23" s="1282">
        <f>HSE!AE6</f>
        <v>0.86363636363636365</v>
      </c>
    </row>
    <row r="24" spans="1:15" ht="15.75" customHeight="1">
      <c r="A24" s="1283" t="s">
        <v>399</v>
      </c>
      <c r="B24" s="1284"/>
      <c r="C24" s="1284"/>
      <c r="D24" s="1285"/>
      <c r="E24" s="1286"/>
      <c r="F24" s="1286"/>
      <c r="G24" s="1287"/>
    </row>
    <row r="25" spans="1:15" ht="15.75" customHeight="1">
      <c r="A25" s="1283" t="s">
        <v>400</v>
      </c>
      <c r="B25" s="1284"/>
      <c r="C25" s="1284"/>
      <c r="D25" s="1285"/>
      <c r="E25" s="1286"/>
      <c r="F25" s="1286"/>
      <c r="G25" s="1287"/>
    </row>
    <row r="26" spans="1:15" ht="15.75" customHeight="1">
      <c r="A26" s="1283" t="s">
        <v>401</v>
      </c>
      <c r="B26" s="1284"/>
      <c r="C26" s="1284"/>
      <c r="D26" s="1285"/>
      <c r="E26" s="1286"/>
      <c r="F26" s="1286"/>
      <c r="G26" s="1287"/>
    </row>
    <row r="27" spans="1:15" ht="15.75" customHeight="1">
      <c r="A27" s="1288" t="s">
        <v>402</v>
      </c>
      <c r="B27" s="1310">
        <v>46091</v>
      </c>
      <c r="C27" s="1310">
        <v>46090</v>
      </c>
      <c r="D27" s="1289">
        <v>3</v>
      </c>
      <c r="E27" s="1290">
        <v>0.85</v>
      </c>
      <c r="F27" s="1310">
        <v>46090</v>
      </c>
      <c r="G27" s="1291">
        <f>F27-C27</f>
        <v>0</v>
      </c>
    </row>
    <row r="28" spans="1:15" ht="15.75" customHeight="1">
      <c r="A28" s="1288" t="s">
        <v>403</v>
      </c>
      <c r="B28" s="1310">
        <v>46098</v>
      </c>
      <c r="C28" s="1310">
        <v>46097</v>
      </c>
      <c r="D28" s="1289">
        <v>3</v>
      </c>
      <c r="E28" s="1292">
        <v>0.85</v>
      </c>
      <c r="F28" s="1310">
        <v>46097</v>
      </c>
      <c r="G28" s="1291">
        <f t="shared" ref="G28:G57" si="0">F28-C28</f>
        <v>0</v>
      </c>
    </row>
    <row r="29" spans="1:15" ht="15.75" customHeight="1">
      <c r="A29" s="1288" t="s">
        <v>404</v>
      </c>
      <c r="B29" s="1310">
        <v>46105</v>
      </c>
      <c r="C29" s="1310">
        <v>46104</v>
      </c>
      <c r="D29" s="1289">
        <v>2</v>
      </c>
      <c r="E29" s="1292">
        <v>0.85</v>
      </c>
      <c r="F29" s="1310">
        <v>46104</v>
      </c>
      <c r="G29" s="1291">
        <f t="shared" si="0"/>
        <v>0</v>
      </c>
    </row>
    <row r="30" spans="1:15" ht="15.75" customHeight="1">
      <c r="A30" s="1288" t="s">
        <v>405</v>
      </c>
      <c r="B30" s="1310">
        <v>46112</v>
      </c>
      <c r="C30" s="1310">
        <v>46111</v>
      </c>
      <c r="D30" s="1289">
        <v>3</v>
      </c>
      <c r="E30" s="1292">
        <v>0.85</v>
      </c>
      <c r="F30" s="1310">
        <v>46111</v>
      </c>
      <c r="G30" s="1291">
        <f t="shared" si="0"/>
        <v>0</v>
      </c>
    </row>
    <row r="31" spans="1:15" ht="15.75" customHeight="1">
      <c r="A31" s="1288" t="s">
        <v>406</v>
      </c>
      <c r="B31" s="1310">
        <v>46119</v>
      </c>
      <c r="C31" s="1310">
        <v>46118</v>
      </c>
      <c r="D31" s="1289">
        <v>3</v>
      </c>
      <c r="E31" s="1292">
        <v>0.85</v>
      </c>
      <c r="F31" s="1310">
        <v>46118</v>
      </c>
      <c r="G31" s="1291">
        <f t="shared" si="0"/>
        <v>0</v>
      </c>
    </row>
    <row r="32" spans="1:15" ht="15.75" customHeight="1">
      <c r="A32" s="1288" t="s">
        <v>407</v>
      </c>
      <c r="B32" s="1310">
        <v>46126</v>
      </c>
      <c r="C32" s="1310">
        <v>46124</v>
      </c>
      <c r="D32" s="1289">
        <v>2</v>
      </c>
      <c r="E32" s="1292">
        <v>0.85</v>
      </c>
      <c r="F32" s="1310">
        <v>46124</v>
      </c>
      <c r="G32" s="1291">
        <f t="shared" si="0"/>
        <v>0</v>
      </c>
    </row>
    <row r="33" spans="1:7" ht="15.75" customHeight="1">
      <c r="A33" s="1288" t="s">
        <v>408</v>
      </c>
      <c r="B33" s="1310">
        <v>46133</v>
      </c>
      <c r="C33" s="1310">
        <v>46131</v>
      </c>
      <c r="D33" s="1289">
        <v>3</v>
      </c>
      <c r="E33" s="1292">
        <v>0.85</v>
      </c>
      <c r="F33" s="1310">
        <v>46131</v>
      </c>
      <c r="G33" s="1291">
        <f t="shared" si="0"/>
        <v>0</v>
      </c>
    </row>
    <row r="34" spans="1:7" ht="15.75" customHeight="1">
      <c r="A34" s="1288" t="s">
        <v>409</v>
      </c>
      <c r="B34" s="1310">
        <v>46140</v>
      </c>
      <c r="C34" s="1310">
        <v>46138</v>
      </c>
      <c r="D34" s="1289">
        <v>2</v>
      </c>
      <c r="E34" s="1292">
        <v>0.85</v>
      </c>
      <c r="F34" s="1310">
        <v>46138</v>
      </c>
      <c r="G34" s="1291">
        <f t="shared" si="0"/>
        <v>0</v>
      </c>
    </row>
    <row r="35" spans="1:7" ht="15.75" customHeight="1">
      <c r="A35" s="1288" t="s">
        <v>410</v>
      </c>
      <c r="B35" s="1310">
        <v>46147</v>
      </c>
      <c r="C35" s="1310">
        <v>46145</v>
      </c>
      <c r="D35" s="1289">
        <v>3</v>
      </c>
      <c r="E35" s="1292">
        <v>0.85</v>
      </c>
      <c r="F35" s="1310">
        <v>46145</v>
      </c>
      <c r="G35" s="1291">
        <f t="shared" si="0"/>
        <v>0</v>
      </c>
    </row>
    <row r="36" spans="1:7" ht="15.75" customHeight="1">
      <c r="A36" s="1288" t="s">
        <v>411</v>
      </c>
      <c r="B36" s="1310">
        <v>46154</v>
      </c>
      <c r="C36" s="1310">
        <v>46152</v>
      </c>
      <c r="D36" s="1289">
        <v>4</v>
      </c>
      <c r="E36" s="1293">
        <v>0.85</v>
      </c>
      <c r="F36" s="1310">
        <v>46152</v>
      </c>
      <c r="G36" s="1291">
        <f t="shared" si="0"/>
        <v>0</v>
      </c>
    </row>
    <row r="37" spans="1:7" ht="15.75" customHeight="1">
      <c r="A37" s="1288" t="s">
        <v>412</v>
      </c>
      <c r="B37" s="1310">
        <v>46161</v>
      </c>
      <c r="C37" s="1310">
        <v>46159</v>
      </c>
      <c r="D37" s="1289">
        <v>3</v>
      </c>
      <c r="E37" s="1293">
        <v>0.85</v>
      </c>
      <c r="F37" s="1310">
        <v>46159</v>
      </c>
      <c r="G37" s="1291">
        <f t="shared" si="0"/>
        <v>0</v>
      </c>
    </row>
    <row r="38" spans="1:7" ht="15.75" customHeight="1">
      <c r="A38" s="1288" t="s">
        <v>413</v>
      </c>
      <c r="B38" s="1310">
        <v>46168</v>
      </c>
      <c r="C38" s="1310">
        <v>46166</v>
      </c>
      <c r="D38" s="1289">
        <v>3</v>
      </c>
      <c r="E38" s="1293">
        <v>0.85</v>
      </c>
      <c r="F38" s="1310">
        <v>46166</v>
      </c>
      <c r="G38" s="1291">
        <f t="shared" si="0"/>
        <v>0</v>
      </c>
    </row>
    <row r="39" spans="1:7" ht="15.75" customHeight="1">
      <c r="A39" s="1283" t="s">
        <v>414</v>
      </c>
      <c r="B39" s="1311"/>
      <c r="C39" s="1311"/>
      <c r="D39" s="1285"/>
      <c r="E39" s="1286"/>
      <c r="F39" s="1286"/>
      <c r="G39" s="1287">
        <f t="shared" si="0"/>
        <v>0</v>
      </c>
    </row>
    <row r="40" spans="1:7" ht="15.75" customHeight="1">
      <c r="A40" s="1288" t="s">
        <v>415</v>
      </c>
      <c r="B40" s="1310">
        <v>46182</v>
      </c>
      <c r="C40" s="1310">
        <v>46179</v>
      </c>
      <c r="D40" s="1289">
        <v>3</v>
      </c>
      <c r="E40" s="1293">
        <v>0.85</v>
      </c>
      <c r="F40" s="1310">
        <v>46179</v>
      </c>
      <c r="G40" s="1291">
        <f t="shared" si="0"/>
        <v>0</v>
      </c>
    </row>
    <row r="41" spans="1:7" ht="15.75" customHeight="1">
      <c r="A41" s="1288" t="s">
        <v>416</v>
      </c>
      <c r="B41" s="1310">
        <v>46189</v>
      </c>
      <c r="C41" s="1310">
        <v>46186</v>
      </c>
      <c r="D41" s="1289">
        <v>3</v>
      </c>
      <c r="E41" s="1293">
        <v>0.85</v>
      </c>
      <c r="F41" s="1310">
        <v>46186</v>
      </c>
      <c r="G41" s="1291">
        <f t="shared" si="0"/>
        <v>0</v>
      </c>
    </row>
    <row r="42" spans="1:7" ht="15.75" customHeight="1">
      <c r="A42" s="1288" t="s">
        <v>417</v>
      </c>
      <c r="B42" s="1310">
        <v>46196</v>
      </c>
      <c r="C42" s="1310">
        <v>46193</v>
      </c>
      <c r="D42" s="1289">
        <v>3</v>
      </c>
      <c r="E42" s="1293">
        <v>0.85</v>
      </c>
      <c r="F42" s="1310">
        <v>46193</v>
      </c>
      <c r="G42" s="1291">
        <f t="shared" si="0"/>
        <v>0</v>
      </c>
    </row>
    <row r="43" spans="1:7" ht="15.75" customHeight="1">
      <c r="A43" s="1288" t="s">
        <v>418</v>
      </c>
      <c r="B43" s="1310">
        <v>46203</v>
      </c>
      <c r="C43" s="1310">
        <v>46200</v>
      </c>
      <c r="D43" s="1289">
        <v>3</v>
      </c>
      <c r="E43" s="1293">
        <v>0.85</v>
      </c>
      <c r="F43" s="1310">
        <v>46200</v>
      </c>
      <c r="G43" s="1291">
        <f t="shared" si="0"/>
        <v>0</v>
      </c>
    </row>
    <row r="44" spans="1:7" ht="15.75" customHeight="1">
      <c r="A44" s="1288" t="s">
        <v>419</v>
      </c>
      <c r="B44" s="1310">
        <v>46210</v>
      </c>
      <c r="C44" s="1310">
        <v>46207</v>
      </c>
      <c r="D44" s="1289">
        <v>3</v>
      </c>
      <c r="E44" s="1293">
        <v>0.85</v>
      </c>
      <c r="F44" s="1310">
        <v>46207</v>
      </c>
      <c r="G44" s="1291">
        <f t="shared" si="0"/>
        <v>0</v>
      </c>
    </row>
    <row r="45" spans="1:7" ht="15.75" customHeight="1">
      <c r="A45" s="1288" t="s">
        <v>420</v>
      </c>
      <c r="B45" s="1310">
        <v>46217</v>
      </c>
      <c r="C45" s="1310">
        <v>46216</v>
      </c>
      <c r="D45" s="1289">
        <v>3</v>
      </c>
      <c r="E45" s="1293">
        <v>0.85</v>
      </c>
      <c r="F45" s="1310">
        <v>46216</v>
      </c>
      <c r="G45" s="1291">
        <f t="shared" si="0"/>
        <v>0</v>
      </c>
    </row>
    <row r="46" spans="1:7" ht="15.75" customHeight="1">
      <c r="A46" s="1288" t="s">
        <v>421</v>
      </c>
      <c r="B46" s="1310">
        <v>46224</v>
      </c>
      <c r="C46" s="1310">
        <v>46221</v>
      </c>
      <c r="D46" s="1289">
        <v>3</v>
      </c>
      <c r="E46" s="1293">
        <v>0.85</v>
      </c>
      <c r="F46" s="1310">
        <v>46221</v>
      </c>
      <c r="G46" s="1291">
        <f t="shared" si="0"/>
        <v>0</v>
      </c>
    </row>
    <row r="47" spans="1:7" ht="15.75" customHeight="1">
      <c r="A47" s="1288" t="s">
        <v>422</v>
      </c>
      <c r="B47" s="1310">
        <v>46231</v>
      </c>
      <c r="C47" s="1310">
        <v>46229</v>
      </c>
      <c r="D47" s="1289">
        <v>3</v>
      </c>
      <c r="E47" s="1293">
        <v>0.85</v>
      </c>
      <c r="F47" s="1310">
        <v>46229</v>
      </c>
      <c r="G47" s="1291">
        <f t="shared" si="0"/>
        <v>0</v>
      </c>
    </row>
    <row r="48" spans="1:7" ht="15.75" customHeight="1">
      <c r="A48" s="1288" t="s">
        <v>423</v>
      </c>
      <c r="B48" s="1310">
        <v>46238</v>
      </c>
      <c r="C48" s="1310">
        <v>46236</v>
      </c>
      <c r="D48" s="1289">
        <v>2</v>
      </c>
      <c r="E48" s="1293">
        <v>0.85</v>
      </c>
      <c r="F48" s="1310">
        <v>46236</v>
      </c>
      <c r="G48" s="1291">
        <f t="shared" si="0"/>
        <v>0</v>
      </c>
    </row>
    <row r="49" spans="1:7" ht="15.75" customHeight="1">
      <c r="A49" s="1288" t="s">
        <v>424</v>
      </c>
      <c r="B49" s="1310">
        <v>46245</v>
      </c>
      <c r="C49" s="1310">
        <v>46243</v>
      </c>
      <c r="D49" s="1289">
        <v>1</v>
      </c>
      <c r="E49" s="1293">
        <v>0.85</v>
      </c>
      <c r="F49" s="1310">
        <v>46243</v>
      </c>
      <c r="G49" s="1291">
        <f t="shared" si="0"/>
        <v>0</v>
      </c>
    </row>
    <row r="50" spans="1:7" ht="15.75" customHeight="1">
      <c r="A50" s="1294" t="s">
        <v>425</v>
      </c>
      <c r="B50" s="1312">
        <v>46252</v>
      </c>
      <c r="C50" s="1312">
        <v>46247</v>
      </c>
      <c r="D50" s="1295">
        <v>2</v>
      </c>
      <c r="E50" s="1296">
        <v>0.84089999999999998</v>
      </c>
      <c r="F50" s="1310">
        <v>46249</v>
      </c>
      <c r="G50" s="1291">
        <f t="shared" si="0"/>
        <v>2</v>
      </c>
    </row>
    <row r="51" spans="1:7" ht="15.75" customHeight="1">
      <c r="A51" s="1288" t="s">
        <v>426</v>
      </c>
      <c r="B51" s="1312">
        <v>46259</v>
      </c>
      <c r="C51" s="1312">
        <v>46253</v>
      </c>
      <c r="D51" s="1295">
        <v>6</v>
      </c>
      <c r="E51" s="1296">
        <v>0.82950000000000002</v>
      </c>
      <c r="F51" s="1310">
        <v>46257</v>
      </c>
      <c r="G51" s="1291">
        <f t="shared" si="0"/>
        <v>4</v>
      </c>
    </row>
    <row r="52" spans="1:7" ht="15.75" customHeight="1">
      <c r="A52" s="1288" t="s">
        <v>427</v>
      </c>
      <c r="B52" s="1312">
        <v>46266</v>
      </c>
      <c r="C52" s="1312">
        <v>46260</v>
      </c>
      <c r="D52" s="1295">
        <v>4</v>
      </c>
      <c r="E52" s="1296">
        <v>0.875</v>
      </c>
      <c r="F52" s="1310">
        <v>46264</v>
      </c>
      <c r="G52" s="1291">
        <f t="shared" si="0"/>
        <v>4</v>
      </c>
    </row>
    <row r="53" spans="1:7" ht="15.75" customHeight="1">
      <c r="A53" s="1288" t="s">
        <v>428</v>
      </c>
      <c r="B53" s="1312">
        <v>46273</v>
      </c>
      <c r="C53" s="1312">
        <v>46267</v>
      </c>
      <c r="D53" s="1295">
        <v>3</v>
      </c>
      <c r="E53" s="1296">
        <v>0.875</v>
      </c>
      <c r="F53" s="1310">
        <v>46270</v>
      </c>
      <c r="G53" s="1291">
        <f t="shared" si="0"/>
        <v>3</v>
      </c>
    </row>
    <row r="54" spans="1:7" ht="15.75" customHeight="1">
      <c r="A54" s="1288" t="s">
        <v>429</v>
      </c>
      <c r="B54" s="1312">
        <v>46280</v>
      </c>
      <c r="C54" s="1312">
        <v>46274</v>
      </c>
      <c r="D54" s="1295">
        <v>5</v>
      </c>
      <c r="E54" s="1296">
        <v>0.84499999999999997</v>
      </c>
      <c r="F54" s="1310">
        <v>46277</v>
      </c>
      <c r="G54" s="1291">
        <f t="shared" si="0"/>
        <v>3</v>
      </c>
    </row>
    <row r="55" spans="1:7" ht="15.75" customHeight="1">
      <c r="A55" s="1294" t="s">
        <v>430</v>
      </c>
      <c r="B55" s="1312">
        <v>46287</v>
      </c>
      <c r="C55" s="1312">
        <v>46282</v>
      </c>
      <c r="D55" s="1295">
        <v>5</v>
      </c>
      <c r="E55" s="1296">
        <v>0.85</v>
      </c>
      <c r="F55" s="1310">
        <v>46285</v>
      </c>
      <c r="G55" s="1291">
        <f t="shared" si="0"/>
        <v>3</v>
      </c>
    </row>
    <row r="56" spans="1:7" ht="15.75" customHeight="1">
      <c r="A56" s="1288" t="s">
        <v>431</v>
      </c>
      <c r="B56" s="1312">
        <v>46294</v>
      </c>
      <c r="C56" s="1312">
        <v>46289</v>
      </c>
      <c r="D56" s="1295">
        <v>5</v>
      </c>
      <c r="E56" s="1296">
        <v>0.85</v>
      </c>
      <c r="F56" s="1310">
        <v>46292</v>
      </c>
      <c r="G56" s="1291">
        <f t="shared" si="0"/>
        <v>3</v>
      </c>
    </row>
    <row r="57" spans="1:7" ht="15.75" customHeight="1">
      <c r="A57" s="1288" t="s">
        <v>432</v>
      </c>
      <c r="B57" s="1312">
        <v>46301</v>
      </c>
      <c r="C57" s="1312">
        <v>46296</v>
      </c>
      <c r="D57" s="1295">
        <v>5</v>
      </c>
      <c r="E57" s="1296">
        <v>0.86360000000000003</v>
      </c>
      <c r="F57" s="1312">
        <v>46300</v>
      </c>
      <c r="G57" s="1291">
        <f t="shared" si="0"/>
        <v>4</v>
      </c>
    </row>
    <row r="58" spans="1:7" ht="15.75" customHeight="1">
      <c r="A58" s="1288" t="s">
        <v>433</v>
      </c>
      <c r="B58" s="1297"/>
      <c r="C58" s="1297"/>
      <c r="D58" s="1298"/>
      <c r="E58" s="1299"/>
      <c r="F58" s="1297"/>
      <c r="G58" s="1300"/>
    </row>
    <row r="59" spans="1:7" ht="15.75" customHeight="1">
      <c r="A59" s="1288" t="s">
        <v>434</v>
      </c>
      <c r="B59" s="1297"/>
      <c r="C59" s="1297"/>
      <c r="D59" s="1298"/>
      <c r="E59" s="1299"/>
      <c r="F59" s="1297"/>
      <c r="G59" s="1300"/>
    </row>
    <row r="60" spans="1:7" ht="15.75" customHeight="1">
      <c r="A60" s="1294" t="s">
        <v>435</v>
      </c>
      <c r="B60" s="1297"/>
      <c r="C60" s="1297"/>
      <c r="D60" s="1298"/>
      <c r="E60" s="1299"/>
      <c r="F60" s="1297"/>
      <c r="G60" s="1300"/>
    </row>
    <row r="61" spans="1:7" ht="15.75" customHeight="1">
      <c r="A61" s="1288" t="s">
        <v>436</v>
      </c>
      <c r="B61" s="1297"/>
      <c r="C61" s="1297"/>
      <c r="D61" s="1298"/>
      <c r="E61" s="1299"/>
      <c r="F61" s="1297"/>
      <c r="G61" s="1300"/>
    </row>
    <row r="62" spans="1:7" ht="15.75" customHeight="1">
      <c r="A62" s="1288" t="s">
        <v>437</v>
      </c>
      <c r="B62" s="1297"/>
      <c r="C62" s="1297"/>
      <c r="D62" s="1298"/>
      <c r="E62" s="1299"/>
      <c r="F62" s="1297"/>
      <c r="G62" s="1300"/>
    </row>
    <row r="63" spans="1:7" ht="15.75" customHeight="1">
      <c r="A63" s="1288" t="s">
        <v>438</v>
      </c>
      <c r="B63" s="1297"/>
      <c r="C63" s="1297"/>
      <c r="D63" s="1298"/>
      <c r="E63" s="1299"/>
      <c r="F63" s="1297"/>
      <c r="G63" s="1300"/>
    </row>
    <row r="64" spans="1:7" ht="15.75" customHeight="1">
      <c r="A64" s="1288" t="s">
        <v>439</v>
      </c>
      <c r="B64" s="1297"/>
      <c r="C64" s="1297"/>
      <c r="D64" s="1298"/>
      <c r="E64" s="1299"/>
      <c r="F64" s="1297"/>
      <c r="G64" s="1300"/>
    </row>
    <row r="65" spans="1:7" ht="15.75" customHeight="1">
      <c r="A65" s="1294" t="s">
        <v>440</v>
      </c>
      <c r="B65" s="1297"/>
      <c r="C65" s="1297"/>
      <c r="D65" s="1298"/>
      <c r="E65" s="1299"/>
      <c r="F65" s="1297"/>
      <c r="G65" s="1300"/>
    </row>
    <row r="66" spans="1:7" ht="15.75" customHeight="1">
      <c r="A66" s="1288" t="s">
        <v>441</v>
      </c>
      <c r="B66" s="1297"/>
      <c r="C66" s="1297"/>
      <c r="D66" s="1298"/>
      <c r="E66" s="1299"/>
      <c r="F66" s="1297"/>
      <c r="G66" s="1300"/>
    </row>
    <row r="67" spans="1:7" ht="15.75" customHeight="1">
      <c r="A67" s="1288" t="s">
        <v>442</v>
      </c>
      <c r="B67" s="1297"/>
      <c r="C67" s="1297"/>
      <c r="D67" s="1298"/>
      <c r="E67" s="1299"/>
      <c r="F67" s="1297"/>
      <c r="G67" s="1300"/>
    </row>
    <row r="68" spans="1:7" ht="15.75" customHeight="1">
      <c r="A68" s="1288" t="s">
        <v>443</v>
      </c>
      <c r="B68" s="1297"/>
      <c r="C68" s="1297"/>
      <c r="D68" s="1298"/>
      <c r="E68" s="1299"/>
      <c r="F68" s="1297"/>
      <c r="G68" s="1300"/>
    </row>
    <row r="69" spans="1:7" ht="15.75" customHeight="1">
      <c r="A69" s="1288" t="s">
        <v>444</v>
      </c>
      <c r="B69" s="1297"/>
      <c r="C69" s="1297"/>
      <c r="D69" s="1298"/>
      <c r="E69" s="1299"/>
      <c r="F69" s="1297"/>
      <c r="G69" s="1300"/>
    </row>
    <row r="70" spans="1:7" ht="15.75" customHeight="1">
      <c r="A70" s="1294" t="s">
        <v>445</v>
      </c>
      <c r="B70" s="1297"/>
      <c r="C70" s="1297"/>
      <c r="D70" s="1298"/>
      <c r="E70" s="1299"/>
      <c r="F70" s="1297"/>
      <c r="G70" s="1300"/>
    </row>
    <row r="71" spans="1:7" ht="15.75" customHeight="1">
      <c r="A71" s="1288" t="s">
        <v>446</v>
      </c>
      <c r="B71" s="1297"/>
      <c r="C71" s="1297"/>
      <c r="D71" s="1298"/>
      <c r="E71" s="1299"/>
      <c r="F71" s="1297"/>
      <c r="G71" s="1300"/>
    </row>
    <row r="72" spans="1:7" ht="15.75" customHeight="1">
      <c r="A72" s="1288" t="s">
        <v>447</v>
      </c>
      <c r="B72" s="1297"/>
      <c r="C72" s="1297"/>
      <c r="D72" s="1298"/>
      <c r="E72" s="1299"/>
      <c r="F72" s="1297"/>
      <c r="G72" s="1300"/>
    </row>
    <row r="73" spans="1:7" ht="15.75" customHeight="1">
      <c r="A73" s="1288" t="s">
        <v>448</v>
      </c>
      <c r="B73" s="1297"/>
      <c r="C73" s="1297"/>
      <c r="D73" s="1298"/>
      <c r="E73" s="1299"/>
      <c r="F73" s="1297"/>
      <c r="G73" s="1300"/>
    </row>
    <row r="74" spans="1:7" ht="15.75" customHeight="1">
      <c r="A74" s="1288" t="s">
        <v>449</v>
      </c>
      <c r="B74" s="1297"/>
      <c r="C74" s="1297"/>
      <c r="D74" s="1298"/>
      <c r="E74" s="1299"/>
      <c r="F74" s="1297"/>
      <c r="G74" s="1300"/>
    </row>
    <row r="75" spans="1:7" ht="15.75" customHeight="1">
      <c r="A75" s="1294" t="s">
        <v>450</v>
      </c>
      <c r="B75" s="1297"/>
      <c r="C75" s="1297"/>
      <c r="D75" s="1298"/>
      <c r="F75" s="1297"/>
      <c r="G75" s="1300"/>
    </row>
    <row r="76" spans="1:7" ht="15.75" customHeight="1">
      <c r="A76" s="1288" t="s">
        <v>451</v>
      </c>
      <c r="B76" s="1297"/>
      <c r="C76" s="1297"/>
      <c r="D76" s="1298"/>
      <c r="E76" s="1299"/>
      <c r="F76" s="1297"/>
      <c r="G76" s="1300"/>
    </row>
    <row r="77" spans="1:7" ht="15.75" customHeight="1">
      <c r="A77" s="1288" t="s">
        <v>452</v>
      </c>
      <c r="B77" s="1297"/>
      <c r="C77" s="1297"/>
      <c r="D77" s="1298"/>
      <c r="E77" s="1299"/>
      <c r="F77" s="1297"/>
      <c r="G77" s="1300"/>
    </row>
    <row r="78" spans="1:7" ht="15.75" customHeight="1">
      <c r="A78" s="1288" t="s">
        <v>453</v>
      </c>
      <c r="B78" s="1297"/>
      <c r="C78" s="1297"/>
      <c r="D78" s="1298"/>
      <c r="E78" s="1299"/>
      <c r="F78" s="1297"/>
      <c r="G78" s="1300"/>
    </row>
    <row r="79" spans="1:7" ht="15.75" customHeight="1">
      <c r="A79" s="1288" t="s">
        <v>454</v>
      </c>
      <c r="B79" s="1297"/>
      <c r="C79" s="1297"/>
      <c r="D79" s="1298"/>
      <c r="E79" s="1299"/>
      <c r="F79" s="1297"/>
      <c r="G79" s="1300"/>
    </row>
    <row r="80" spans="1:7" ht="15.75" customHeight="1">
      <c r="A80" s="1294" t="s">
        <v>455</v>
      </c>
      <c r="B80" s="1297"/>
      <c r="C80" s="1297"/>
      <c r="D80" s="1298"/>
      <c r="E80" s="1299"/>
      <c r="F80" s="1297"/>
      <c r="G80" s="1300"/>
    </row>
    <row r="81" spans="1:7" ht="15.75" customHeight="1">
      <c r="A81" s="1288" t="s">
        <v>456</v>
      </c>
      <c r="B81" s="1297"/>
      <c r="C81" s="1297"/>
      <c r="D81" s="1298"/>
      <c r="E81" s="1299"/>
      <c r="F81" s="1297"/>
      <c r="G81" s="1300"/>
    </row>
    <row r="82" spans="1:7" ht="15.75" customHeight="1">
      <c r="A82" s="1288" t="s">
        <v>457</v>
      </c>
      <c r="B82" s="1297"/>
      <c r="C82" s="1297"/>
      <c r="D82" s="1298"/>
      <c r="E82" s="1299"/>
      <c r="F82" s="1297"/>
      <c r="G82" s="1300"/>
    </row>
    <row r="83" spans="1:7" ht="15.75" customHeight="1">
      <c r="A83" s="1288" t="s">
        <v>458</v>
      </c>
      <c r="B83" s="1297"/>
      <c r="C83" s="1297"/>
      <c r="D83" s="1298"/>
      <c r="E83" s="1299"/>
      <c r="F83" s="1297"/>
      <c r="G83" s="1300"/>
    </row>
    <row r="84" spans="1:7" ht="15.75" customHeight="1">
      <c r="A84" s="1288" t="s">
        <v>459</v>
      </c>
      <c r="B84" s="1297"/>
      <c r="C84" s="1297"/>
      <c r="D84" s="1298"/>
      <c r="E84" s="1299"/>
      <c r="F84" s="1297"/>
      <c r="G84" s="1300"/>
    </row>
    <row r="85" spans="1:7" ht="15.75" customHeight="1">
      <c r="A85" s="1294" t="s">
        <v>460</v>
      </c>
      <c r="B85" s="1297"/>
      <c r="C85" s="1297"/>
      <c r="D85" s="1298"/>
      <c r="E85" s="1299"/>
      <c r="F85" s="1297"/>
      <c r="G85" s="1300"/>
    </row>
    <row r="86" spans="1:7" ht="15.75" customHeight="1">
      <c r="A86" s="1288" t="s">
        <v>461</v>
      </c>
      <c r="B86" s="1297"/>
      <c r="C86" s="1297"/>
      <c r="D86" s="1298"/>
      <c r="E86" s="1299"/>
      <c r="F86" s="1297"/>
      <c r="G86" s="1300"/>
    </row>
    <row r="87" spans="1:7" ht="15.75" customHeight="1">
      <c r="A87" s="1288" t="s">
        <v>462</v>
      </c>
      <c r="B87" s="1297"/>
      <c r="C87" s="1297"/>
      <c r="D87" s="1298"/>
      <c r="E87" s="1299"/>
      <c r="F87" s="1297"/>
      <c r="G87" s="1300"/>
    </row>
    <row r="88" spans="1:7" ht="15.75" customHeight="1">
      <c r="A88" s="1288" t="s">
        <v>463</v>
      </c>
      <c r="B88" s="1297"/>
      <c r="C88" s="1297"/>
      <c r="D88" s="1298"/>
      <c r="E88" s="1299"/>
      <c r="F88" s="1297"/>
      <c r="G88" s="1300"/>
    </row>
    <row r="89" spans="1:7" ht="15.75" customHeight="1">
      <c r="A89" s="1288" t="s">
        <v>464</v>
      </c>
      <c r="B89" s="1297"/>
      <c r="C89" s="1297"/>
      <c r="D89" s="1298"/>
      <c r="E89" s="1299"/>
      <c r="F89" s="1297"/>
      <c r="G89" s="1300"/>
    </row>
    <row r="90" spans="1:7" ht="15.75" customHeight="1">
      <c r="A90" s="1294" t="s">
        <v>465</v>
      </c>
      <c r="B90" s="1297"/>
      <c r="C90" s="1297"/>
      <c r="D90" s="1298"/>
      <c r="E90" s="1299"/>
      <c r="F90" s="1297"/>
      <c r="G90" s="1300"/>
    </row>
    <row r="91" spans="1:7" ht="15.75" customHeight="1">
      <c r="A91" s="1288" t="s">
        <v>466</v>
      </c>
      <c r="B91" s="1297"/>
      <c r="C91" s="1297"/>
      <c r="D91" s="1298"/>
      <c r="E91" s="1299"/>
      <c r="F91" s="1297"/>
      <c r="G91" s="1300"/>
    </row>
    <row r="92" spans="1:7" ht="15.75" customHeight="1">
      <c r="A92" s="1288" t="s">
        <v>467</v>
      </c>
      <c r="B92" s="1297"/>
      <c r="C92" s="1297"/>
      <c r="D92" s="1298"/>
      <c r="E92" s="1299"/>
      <c r="F92" s="1297"/>
      <c r="G92" s="1300"/>
    </row>
    <row r="93" spans="1:7" ht="15.75" customHeight="1">
      <c r="A93" s="1288" t="s">
        <v>468</v>
      </c>
      <c r="B93" s="1297"/>
      <c r="C93" s="1297"/>
      <c r="D93" s="1298"/>
      <c r="E93" s="1299"/>
      <c r="F93" s="1297"/>
      <c r="G93" s="1300"/>
    </row>
    <row r="94" spans="1:7" ht="15.75" customHeight="1">
      <c r="A94" s="1288" t="s">
        <v>469</v>
      </c>
      <c r="B94" s="1297"/>
      <c r="C94" s="1297"/>
      <c r="D94" s="1298"/>
      <c r="E94" s="1299"/>
      <c r="F94" s="1297"/>
      <c r="G94" s="1300"/>
    </row>
    <row r="95" spans="1:7" ht="15.75" customHeight="1">
      <c r="A95" s="1294" t="s">
        <v>470</v>
      </c>
      <c r="B95" s="1301"/>
      <c r="C95" s="1301"/>
      <c r="D95" s="1302"/>
      <c r="E95" s="1303"/>
      <c r="F95" s="1302"/>
      <c r="G95" s="1304"/>
    </row>
  </sheetData>
  <mergeCells count="22">
    <mergeCell ref="J20:K20"/>
    <mergeCell ref="A1:G2"/>
    <mergeCell ref="B19:C19"/>
    <mergeCell ref="B18:C18"/>
    <mergeCell ref="B3:C3"/>
    <mergeCell ref="B4:C4"/>
    <mergeCell ref="B9:C9"/>
    <mergeCell ref="A6:A14"/>
    <mergeCell ref="A22:G22"/>
    <mergeCell ref="B6:C6"/>
    <mergeCell ref="B5:C5"/>
    <mergeCell ref="B14:C14"/>
    <mergeCell ref="B16:C16"/>
    <mergeCell ref="B17:C17"/>
    <mergeCell ref="B15:C15"/>
    <mergeCell ref="B7:C7"/>
    <mergeCell ref="B8:C8"/>
    <mergeCell ref="B10:C10"/>
    <mergeCell ref="B11:C11"/>
    <mergeCell ref="B12:C12"/>
    <mergeCell ref="B13:C13"/>
    <mergeCell ref="A15:A19"/>
  </mergeCells>
  <phoneticPr fontId="97" type="noConversion"/>
  <dataValidations disablePrompts="1" count="1">
    <dataValidation allowBlank="1" showInputMessage="1" showErrorMessage="1" prompt="Medical Treatment Cases (Healed without Disabilities)" sqref="B7:C8" xr:uid="{F8BCFEE1-B866-4BEB-B047-9AF28DB7919E}"/>
  </dataValidations>
  <pageMargins left="0.7" right="0.7" top="0.75" bottom="0.75" header="0.3" footer="0.3"/>
  <pageSetup paperSize="9" orientation="portrait" horizontalDpi="1200" verticalDpi="1200" r:id="rId1"/>
  <headerFooter>
    <oddFooter>&amp;L_x000D_&amp;1#&amp;"Calibri"&amp;10&amp;K000000 Data sensitivity -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D62C4-9431-4B39-8F00-9A87B47487B7}">
  <sheetPr>
    <pageSetUpPr fitToPage="1"/>
  </sheetPr>
  <dimension ref="B1:AJ66"/>
  <sheetViews>
    <sheetView showGridLines="0" topLeftCell="N13" zoomScale="70" zoomScaleNormal="70" workbookViewId="0">
      <selection activeCell="S20" sqref="S20"/>
    </sheetView>
  </sheetViews>
  <sheetFormatPr defaultColWidth="9.33203125" defaultRowHeight="13.8"/>
  <cols>
    <col min="1" max="1" width="6" style="536" customWidth="1"/>
    <col min="2" max="2" width="21.88671875" style="536" customWidth="1"/>
    <col min="3" max="6" width="17" style="536" customWidth="1"/>
    <col min="7" max="8" width="15.6640625" style="536" customWidth="1"/>
    <col min="9" max="9" width="18.88671875" style="536" customWidth="1"/>
    <col min="10" max="10" width="19.88671875" style="536" customWidth="1"/>
    <col min="11" max="11" width="26.6640625" style="536" customWidth="1"/>
    <col min="12" max="12" width="25.109375" style="536" customWidth="1"/>
    <col min="13" max="13" width="25.33203125" style="536" customWidth="1"/>
    <col min="14" max="15" width="15.6640625" style="536" customWidth="1"/>
    <col min="16" max="16" width="22.44140625" style="536" customWidth="1"/>
    <col min="17" max="20" width="15.6640625" style="536" customWidth="1"/>
    <col min="21" max="21" width="17.44140625" style="536" customWidth="1"/>
    <col min="22" max="23" width="15.6640625" style="536" customWidth="1"/>
    <col min="24" max="24" width="26.6640625" style="536" customWidth="1"/>
    <col min="25" max="26" width="15.6640625" style="536" customWidth="1"/>
    <col min="27" max="27" width="15.6640625" style="537" customWidth="1"/>
    <col min="28" max="32" width="15.6640625" style="536" customWidth="1"/>
    <col min="33" max="16384" width="9.33203125" style="536"/>
  </cols>
  <sheetData>
    <row r="1" spans="2:36" s="539" customFormat="1" ht="17.399999999999999">
      <c r="AA1" s="567"/>
    </row>
    <row r="2" spans="2:36" s="566" customFormat="1" ht="17.399999999999999">
      <c r="B2" s="568" t="s">
        <v>553</v>
      </c>
      <c r="C2" s="568"/>
      <c r="D2" s="568"/>
      <c r="E2" s="1996"/>
      <c r="F2" s="1996"/>
      <c r="G2" s="1996"/>
      <c r="H2" s="1996"/>
      <c r="I2" s="1996"/>
      <c r="J2" s="1996"/>
      <c r="K2" s="568" t="s">
        <v>554</v>
      </c>
      <c r="S2" s="1978"/>
      <c r="T2" s="1978"/>
    </row>
    <row r="3" spans="2:36" s="566" customFormat="1" ht="17.399999999999999">
      <c r="B3" s="568" t="s">
        <v>555</v>
      </c>
      <c r="C3" s="568"/>
      <c r="D3" s="568"/>
      <c r="E3" s="1995"/>
      <c r="F3" s="1995"/>
      <c r="G3" s="1995"/>
      <c r="H3" s="1995"/>
      <c r="I3" s="1995"/>
      <c r="J3" s="1995"/>
      <c r="K3" s="582">
        <f>'General Information'!L1</f>
        <v>46301</v>
      </c>
    </row>
    <row r="4" spans="2:36" s="566" customFormat="1" ht="17.399999999999999">
      <c r="B4" s="569" t="s">
        <v>556</v>
      </c>
      <c r="C4" s="569"/>
      <c r="D4" s="569"/>
      <c r="E4" s="1994" t="str">
        <f>'General Information'!C3</f>
        <v>Completion of Infrastructure Works in The Second Industrial City in Makkah Al-Mukarramah</v>
      </c>
      <c r="F4" s="1994"/>
      <c r="G4" s="1994"/>
      <c r="H4" s="1994"/>
      <c r="I4" s="1994"/>
      <c r="J4" s="1994"/>
      <c r="K4" s="567"/>
      <c r="L4" s="567"/>
      <c r="M4" s="567"/>
      <c r="N4" s="567"/>
      <c r="R4" s="568"/>
      <c r="S4" s="1979"/>
      <c r="T4" s="1979"/>
    </row>
    <row r="5" spans="2:36" s="566" customFormat="1" ht="17.399999999999999">
      <c r="B5" s="568" t="s">
        <v>557</v>
      </c>
      <c r="C5" s="568"/>
      <c r="D5" s="568"/>
      <c r="E5" s="1994" t="str">
        <f>'General Information'!C4</f>
        <v>MKH2-02-003</v>
      </c>
      <c r="F5" s="1994"/>
      <c r="G5" s="1994"/>
      <c r="H5" s="1994"/>
      <c r="I5" s="1994"/>
      <c r="J5" s="1994"/>
      <c r="R5" s="568"/>
      <c r="S5" s="568"/>
      <c r="T5" s="568"/>
    </row>
    <row r="6" spans="2:36" s="566" customFormat="1" ht="19.8">
      <c r="B6" s="568" t="s">
        <v>558</v>
      </c>
      <c r="C6" s="568"/>
      <c r="D6" s="568"/>
      <c r="E6" s="1994" t="s">
        <v>1094</v>
      </c>
      <c r="F6" s="1994"/>
      <c r="G6" s="1994"/>
      <c r="H6" s="1994"/>
      <c r="I6" s="1994"/>
      <c r="J6" s="1994"/>
      <c r="K6" s="567"/>
      <c r="L6" s="567"/>
      <c r="M6" s="567"/>
      <c r="N6" s="567"/>
    </row>
    <row r="7" spans="2:36" s="541" customFormat="1" ht="14.4" thickBot="1">
      <c r="B7" s="557"/>
      <c r="C7" s="557"/>
      <c r="D7" s="557"/>
      <c r="E7" s="557"/>
      <c r="F7" s="557"/>
    </row>
    <row r="8" spans="2:36" s="562" customFormat="1" ht="34.5" customHeight="1" thickBot="1">
      <c r="B8" s="564"/>
      <c r="C8" s="564"/>
      <c r="D8" s="564"/>
      <c r="E8" s="564"/>
      <c r="F8" s="564"/>
      <c r="G8" s="564"/>
      <c r="H8" s="564"/>
      <c r="I8" s="564"/>
      <c r="J8" s="564"/>
      <c r="K8" s="564"/>
      <c r="L8" s="564"/>
      <c r="M8" s="564"/>
      <c r="N8" s="564"/>
      <c r="O8" s="564"/>
      <c r="P8" s="564"/>
      <c r="Q8" s="564"/>
      <c r="R8" s="1980" t="s">
        <v>559</v>
      </c>
      <c r="S8" s="1981"/>
      <c r="T8" s="1982"/>
      <c r="U8" s="563"/>
      <c r="V8" s="563"/>
      <c r="W8" s="565"/>
      <c r="X8" s="564"/>
      <c r="Y8" s="564"/>
      <c r="Z8" s="564"/>
      <c r="AA8" s="564"/>
      <c r="AB8" s="564"/>
      <c r="AC8" s="1980" t="s">
        <v>560</v>
      </c>
      <c r="AD8" s="1981"/>
      <c r="AE8" s="1982"/>
      <c r="AF8" s="563"/>
    </row>
    <row r="9" spans="2:36" s="562" customFormat="1" ht="37.200000000000003" customHeight="1">
      <c r="B9" s="1983" t="s">
        <v>561</v>
      </c>
      <c r="C9" s="1984"/>
      <c r="D9" s="1984"/>
      <c r="E9" s="1984"/>
      <c r="F9" s="1984"/>
      <c r="G9" s="1985"/>
      <c r="H9" s="1986" t="s">
        <v>108</v>
      </c>
      <c r="I9" s="1987"/>
      <c r="J9" s="1988"/>
      <c r="K9" s="1989" t="s">
        <v>562</v>
      </c>
      <c r="L9" s="1990"/>
      <c r="M9" s="1991"/>
      <c r="N9" s="1983" t="s">
        <v>563</v>
      </c>
      <c r="O9" s="1985"/>
      <c r="P9" s="1992" t="s">
        <v>564</v>
      </c>
      <c r="Q9" s="1999" t="s">
        <v>565</v>
      </c>
      <c r="R9" s="1986" t="s">
        <v>566</v>
      </c>
      <c r="S9" s="1987"/>
      <c r="T9" s="1988"/>
      <c r="U9" s="1997" t="s">
        <v>567</v>
      </c>
      <c r="V9" s="1986" t="s">
        <v>568</v>
      </c>
      <c r="W9" s="1987"/>
      <c r="X9" s="1987"/>
      <c r="Y9" s="1988"/>
      <c r="Z9" s="1986" t="s">
        <v>569</v>
      </c>
      <c r="AA9" s="1987"/>
      <c r="AB9" s="2001"/>
      <c r="AC9" s="1986" t="s">
        <v>566</v>
      </c>
      <c r="AD9" s="1987"/>
      <c r="AE9" s="1988"/>
      <c r="AF9" s="1997" t="s">
        <v>570</v>
      </c>
    </row>
    <row r="10" spans="2:36" s="557" customFormat="1" ht="57.45" customHeight="1" thickBot="1">
      <c r="B10" s="806" t="s">
        <v>571</v>
      </c>
      <c r="C10" s="807" t="s">
        <v>572</v>
      </c>
      <c r="D10" s="807" t="s">
        <v>573</v>
      </c>
      <c r="E10" s="807" t="s">
        <v>574</v>
      </c>
      <c r="F10" s="807" t="s">
        <v>39</v>
      </c>
      <c r="G10" s="803" t="s">
        <v>575</v>
      </c>
      <c r="H10" s="561" t="s">
        <v>576</v>
      </c>
      <c r="I10" s="560" t="s">
        <v>577</v>
      </c>
      <c r="J10" s="559" t="s">
        <v>108</v>
      </c>
      <c r="K10" s="806" t="s">
        <v>578</v>
      </c>
      <c r="L10" s="807" t="s">
        <v>579</v>
      </c>
      <c r="M10" s="803" t="s">
        <v>580</v>
      </c>
      <c r="N10" s="806" t="s">
        <v>581</v>
      </c>
      <c r="O10" s="803" t="s">
        <v>105</v>
      </c>
      <c r="P10" s="1993"/>
      <c r="Q10" s="2000"/>
      <c r="R10" s="561" t="s">
        <v>582</v>
      </c>
      <c r="S10" s="560" t="s">
        <v>583</v>
      </c>
      <c r="T10" s="559" t="s">
        <v>584</v>
      </c>
      <c r="U10" s="1998"/>
      <c r="V10" s="561" t="s">
        <v>585</v>
      </c>
      <c r="W10" s="560" t="s">
        <v>586</v>
      </c>
      <c r="X10" s="560" t="s">
        <v>587</v>
      </c>
      <c r="Y10" s="559" t="s">
        <v>588</v>
      </c>
      <c r="Z10" s="561" t="s">
        <v>589</v>
      </c>
      <c r="AA10" s="560" t="s">
        <v>590</v>
      </c>
      <c r="AB10" s="808" t="s">
        <v>105</v>
      </c>
      <c r="AC10" s="561" t="s">
        <v>582</v>
      </c>
      <c r="AD10" s="560" t="s">
        <v>583</v>
      </c>
      <c r="AE10" s="559" t="s">
        <v>584</v>
      </c>
      <c r="AF10" s="1998"/>
      <c r="AG10" s="558"/>
      <c r="AH10" s="558"/>
      <c r="AI10" s="558"/>
      <c r="AJ10" s="558"/>
    </row>
    <row r="11" spans="2:36" s="584" customFormat="1" ht="129" customHeight="1">
      <c r="B11" s="943" t="s">
        <v>1243</v>
      </c>
      <c r="C11" s="943" t="s">
        <v>872</v>
      </c>
      <c r="D11" s="943" t="s">
        <v>872</v>
      </c>
      <c r="E11" s="801" t="s">
        <v>1244</v>
      </c>
      <c r="F11" s="805" t="s">
        <v>1036</v>
      </c>
      <c r="G11" s="555" t="s">
        <v>1251</v>
      </c>
      <c r="H11" s="556" t="s">
        <v>592</v>
      </c>
      <c r="I11" s="944" t="s">
        <v>601</v>
      </c>
      <c r="J11" s="944" t="s">
        <v>594</v>
      </c>
      <c r="K11" s="945" t="s">
        <v>1245</v>
      </c>
      <c r="L11" s="945" t="s">
        <v>1249</v>
      </c>
      <c r="M11" s="945" t="s">
        <v>1246</v>
      </c>
      <c r="N11" s="946">
        <v>46119</v>
      </c>
      <c r="O11" s="947" t="s">
        <v>105</v>
      </c>
      <c r="P11" s="556" t="s">
        <v>595</v>
      </c>
      <c r="Q11" s="556" t="s">
        <v>596</v>
      </c>
      <c r="R11" s="945" t="s">
        <v>608</v>
      </c>
      <c r="S11" s="945" t="s">
        <v>597</v>
      </c>
      <c r="T11" s="801" t="str">
        <f t="shared" ref="T11:T31" si="0">IF(AND(R11="Very Low",S11="Low"),"L1",IF(AND(R11="Low",S11="Low"),"L4",IF(OR(AND(R11="Very Low",S11="Low"),AND(R11="Low",S11="Very Low")),"L2",IF(OR(AND(R11="Medium",S11="Very Low"),AND(R11="Very Low",S11="Medium")),"L3",IF(OR(AND(R11="High",S11="Very Low"),AND(R11="Very Low",S11="High")),"L4",IF(OR(AND(R11="Very High",S11="Very Low"),AND(R11="Very Low",S11="Very High")),"M5",IF(OR(AND(R11="Low",S11="Medium"),AND(R11="Medium",S11="Low")),"M6",IF(OR(AND(R11="High",S11="Low"),AND(R11="Low",S11="High")),"M8",IF(AND(R11="Medium",S11="Medium"),"M9",IF(OR(AND(R11="Very High",S11="Low"),AND(R11="Low",S11="Very High")),"M10",IF(OR(AND(R11="High",S11="Medium"),AND(R11="Medium",S11="High")),"M12",IF(OR(AND(R11="Very High",S11="Medium"),AND(R11="Medium",S11="Very High")),"H15",IF(AND(R11="High",S11="High"),"H16",IF(OR(AND(R11="Very High",S11="High"),AND(R11="High",S11="Very High")),"H20",IF(AND(R11="Very High",S11="Very High"),"H25","")))))))))))))))</f>
        <v>H20</v>
      </c>
      <c r="U11" s="801" t="s">
        <v>1247</v>
      </c>
      <c r="V11" s="945" t="s">
        <v>606</v>
      </c>
      <c r="W11" s="945" t="s">
        <v>874</v>
      </c>
      <c r="X11" s="945"/>
      <c r="Y11" s="801" t="s">
        <v>1247</v>
      </c>
      <c r="Z11" s="947">
        <v>46119</v>
      </c>
      <c r="AA11" s="947"/>
      <c r="AB11" s="947">
        <v>46131</v>
      </c>
      <c r="AC11" s="945" t="s">
        <v>608</v>
      </c>
      <c r="AD11" s="945" t="s">
        <v>608</v>
      </c>
      <c r="AE11" s="801" t="str">
        <f t="shared" ref="AE11:AE31" si="1">IF(AND(AC11="Very Low",AD11="Low"),"L1",IF(AND(AC11="Low",AD11="Low"),"L4",IF(OR(AND(AC11="Very Low",AD11="Low"),AND(AC11="Low",AD11="Very Low")),"L2",IF(OR(AND(AC11="Medium",AD11="Very Low"),AND(AC11="Very Low",AD11="Medium")),"L3",IF(OR(AND(AC11="High",AD11="Very Low"),AND(AC11="Very Low",AD11="High")),"L4",IF(OR(AND(AC11="Very High",AD11="Very Low"),AND(AC11="Very Low",AD11="Very High")),"M5",IF(OR(AND(AC11="Low",AD11="Medium"),AND(AC11="Medium",AD11="Low")),"M6",IF(OR(AND(AC11="High",AD11="Low"),AND(AC11="Low",AD11="High")),"M8",IF(AND(AC11="Medium",AD11="Medium"),"M9",IF(OR(AND(AC11="Very High",AD11="Low"),AND(AC11="Low",AD11="Very High")),"M10",IF(OR(AND(AC11="High",AD11="Medium"),AND(AC11="Medium",AD11="High")),"M12",IF(OR(AND(AC11="Very High",AD11="Medium"),AND(AC11="Medium",AD11="Very High")),"H15",IF(AND(AC11="High",AD11="High"),"H16",IF(OR(AND(AC11="Very High",AD11="High"),AND(AC11="High",AD11="Very High")),"H20",IF(AND(AC11="Very High",AD11="Very High"),"H25","")))))))))))))))</f>
        <v>H16</v>
      </c>
      <c r="AF11" s="555" t="s">
        <v>1251</v>
      </c>
      <c r="AG11" s="583"/>
      <c r="AH11" s="583"/>
      <c r="AI11" s="583"/>
      <c r="AJ11" s="583"/>
    </row>
    <row r="12" spans="2:36" s="584" customFormat="1" ht="129" customHeight="1">
      <c r="B12" s="943" t="s">
        <v>1248</v>
      </c>
      <c r="C12" s="943" t="s">
        <v>872</v>
      </c>
      <c r="D12" s="943" t="s">
        <v>872</v>
      </c>
      <c r="E12" s="801" t="s">
        <v>1244</v>
      </c>
      <c r="F12" s="805" t="s">
        <v>1036</v>
      </c>
      <c r="G12" s="555" t="s">
        <v>1251</v>
      </c>
      <c r="H12" s="556" t="s">
        <v>592</v>
      </c>
      <c r="I12" s="944" t="s">
        <v>601</v>
      </c>
      <c r="J12" s="944" t="s">
        <v>602</v>
      </c>
      <c r="K12" s="945" t="s">
        <v>1250</v>
      </c>
      <c r="L12" s="945" t="s">
        <v>1242</v>
      </c>
      <c r="M12" s="945" t="s">
        <v>1246</v>
      </c>
      <c r="N12" s="946">
        <v>46119</v>
      </c>
      <c r="O12" s="947"/>
      <c r="P12" s="556" t="s">
        <v>595</v>
      </c>
      <c r="Q12" s="556" t="s">
        <v>596</v>
      </c>
      <c r="R12" s="945" t="s">
        <v>608</v>
      </c>
      <c r="S12" s="945" t="s">
        <v>608</v>
      </c>
      <c r="T12" s="801" t="str">
        <f t="shared" si="0"/>
        <v>H16</v>
      </c>
      <c r="U12" s="801" t="s">
        <v>1247</v>
      </c>
      <c r="V12" s="945" t="s">
        <v>606</v>
      </c>
      <c r="W12" s="945" t="s">
        <v>874</v>
      </c>
      <c r="X12" s="945"/>
      <c r="Y12" s="801" t="s">
        <v>1247</v>
      </c>
      <c r="Z12" s="947">
        <v>46119</v>
      </c>
      <c r="AA12" s="947"/>
      <c r="AB12" s="947"/>
      <c r="AC12" s="945" t="s">
        <v>608</v>
      </c>
      <c r="AD12" s="945" t="s">
        <v>608</v>
      </c>
      <c r="AE12" s="801" t="str">
        <f t="shared" si="1"/>
        <v>H16</v>
      </c>
      <c r="AF12" s="555" t="s">
        <v>1251</v>
      </c>
      <c r="AG12" s="583"/>
      <c r="AH12" s="583"/>
      <c r="AI12" s="583"/>
      <c r="AJ12" s="583"/>
    </row>
    <row r="13" spans="2:36" s="584" customFormat="1" ht="129" customHeight="1">
      <c r="B13" s="943" t="s">
        <v>1252</v>
      </c>
      <c r="C13" s="943" t="s">
        <v>872</v>
      </c>
      <c r="D13" s="943" t="s">
        <v>872</v>
      </c>
      <c r="E13" s="801" t="s">
        <v>1244</v>
      </c>
      <c r="F13" s="805" t="s">
        <v>1036</v>
      </c>
      <c r="G13" s="555" t="s">
        <v>1251</v>
      </c>
      <c r="H13" s="556" t="s">
        <v>592</v>
      </c>
      <c r="I13" s="944" t="s">
        <v>593</v>
      </c>
      <c r="J13" s="944" t="s">
        <v>1253</v>
      </c>
      <c r="K13" s="945" t="s">
        <v>1254</v>
      </c>
      <c r="L13" s="945" t="s">
        <v>1254</v>
      </c>
      <c r="M13" s="945" t="s">
        <v>1246</v>
      </c>
      <c r="N13" s="946">
        <v>46126</v>
      </c>
      <c r="O13" s="947" t="s">
        <v>105</v>
      </c>
      <c r="P13" s="556" t="s">
        <v>595</v>
      </c>
      <c r="Q13" s="556" t="s">
        <v>596</v>
      </c>
      <c r="R13" s="945" t="s">
        <v>608</v>
      </c>
      <c r="S13" s="945" t="s">
        <v>608</v>
      </c>
      <c r="T13" s="801" t="str">
        <f t="shared" si="0"/>
        <v>H16</v>
      </c>
      <c r="U13" s="801" t="s">
        <v>48</v>
      </c>
      <c r="V13" s="945" t="s">
        <v>606</v>
      </c>
      <c r="W13" s="945" t="s">
        <v>599</v>
      </c>
      <c r="X13" s="945"/>
      <c r="Y13" s="801" t="s">
        <v>48</v>
      </c>
      <c r="Z13" s="947">
        <v>46126</v>
      </c>
      <c r="AA13" s="947"/>
      <c r="AB13" s="947">
        <v>46131</v>
      </c>
      <c r="AC13" s="945" t="s">
        <v>608</v>
      </c>
      <c r="AD13" s="945" t="s">
        <v>608</v>
      </c>
      <c r="AE13" s="801" t="str">
        <f t="shared" si="1"/>
        <v>H16</v>
      </c>
      <c r="AF13" s="555" t="s">
        <v>1251</v>
      </c>
      <c r="AG13" s="583"/>
      <c r="AH13" s="583"/>
      <c r="AI13" s="583"/>
      <c r="AJ13" s="583"/>
    </row>
    <row r="14" spans="2:36" s="584" customFormat="1" ht="129" customHeight="1">
      <c r="B14" s="943" t="s">
        <v>1255</v>
      </c>
      <c r="C14" s="943" t="s">
        <v>872</v>
      </c>
      <c r="D14" s="943" t="s">
        <v>872</v>
      </c>
      <c r="E14" s="801" t="s">
        <v>1244</v>
      </c>
      <c r="F14" s="805" t="s">
        <v>1036</v>
      </c>
      <c r="G14" s="555" t="s">
        <v>1251</v>
      </c>
      <c r="H14" s="556" t="s">
        <v>592</v>
      </c>
      <c r="I14" s="944" t="s">
        <v>601</v>
      </c>
      <c r="J14" s="944" t="s">
        <v>1253</v>
      </c>
      <c r="K14" s="945" t="s">
        <v>1256</v>
      </c>
      <c r="L14" s="945" t="s">
        <v>1256</v>
      </c>
      <c r="M14" s="945" t="s">
        <v>1246</v>
      </c>
      <c r="N14" s="946">
        <v>46126</v>
      </c>
      <c r="O14" s="946"/>
      <c r="P14" s="556" t="s">
        <v>603</v>
      </c>
      <c r="Q14" s="556" t="s">
        <v>596</v>
      </c>
      <c r="R14" s="945" t="s">
        <v>600</v>
      </c>
      <c r="S14" s="945" t="s">
        <v>600</v>
      </c>
      <c r="T14" s="801" t="str">
        <f>IF(AND(R14="Very Low",S14="Low"),"L1",IF(AND(R14="Low",S14="Low"),"L4",IF(OR(AND(R14="Very Low",S14="Low"),AND(R14="Low",S14="Very Low")),"L2",IF(OR(AND(R14="Medium",S14="Very Low"),AND(R14="Very Low",S14="Medium")),"L3",IF(OR(AND(R14="High",S14="Very Low"),AND(R14="Very Low",S14="High")),"L4",IF(OR(AND(R14="Very High",S14="Very Low"),AND(R14="Very Low",S14="Very High")),"M5",IF(OR(AND(R14="Low",S14="Medium"),AND(R14="Medium",S14="Low")),"M6",IF(OR(AND(R14="High",S14="Low"),AND(R14="Low",S14="High")),"M8",IF(AND(R14="Medium",S14="Medium"),"M9",IF(OR(AND(R14="Very High",S14="Low"),AND(R14="Low",S14="Very High")),"M10",IF(OR(AND(R14="High",S14="Medium"),AND(R14="Medium",S14="High")),"M12",IF(OR(AND(R14="Very High",S14="Medium"),AND(R14="Medium",S14="Very High")),"H15",IF(AND(R14="High",S14="High"),"H16",IF(OR(AND(R14="Very High",S14="High"),AND(R14="High",S14="Very High")),"H20",IF(AND(R14="Very High",S14="Very High"),"H25","")))))))))))))))</f>
        <v>M9</v>
      </c>
      <c r="U14" s="801" t="s">
        <v>48</v>
      </c>
      <c r="V14" s="945" t="s">
        <v>606</v>
      </c>
      <c r="W14" s="945" t="s">
        <v>599</v>
      </c>
      <c r="X14" s="945"/>
      <c r="Y14" s="801" t="s">
        <v>48</v>
      </c>
      <c r="Z14" s="947">
        <v>46126</v>
      </c>
      <c r="AA14" s="946"/>
      <c r="AB14" s="946"/>
      <c r="AC14" s="945" t="s">
        <v>600</v>
      </c>
      <c r="AD14" s="945" t="s">
        <v>600</v>
      </c>
      <c r="AE14" s="801" t="str">
        <f>IF(AND(AC14="Very Low",AD14="Low"),"L1",IF(AND(AC14="Low",AD14="Low"),"L4",IF(OR(AND(AC14="Very Low",AD14="Low"),AND(AC14="Low",AD14="Very Low")),"L2",IF(OR(AND(AC14="Medium",AD14="Very Low"),AND(AC14="Very Low",AD14="Medium")),"L3",IF(OR(AND(AC14="High",AD14="Very Low"),AND(AC14="Very Low",AD14="High")),"L4",IF(OR(AND(AC14="Very High",AD14="Very Low"),AND(AC14="Very Low",AD14="Very High")),"M5",IF(OR(AND(AC14="Low",AD14="Medium"),AND(AC14="Medium",AD14="Low")),"M6",IF(OR(AND(AC14="High",AD14="Low"),AND(AC14="Low",AD14="High")),"M8",IF(AND(AC14="Medium",AD14="Medium"),"M9",IF(OR(AND(AC14="Very High",AD14="Low"),AND(AC14="Low",AD14="Very High")),"M10",IF(OR(AND(AC14="High",AD14="Medium"),AND(AC14="Medium",AD14="High")),"M12",IF(OR(AND(AC14="Very High",AD14="Medium"),AND(AC14="Medium",AD14="Very High")),"H15",IF(AND(AC14="High",AD14="High"),"H16",IF(OR(AND(AC14="Very High",AD14="High"),AND(AC14="High",AD14="Very High")),"H20",IF(AND(AC14="Very High",AD14="Very High"),"H25","")))))))))))))))</f>
        <v>M9</v>
      </c>
      <c r="AF14" s="555" t="s">
        <v>1251</v>
      </c>
      <c r="AG14" s="583"/>
      <c r="AH14" s="583"/>
      <c r="AI14" s="583"/>
      <c r="AJ14" s="583"/>
    </row>
    <row r="15" spans="2:36" s="584" customFormat="1" ht="129" customHeight="1">
      <c r="B15" s="943" t="s">
        <v>1281</v>
      </c>
      <c r="C15" s="943" t="s">
        <v>872</v>
      </c>
      <c r="D15" s="943" t="s">
        <v>872</v>
      </c>
      <c r="E15" s="801" t="s">
        <v>1244</v>
      </c>
      <c r="F15" s="805" t="s">
        <v>1036</v>
      </c>
      <c r="G15" s="555" t="s">
        <v>591</v>
      </c>
      <c r="H15" s="556" t="s">
        <v>592</v>
      </c>
      <c r="I15" s="944" t="s">
        <v>601</v>
      </c>
      <c r="J15" s="944" t="s">
        <v>594</v>
      </c>
      <c r="K15" s="945" t="s">
        <v>1282</v>
      </c>
      <c r="L15" s="945" t="s">
        <v>1283</v>
      </c>
      <c r="M15" s="945" t="s">
        <v>1246</v>
      </c>
      <c r="N15" s="946">
        <v>46193</v>
      </c>
      <c r="O15" s="947"/>
      <c r="P15" s="556" t="s">
        <v>603</v>
      </c>
      <c r="Q15" s="556" t="s">
        <v>596</v>
      </c>
      <c r="R15" s="945" t="s">
        <v>597</v>
      </c>
      <c r="S15" s="945" t="s">
        <v>597</v>
      </c>
      <c r="T15" s="801" t="str">
        <f>IF(AND(R15="Very Low",S15="Low"),"L1",IF(AND(R15="Low",S15="Low"),"L4",IF(OR(AND(R15="Very Low",S15="Low"),AND(R15="Low",S15="Very Low")),"L2",IF(OR(AND(R15="Medium",S15="Very Low"),AND(R15="Very Low",S15="Medium")),"L3",IF(OR(AND(R15="High",S15="Very Low"),AND(R15="Very Low",S15="High")),"L4",IF(OR(AND(R15="Very High",S15="Very Low"),AND(R15="Very Low",S15="Very High")),"M5",IF(OR(AND(R15="Low",S15="Medium"),AND(R15="Medium",S15="Low")),"M6",IF(OR(AND(R15="High",S15="Low"),AND(R15="Low",S15="High")),"M8",IF(AND(R15="Medium",S15="Medium"),"M9",IF(OR(AND(R15="Very High",S15="Low"),AND(R15="Low",S15="Very High")),"M10",IF(OR(AND(R15="High",S15="Medium"),AND(R15="Medium",S15="High")),"M12",IF(OR(AND(R15="Very High",S15="Medium"),AND(R15="Medium",S15="Very High")),"H15",IF(AND(R15="High",S15="High"),"H16",IF(OR(AND(R15="Very High",S15="High"),AND(R15="High",S15="Very High")),"H20",IF(AND(R15="Very High",S15="Very High"),"H25","")))))))))))))))</f>
        <v>H25</v>
      </c>
      <c r="U15" s="801" t="s">
        <v>1247</v>
      </c>
      <c r="V15" s="945" t="s">
        <v>606</v>
      </c>
      <c r="W15" s="945" t="s">
        <v>599</v>
      </c>
      <c r="X15" s="945"/>
      <c r="Y15" s="801" t="s">
        <v>1247</v>
      </c>
      <c r="Z15" s="947"/>
      <c r="AA15" s="947"/>
      <c r="AB15" s="947"/>
      <c r="AC15" s="945" t="s">
        <v>597</v>
      </c>
      <c r="AD15" s="945" t="s">
        <v>597</v>
      </c>
      <c r="AE15" s="801" t="str">
        <f>IF(AND(AC15="Very Low",AD15="Low"),"L1",IF(AND(AC15="Low",AD15="Low"),"L4",IF(OR(AND(AC15="Very Low",AD15="Low"),AND(AC15="Low",AD15="Very Low")),"L2",IF(OR(AND(AC15="Medium",AD15="Very Low"),AND(AC15="Very Low",AD15="Medium")),"L3",IF(OR(AND(AC15="High",AD15="Very Low"),AND(AC15="Very Low",AD15="High")),"L4",IF(OR(AND(AC15="Very High",AD15="Very Low"),AND(AC15="Very Low",AD15="Very High")),"M5",IF(OR(AND(AC15="Low",AD15="Medium"),AND(AC15="Medium",AD15="Low")),"M6",IF(OR(AND(AC15="High",AD15="Low"),AND(AC15="Low",AD15="High")),"M8",IF(AND(AC15="Medium",AD15="Medium"),"M9",IF(OR(AND(AC15="Very High",AD15="Low"),AND(AC15="Low",AD15="Very High")),"M10",IF(OR(AND(AC15="High",AD15="Medium"),AND(AC15="Medium",AD15="High")),"M12",IF(OR(AND(AC15="Very High",AD15="Medium"),AND(AC15="Medium",AD15="Very High")),"H15",IF(AND(AC15="High",AD15="High"),"H16",IF(OR(AND(AC15="Very High",AD15="High"),AND(AC15="High",AD15="Very High")),"H20",IF(AND(AC15="Very High",AD15="Very High"),"H25","")))))))))))))))</f>
        <v>H25</v>
      </c>
      <c r="AF15" s="555" t="s">
        <v>1251</v>
      </c>
      <c r="AG15" s="583"/>
      <c r="AH15" s="583"/>
      <c r="AI15" s="583"/>
      <c r="AJ15" s="583"/>
    </row>
    <row r="16" spans="2:36" s="584" customFormat="1" ht="129" customHeight="1">
      <c r="B16" s="943" t="s">
        <v>1284</v>
      </c>
      <c r="C16" s="943" t="s">
        <v>1285</v>
      </c>
      <c r="D16" s="943" t="s">
        <v>872</v>
      </c>
      <c r="E16" s="801" t="s">
        <v>1244</v>
      </c>
      <c r="F16" s="805" t="s">
        <v>1036</v>
      </c>
      <c r="G16" s="555" t="s">
        <v>591</v>
      </c>
      <c r="H16" s="556" t="s">
        <v>592</v>
      </c>
      <c r="I16" s="944" t="s">
        <v>601</v>
      </c>
      <c r="J16" s="944" t="s">
        <v>1290</v>
      </c>
      <c r="K16" s="945" t="s">
        <v>1286</v>
      </c>
      <c r="L16" s="945" t="s">
        <v>1287</v>
      </c>
      <c r="M16" s="945" t="s">
        <v>1246</v>
      </c>
      <c r="N16" s="946">
        <v>46196</v>
      </c>
      <c r="O16" s="946"/>
      <c r="P16" s="556" t="s">
        <v>603</v>
      </c>
      <c r="Q16" s="556" t="s">
        <v>596</v>
      </c>
      <c r="R16" s="945" t="s">
        <v>608</v>
      </c>
      <c r="S16" s="945" t="s">
        <v>605</v>
      </c>
      <c r="T16" s="801" t="str">
        <f t="shared" si="0"/>
        <v>M8</v>
      </c>
      <c r="U16" s="801" t="s">
        <v>48</v>
      </c>
      <c r="V16" s="945" t="s">
        <v>606</v>
      </c>
      <c r="W16" s="945" t="s">
        <v>599</v>
      </c>
      <c r="X16" s="945"/>
      <c r="Y16" s="801" t="s">
        <v>1247</v>
      </c>
      <c r="Z16" s="946"/>
      <c r="AA16" s="946"/>
      <c r="AB16" s="946"/>
      <c r="AC16" s="945" t="s">
        <v>600</v>
      </c>
      <c r="AD16" s="945" t="s">
        <v>600</v>
      </c>
      <c r="AE16" s="801" t="str">
        <f t="shared" si="1"/>
        <v>M9</v>
      </c>
      <c r="AF16" s="555" t="s">
        <v>591</v>
      </c>
      <c r="AG16" s="583"/>
      <c r="AH16" s="583"/>
      <c r="AI16" s="583"/>
      <c r="AJ16" s="583"/>
    </row>
    <row r="17" spans="2:36" s="584" customFormat="1" ht="129" customHeight="1">
      <c r="B17" s="943" t="s">
        <v>1288</v>
      </c>
      <c r="C17" s="943" t="s">
        <v>872</v>
      </c>
      <c r="D17" s="943" t="s">
        <v>872</v>
      </c>
      <c r="E17" s="801" t="s">
        <v>1244</v>
      </c>
      <c r="F17" s="805" t="s">
        <v>1036</v>
      </c>
      <c r="G17" s="555" t="s">
        <v>591</v>
      </c>
      <c r="H17" s="556" t="s">
        <v>592</v>
      </c>
      <c r="I17" s="944" t="s">
        <v>601</v>
      </c>
      <c r="J17" s="944" t="s">
        <v>1290</v>
      </c>
      <c r="K17" s="945" t="s">
        <v>1286</v>
      </c>
      <c r="L17" s="945" t="s">
        <v>1291</v>
      </c>
      <c r="M17" s="945" t="s">
        <v>1246</v>
      </c>
      <c r="N17" s="946">
        <v>46196</v>
      </c>
      <c r="O17" s="946"/>
      <c r="P17" s="556" t="s">
        <v>603</v>
      </c>
      <c r="Q17" s="556" t="s">
        <v>596</v>
      </c>
      <c r="R17" s="945" t="s">
        <v>608</v>
      </c>
      <c r="S17" s="945" t="s">
        <v>597</v>
      </c>
      <c r="T17" s="801" t="str">
        <f t="shared" si="0"/>
        <v>H20</v>
      </c>
      <c r="U17" s="801" t="s">
        <v>1247</v>
      </c>
      <c r="V17" s="945" t="s">
        <v>873</v>
      </c>
      <c r="W17" s="945" t="s">
        <v>599</v>
      </c>
      <c r="X17" s="945"/>
      <c r="Y17" s="801" t="s">
        <v>1247</v>
      </c>
      <c r="Z17" s="947"/>
      <c r="AA17" s="947"/>
      <c r="AB17" s="947"/>
      <c r="AC17" s="945" t="s">
        <v>597</v>
      </c>
      <c r="AD17" s="945" t="s">
        <v>597</v>
      </c>
      <c r="AE17" s="801" t="str">
        <f t="shared" si="1"/>
        <v>H25</v>
      </c>
      <c r="AF17" s="555" t="s">
        <v>591</v>
      </c>
      <c r="AG17" s="583"/>
      <c r="AH17" s="583"/>
      <c r="AI17" s="583"/>
      <c r="AJ17" s="583"/>
    </row>
    <row r="18" spans="2:36" s="584" customFormat="1" ht="129" customHeight="1">
      <c r="B18" s="943" t="s">
        <v>1289</v>
      </c>
      <c r="C18" s="943" t="s">
        <v>872</v>
      </c>
      <c r="D18" s="943" t="s">
        <v>872</v>
      </c>
      <c r="E18" s="801" t="s">
        <v>1244</v>
      </c>
      <c r="F18" s="805" t="s">
        <v>1036</v>
      </c>
      <c r="G18" s="555" t="s">
        <v>591</v>
      </c>
      <c r="H18" s="556" t="s">
        <v>592</v>
      </c>
      <c r="I18" s="944" t="s">
        <v>601</v>
      </c>
      <c r="J18" s="944" t="s">
        <v>1290</v>
      </c>
      <c r="K18" s="945" t="s">
        <v>1286</v>
      </c>
      <c r="L18" s="945" t="s">
        <v>1318</v>
      </c>
      <c r="M18" s="945" t="s">
        <v>1246</v>
      </c>
      <c r="N18" s="946">
        <v>46196</v>
      </c>
      <c r="O18" s="946"/>
      <c r="P18" s="556" t="s">
        <v>603</v>
      </c>
      <c r="Q18" s="556" t="s">
        <v>596</v>
      </c>
      <c r="R18" s="945" t="s">
        <v>608</v>
      </c>
      <c r="S18" s="945" t="s">
        <v>608</v>
      </c>
      <c r="T18" s="801" t="str">
        <f t="shared" si="0"/>
        <v>H16</v>
      </c>
      <c r="U18" s="801" t="s">
        <v>1247</v>
      </c>
      <c r="V18" s="945" t="s">
        <v>606</v>
      </c>
      <c r="W18" s="945" t="s">
        <v>599</v>
      </c>
      <c r="X18" s="945"/>
      <c r="Y18" s="801" t="s">
        <v>1247</v>
      </c>
      <c r="Z18" s="947"/>
      <c r="AA18" s="947"/>
      <c r="AB18" s="947"/>
      <c r="AC18" s="945" t="s">
        <v>600</v>
      </c>
      <c r="AD18" s="945" t="s">
        <v>600</v>
      </c>
      <c r="AE18" s="801" t="str">
        <f t="shared" si="1"/>
        <v>M9</v>
      </c>
      <c r="AF18" s="555" t="s">
        <v>1251</v>
      </c>
      <c r="AG18" s="583"/>
      <c r="AH18" s="583"/>
      <c r="AI18" s="583"/>
      <c r="AJ18" s="583"/>
    </row>
    <row r="19" spans="2:36" s="584" customFormat="1" ht="129" customHeight="1">
      <c r="B19" s="943"/>
      <c r="C19" s="943"/>
      <c r="D19" s="943"/>
      <c r="E19" s="801"/>
      <c r="F19" s="801"/>
      <c r="G19" s="555"/>
      <c r="H19" s="556" t="s">
        <v>592</v>
      </c>
      <c r="I19" s="944" t="s">
        <v>601</v>
      </c>
      <c r="J19" s="944" t="s">
        <v>602</v>
      </c>
      <c r="K19" s="945"/>
      <c r="L19" s="945"/>
      <c r="M19" s="945"/>
      <c r="N19" s="946">
        <v>45986</v>
      </c>
      <c r="O19" s="946"/>
      <c r="P19" s="556" t="s">
        <v>607</v>
      </c>
      <c r="Q19" s="556" t="s">
        <v>604</v>
      </c>
      <c r="R19" s="945" t="s">
        <v>608</v>
      </c>
      <c r="S19" s="945" t="s">
        <v>608</v>
      </c>
      <c r="T19" s="801" t="str">
        <f t="shared" si="0"/>
        <v>H16</v>
      </c>
      <c r="U19" s="801" t="s">
        <v>48</v>
      </c>
      <c r="V19" s="945" t="s">
        <v>606</v>
      </c>
      <c r="W19" s="945" t="s">
        <v>599</v>
      </c>
      <c r="X19" s="945"/>
      <c r="Y19" s="945"/>
      <c r="Z19" s="947"/>
      <c r="AA19" s="947"/>
      <c r="AB19" s="947"/>
      <c r="AC19" s="945" t="s">
        <v>600</v>
      </c>
      <c r="AD19" s="945" t="s">
        <v>600</v>
      </c>
      <c r="AE19" s="801" t="str">
        <f t="shared" si="1"/>
        <v>M9</v>
      </c>
      <c r="AF19" s="555" t="s">
        <v>591</v>
      </c>
      <c r="AG19" s="583"/>
      <c r="AH19" s="583"/>
      <c r="AI19" s="583"/>
      <c r="AJ19" s="583"/>
    </row>
    <row r="20" spans="2:36" s="584" customFormat="1" ht="129" customHeight="1">
      <c r="B20" s="943"/>
      <c r="C20" s="943"/>
      <c r="D20" s="943"/>
      <c r="E20" s="801"/>
      <c r="F20" s="801"/>
      <c r="G20" s="555"/>
      <c r="H20" s="556" t="s">
        <v>592</v>
      </c>
      <c r="I20" s="944" t="s">
        <v>601</v>
      </c>
      <c r="J20" s="944" t="s">
        <v>602</v>
      </c>
      <c r="K20" s="945"/>
      <c r="L20" s="945"/>
      <c r="M20" s="945"/>
      <c r="N20" s="946">
        <v>45986</v>
      </c>
      <c r="O20" s="946"/>
      <c r="P20" s="556" t="s">
        <v>607</v>
      </c>
      <c r="Q20" s="556" t="s">
        <v>604</v>
      </c>
      <c r="R20" s="945" t="s">
        <v>600</v>
      </c>
      <c r="S20" s="945" t="s">
        <v>608</v>
      </c>
      <c r="T20" s="801" t="str">
        <f t="shared" si="0"/>
        <v>M12</v>
      </c>
      <c r="U20" s="801" t="s">
        <v>48</v>
      </c>
      <c r="V20" s="945" t="s">
        <v>606</v>
      </c>
      <c r="W20" s="945" t="s">
        <v>599</v>
      </c>
      <c r="X20" s="945"/>
      <c r="Y20" s="945"/>
      <c r="Z20" s="947"/>
      <c r="AA20" s="947"/>
      <c r="AB20" s="947"/>
      <c r="AC20" s="945" t="s">
        <v>600</v>
      </c>
      <c r="AD20" s="945" t="s">
        <v>600</v>
      </c>
      <c r="AE20" s="801" t="str">
        <f t="shared" si="1"/>
        <v>M9</v>
      </c>
      <c r="AF20" s="555" t="s">
        <v>591</v>
      </c>
      <c r="AG20" s="583"/>
      <c r="AH20" s="583"/>
      <c r="AI20" s="583"/>
      <c r="AJ20" s="583"/>
    </row>
    <row r="21" spans="2:36" s="584" customFormat="1" ht="129" customHeight="1">
      <c r="B21" s="943"/>
      <c r="C21" s="943"/>
      <c r="D21" s="943"/>
      <c r="E21" s="801"/>
      <c r="F21" s="801"/>
      <c r="G21" s="555"/>
      <c r="H21" s="556" t="s">
        <v>592</v>
      </c>
      <c r="I21" s="944" t="s">
        <v>593</v>
      </c>
      <c r="J21" s="944" t="s">
        <v>594</v>
      </c>
      <c r="K21" s="945"/>
      <c r="L21" s="945"/>
      <c r="M21" s="945"/>
      <c r="N21" s="946">
        <v>45986</v>
      </c>
      <c r="O21" s="946"/>
      <c r="P21" s="556" t="s">
        <v>607</v>
      </c>
      <c r="Q21" s="556" t="s">
        <v>604</v>
      </c>
      <c r="R21" s="945" t="s">
        <v>608</v>
      </c>
      <c r="S21" s="945" t="s">
        <v>608</v>
      </c>
      <c r="T21" s="801" t="str">
        <f t="shared" si="0"/>
        <v>H16</v>
      </c>
      <c r="U21" s="801" t="s">
        <v>875</v>
      </c>
      <c r="V21" s="945" t="s">
        <v>598</v>
      </c>
      <c r="W21" s="945" t="s">
        <v>599</v>
      </c>
      <c r="X21" s="945"/>
      <c r="Y21" s="945"/>
      <c r="Z21" s="947"/>
      <c r="AA21" s="947"/>
      <c r="AB21" s="947"/>
      <c r="AC21" s="945" t="s">
        <v>597</v>
      </c>
      <c r="AD21" s="945" t="s">
        <v>597</v>
      </c>
      <c r="AE21" s="801" t="str">
        <f t="shared" si="1"/>
        <v>H25</v>
      </c>
      <c r="AF21" s="555" t="s">
        <v>591</v>
      </c>
      <c r="AG21" s="583"/>
      <c r="AH21" s="583"/>
      <c r="AI21" s="583"/>
      <c r="AJ21" s="583"/>
    </row>
    <row r="22" spans="2:36" s="584" customFormat="1" ht="129" customHeight="1">
      <c r="B22" s="943"/>
      <c r="C22" s="943"/>
      <c r="D22" s="943"/>
      <c r="E22" s="801"/>
      <c r="F22" s="801"/>
      <c r="G22" s="555"/>
      <c r="H22" s="556" t="s">
        <v>592</v>
      </c>
      <c r="I22" s="944" t="s">
        <v>601</v>
      </c>
      <c r="J22" s="944" t="s">
        <v>594</v>
      </c>
      <c r="K22" s="945"/>
      <c r="L22" s="945"/>
      <c r="M22" s="945"/>
      <c r="N22" s="946">
        <v>45986</v>
      </c>
      <c r="O22" s="946"/>
      <c r="P22" s="556" t="s">
        <v>603</v>
      </c>
      <c r="Q22" s="556" t="s">
        <v>604</v>
      </c>
      <c r="R22" s="945" t="s">
        <v>597</v>
      </c>
      <c r="S22" s="945" t="s">
        <v>597</v>
      </c>
      <c r="T22" s="801" t="str">
        <f t="shared" si="0"/>
        <v>H25</v>
      </c>
      <c r="U22" s="801" t="s">
        <v>876</v>
      </c>
      <c r="V22" s="945" t="s">
        <v>873</v>
      </c>
      <c r="W22" s="945" t="s">
        <v>599</v>
      </c>
      <c r="X22" s="945"/>
      <c r="Y22" s="945"/>
      <c r="Z22" s="947"/>
      <c r="AA22" s="947"/>
      <c r="AB22" s="947"/>
      <c r="AC22" s="945" t="s">
        <v>597</v>
      </c>
      <c r="AD22" s="945" t="s">
        <v>597</v>
      </c>
      <c r="AE22" s="801" t="str">
        <f t="shared" si="1"/>
        <v>H25</v>
      </c>
      <c r="AF22" s="555" t="s">
        <v>591</v>
      </c>
      <c r="AG22" s="583"/>
      <c r="AH22" s="583"/>
      <c r="AI22" s="583"/>
      <c r="AJ22" s="583"/>
    </row>
    <row r="23" spans="2:36" s="584" customFormat="1" ht="129" customHeight="1">
      <c r="B23" s="943"/>
      <c r="C23" s="943"/>
      <c r="D23" s="943"/>
      <c r="E23" s="801"/>
      <c r="F23" s="801"/>
      <c r="G23" s="555"/>
      <c r="H23" s="556"/>
      <c r="I23" s="944"/>
      <c r="J23" s="944"/>
      <c r="K23" s="945"/>
      <c r="L23" s="945"/>
      <c r="M23" s="945"/>
      <c r="N23" s="946"/>
      <c r="O23" s="946"/>
      <c r="P23" s="556"/>
      <c r="Q23" s="556"/>
      <c r="R23" s="945"/>
      <c r="S23" s="945"/>
      <c r="T23" s="801" t="str">
        <f t="shared" si="0"/>
        <v/>
      </c>
      <c r="U23" s="801"/>
      <c r="V23" s="945"/>
      <c r="W23" s="945"/>
      <c r="X23" s="945"/>
      <c r="Y23" s="945"/>
      <c r="Z23" s="947"/>
      <c r="AA23" s="947"/>
      <c r="AB23" s="947"/>
      <c r="AC23" s="945"/>
      <c r="AD23" s="945"/>
      <c r="AE23" s="801" t="str">
        <f t="shared" si="1"/>
        <v/>
      </c>
      <c r="AF23" s="555"/>
      <c r="AG23" s="583"/>
      <c r="AH23" s="583"/>
      <c r="AI23" s="583"/>
      <c r="AJ23" s="583"/>
    </row>
    <row r="24" spans="2:36" s="584" customFormat="1" ht="129" customHeight="1">
      <c r="B24" s="943"/>
      <c r="C24" s="943"/>
      <c r="D24" s="943"/>
      <c r="E24" s="801"/>
      <c r="F24" s="801"/>
      <c r="G24" s="555"/>
      <c r="H24" s="556"/>
      <c r="I24" s="944"/>
      <c r="J24" s="944"/>
      <c r="K24" s="945"/>
      <c r="L24" s="945"/>
      <c r="M24" s="945"/>
      <c r="N24" s="946"/>
      <c r="O24" s="946"/>
      <c r="P24" s="556"/>
      <c r="Q24" s="556"/>
      <c r="R24" s="945"/>
      <c r="S24" s="945"/>
      <c r="T24" s="801" t="str">
        <f t="shared" si="0"/>
        <v/>
      </c>
      <c r="U24" s="801"/>
      <c r="V24" s="945"/>
      <c r="W24" s="945"/>
      <c r="X24" s="945"/>
      <c r="Y24" s="945"/>
      <c r="Z24" s="947"/>
      <c r="AA24" s="947"/>
      <c r="AB24" s="947"/>
      <c r="AC24" s="945"/>
      <c r="AD24" s="945"/>
      <c r="AE24" s="801" t="str">
        <f t="shared" si="1"/>
        <v/>
      </c>
      <c r="AF24" s="555"/>
      <c r="AG24" s="583"/>
      <c r="AH24" s="583"/>
      <c r="AI24" s="583"/>
      <c r="AJ24" s="583"/>
    </row>
    <row r="25" spans="2:36" s="584" customFormat="1" ht="129" customHeight="1">
      <c r="B25" s="943"/>
      <c r="C25" s="943"/>
      <c r="D25" s="943"/>
      <c r="E25" s="801"/>
      <c r="F25" s="801"/>
      <c r="G25" s="555"/>
      <c r="H25" s="556"/>
      <c r="I25" s="944"/>
      <c r="J25" s="944"/>
      <c r="K25" s="945"/>
      <c r="L25" s="945"/>
      <c r="M25" s="945"/>
      <c r="N25" s="946"/>
      <c r="O25" s="946"/>
      <c r="P25" s="556"/>
      <c r="Q25" s="556"/>
      <c r="R25" s="945"/>
      <c r="S25" s="945"/>
      <c r="T25" s="801" t="str">
        <f t="shared" si="0"/>
        <v/>
      </c>
      <c r="U25" s="801"/>
      <c r="V25" s="945"/>
      <c r="W25" s="945"/>
      <c r="X25" s="945"/>
      <c r="Y25" s="945"/>
      <c r="Z25" s="947"/>
      <c r="AA25" s="947"/>
      <c r="AB25" s="947"/>
      <c r="AC25" s="945"/>
      <c r="AD25" s="945"/>
      <c r="AE25" s="801" t="str">
        <f t="shared" si="1"/>
        <v/>
      </c>
      <c r="AF25" s="555"/>
      <c r="AG25" s="583"/>
      <c r="AH25" s="583"/>
      <c r="AI25" s="583"/>
      <c r="AJ25" s="583"/>
    </row>
    <row r="26" spans="2:36" s="584" customFormat="1" ht="129" customHeight="1">
      <c r="B26" s="943"/>
      <c r="C26" s="943"/>
      <c r="D26" s="943"/>
      <c r="E26" s="801"/>
      <c r="F26" s="801"/>
      <c r="G26" s="555"/>
      <c r="H26" s="556"/>
      <c r="I26" s="944"/>
      <c r="J26" s="944"/>
      <c r="K26" s="945"/>
      <c r="L26" s="945"/>
      <c r="M26" s="945"/>
      <c r="N26" s="946"/>
      <c r="O26" s="946"/>
      <c r="P26" s="556"/>
      <c r="Q26" s="556"/>
      <c r="R26" s="945"/>
      <c r="S26" s="945"/>
      <c r="T26" s="801" t="str">
        <f t="shared" si="0"/>
        <v/>
      </c>
      <c r="U26" s="801"/>
      <c r="V26" s="945"/>
      <c r="W26" s="945"/>
      <c r="X26" s="945"/>
      <c r="Y26" s="945"/>
      <c r="Z26" s="947"/>
      <c r="AA26" s="947"/>
      <c r="AB26" s="947"/>
      <c r="AC26" s="945"/>
      <c r="AD26" s="945"/>
      <c r="AE26" s="801" t="str">
        <f t="shared" si="1"/>
        <v/>
      </c>
      <c r="AF26" s="555"/>
      <c r="AG26" s="583"/>
      <c r="AH26" s="583"/>
      <c r="AI26" s="583"/>
      <c r="AJ26" s="583"/>
    </row>
    <row r="27" spans="2:36" s="584" customFormat="1" ht="129" customHeight="1">
      <c r="B27" s="943"/>
      <c r="C27" s="943"/>
      <c r="D27" s="943"/>
      <c r="E27" s="801"/>
      <c r="F27" s="801"/>
      <c r="G27" s="555"/>
      <c r="H27" s="556"/>
      <c r="I27" s="944"/>
      <c r="J27" s="944"/>
      <c r="K27" s="945"/>
      <c r="L27" s="945"/>
      <c r="M27" s="945"/>
      <c r="N27" s="946"/>
      <c r="O27" s="946"/>
      <c r="P27" s="556"/>
      <c r="Q27" s="556"/>
      <c r="R27" s="945"/>
      <c r="S27" s="945"/>
      <c r="T27" s="801" t="str">
        <f t="shared" si="0"/>
        <v/>
      </c>
      <c r="U27" s="801"/>
      <c r="V27" s="945"/>
      <c r="W27" s="945"/>
      <c r="X27" s="945"/>
      <c r="Y27" s="945"/>
      <c r="Z27" s="947"/>
      <c r="AA27" s="947"/>
      <c r="AB27" s="947"/>
      <c r="AC27" s="945"/>
      <c r="AD27" s="945"/>
      <c r="AE27" s="801" t="str">
        <f t="shared" si="1"/>
        <v/>
      </c>
      <c r="AF27" s="555"/>
      <c r="AG27" s="583"/>
      <c r="AH27" s="583"/>
      <c r="AI27" s="583"/>
      <c r="AJ27" s="583"/>
    </row>
    <row r="28" spans="2:36" s="584" customFormat="1" ht="129" customHeight="1">
      <c r="B28" s="943"/>
      <c r="C28" s="943"/>
      <c r="D28" s="943"/>
      <c r="E28" s="801"/>
      <c r="F28" s="801"/>
      <c r="G28" s="555"/>
      <c r="H28" s="556"/>
      <c r="I28" s="944"/>
      <c r="J28" s="944"/>
      <c r="K28" s="945"/>
      <c r="L28" s="945"/>
      <c r="M28" s="945"/>
      <c r="N28" s="946"/>
      <c r="O28" s="946"/>
      <c r="P28" s="556"/>
      <c r="Q28" s="556"/>
      <c r="R28" s="945"/>
      <c r="S28" s="945"/>
      <c r="T28" s="801" t="str">
        <f t="shared" si="0"/>
        <v/>
      </c>
      <c r="U28" s="801"/>
      <c r="V28" s="945"/>
      <c r="W28" s="945"/>
      <c r="X28" s="945"/>
      <c r="Y28" s="945"/>
      <c r="Z28" s="947"/>
      <c r="AA28" s="947"/>
      <c r="AB28" s="947"/>
      <c r="AC28" s="945"/>
      <c r="AD28" s="945"/>
      <c r="AE28" s="801" t="str">
        <f t="shared" si="1"/>
        <v/>
      </c>
      <c r="AF28" s="555"/>
      <c r="AG28" s="583"/>
      <c r="AH28" s="583"/>
      <c r="AI28" s="583"/>
      <c r="AJ28" s="583"/>
    </row>
    <row r="29" spans="2:36" s="584" customFormat="1" ht="129" customHeight="1">
      <c r="B29" s="943"/>
      <c r="C29" s="943"/>
      <c r="D29" s="943"/>
      <c r="E29" s="801"/>
      <c r="F29" s="801"/>
      <c r="G29" s="555"/>
      <c r="H29" s="556"/>
      <c r="I29" s="944"/>
      <c r="J29" s="944"/>
      <c r="K29" s="945"/>
      <c r="L29" s="945"/>
      <c r="M29" s="945"/>
      <c r="N29" s="946"/>
      <c r="O29" s="946"/>
      <c r="P29" s="556"/>
      <c r="Q29" s="556"/>
      <c r="R29" s="945"/>
      <c r="S29" s="945"/>
      <c r="T29" s="801" t="str">
        <f t="shared" si="0"/>
        <v/>
      </c>
      <c r="U29" s="801"/>
      <c r="V29" s="945"/>
      <c r="W29" s="945"/>
      <c r="X29" s="945"/>
      <c r="Y29" s="945"/>
      <c r="Z29" s="947"/>
      <c r="AA29" s="947"/>
      <c r="AB29" s="947"/>
      <c r="AC29" s="945"/>
      <c r="AD29" s="945"/>
      <c r="AE29" s="801" t="str">
        <f t="shared" si="1"/>
        <v/>
      </c>
      <c r="AF29" s="555"/>
      <c r="AG29" s="583"/>
      <c r="AH29" s="583"/>
      <c r="AI29" s="583"/>
      <c r="AJ29" s="583"/>
    </row>
    <row r="30" spans="2:36" s="584" customFormat="1" ht="129" customHeight="1">
      <c r="B30" s="943"/>
      <c r="C30" s="943"/>
      <c r="D30" s="943"/>
      <c r="E30" s="801"/>
      <c r="F30" s="801"/>
      <c r="G30" s="555"/>
      <c r="H30" s="556"/>
      <c r="I30" s="944"/>
      <c r="J30" s="944"/>
      <c r="K30" s="945"/>
      <c r="L30" s="945"/>
      <c r="M30" s="945"/>
      <c r="N30" s="946"/>
      <c r="O30" s="946"/>
      <c r="P30" s="556"/>
      <c r="Q30" s="556"/>
      <c r="R30" s="945"/>
      <c r="S30" s="945"/>
      <c r="T30" s="801" t="str">
        <f t="shared" si="0"/>
        <v/>
      </c>
      <c r="U30" s="801"/>
      <c r="V30" s="945"/>
      <c r="W30" s="945"/>
      <c r="X30" s="945"/>
      <c r="Y30" s="945"/>
      <c r="Z30" s="947"/>
      <c r="AA30" s="947"/>
      <c r="AB30" s="947"/>
      <c r="AC30" s="945"/>
      <c r="AD30" s="945"/>
      <c r="AE30" s="801" t="str">
        <f t="shared" si="1"/>
        <v/>
      </c>
      <c r="AF30" s="555"/>
      <c r="AG30" s="583"/>
      <c r="AH30" s="583"/>
      <c r="AI30" s="583"/>
      <c r="AJ30" s="583"/>
    </row>
    <row r="31" spans="2:36" s="584" customFormat="1" ht="129" customHeight="1">
      <c r="B31" s="943"/>
      <c r="C31" s="943"/>
      <c r="D31" s="943"/>
      <c r="E31" s="801"/>
      <c r="F31" s="801"/>
      <c r="G31" s="555"/>
      <c r="H31" s="556"/>
      <c r="I31" s="944"/>
      <c r="J31" s="944"/>
      <c r="K31" s="945"/>
      <c r="L31" s="945"/>
      <c r="M31" s="945"/>
      <c r="N31" s="946"/>
      <c r="O31" s="946"/>
      <c r="P31" s="556"/>
      <c r="Q31" s="556"/>
      <c r="R31" s="945"/>
      <c r="S31" s="945"/>
      <c r="T31" s="801" t="str">
        <f t="shared" si="0"/>
        <v/>
      </c>
      <c r="U31" s="801"/>
      <c r="V31" s="945"/>
      <c r="W31" s="945"/>
      <c r="X31" s="945"/>
      <c r="Y31" s="945"/>
      <c r="Z31" s="947"/>
      <c r="AA31" s="947"/>
      <c r="AB31" s="947"/>
      <c r="AC31" s="945"/>
      <c r="AD31" s="945"/>
      <c r="AE31" s="801" t="str">
        <f t="shared" si="1"/>
        <v/>
      </c>
      <c r="AF31" s="555"/>
      <c r="AG31" s="583"/>
      <c r="AH31" s="583"/>
      <c r="AI31" s="583"/>
      <c r="AJ31" s="583"/>
    </row>
    <row r="32" spans="2:36" s="541" customFormat="1">
      <c r="B32" s="554"/>
      <c r="C32" s="554"/>
      <c r="D32" s="554"/>
      <c r="E32" s="554"/>
      <c r="F32" s="554"/>
    </row>
    <row r="33" spans="2:29" s="541" customFormat="1">
      <c r="B33" s="554"/>
      <c r="C33" s="554"/>
      <c r="D33" s="554"/>
      <c r="E33" s="554"/>
      <c r="F33" s="554"/>
    </row>
    <row r="34" spans="2:29">
      <c r="B34" s="541"/>
      <c r="C34" s="541"/>
      <c r="D34" s="541"/>
      <c r="E34" s="541"/>
      <c r="F34" s="541"/>
      <c r="H34" s="541"/>
      <c r="I34" s="541"/>
      <c r="J34" s="541"/>
      <c r="K34" s="541"/>
      <c r="L34" s="541"/>
      <c r="M34" s="541"/>
      <c r="N34" s="541"/>
      <c r="O34" s="541"/>
      <c r="P34" s="541"/>
      <c r="Q34" s="541"/>
      <c r="R34" s="541"/>
      <c r="S34" s="541"/>
      <c r="T34" s="541"/>
      <c r="V34" s="541"/>
      <c r="W34" s="541"/>
      <c r="X34" s="541"/>
      <c r="AA34" s="541"/>
    </row>
    <row r="35" spans="2:29" ht="17.399999999999999">
      <c r="B35" s="553" t="s">
        <v>609</v>
      </c>
      <c r="C35" s="553"/>
      <c r="D35" s="553"/>
      <c r="E35" s="553"/>
      <c r="F35" s="553"/>
      <c r="G35" s="540"/>
      <c r="H35" s="540"/>
      <c r="I35" s="540"/>
      <c r="J35" s="540"/>
      <c r="K35" s="543"/>
      <c r="L35" s="542"/>
      <c r="M35" s="541"/>
      <c r="N35" s="541"/>
      <c r="AA35" s="536"/>
      <c r="AC35" s="537"/>
    </row>
    <row r="36" spans="2:29" ht="17.399999999999999">
      <c r="B36" s="540" t="s">
        <v>610</v>
      </c>
      <c r="C36" s="540"/>
      <c r="D36" s="540"/>
      <c r="E36" s="540"/>
      <c r="F36" s="540"/>
      <c r="G36" s="540"/>
      <c r="H36" s="540"/>
      <c r="I36" s="540"/>
      <c r="J36" s="540"/>
      <c r="K36" s="543"/>
      <c r="L36" s="541"/>
      <c r="M36" s="541"/>
      <c r="N36" s="541"/>
      <c r="O36" s="541"/>
      <c r="P36" s="541"/>
      <c r="Q36" s="541"/>
      <c r="R36" s="541"/>
      <c r="S36" s="541"/>
      <c r="T36" s="541"/>
      <c r="V36" s="541"/>
      <c r="W36" s="541"/>
      <c r="X36" s="541"/>
      <c r="AA36" s="541"/>
    </row>
    <row r="37" spans="2:29" ht="17.399999999999999">
      <c r="B37" s="544" t="s">
        <v>611</v>
      </c>
      <c r="C37" s="544"/>
      <c r="D37" s="544"/>
      <c r="E37" s="544"/>
      <c r="F37" s="544"/>
      <c r="G37" s="540"/>
      <c r="H37" s="540"/>
      <c r="I37" s="540"/>
      <c r="J37" s="540"/>
      <c r="K37" s="543"/>
      <c r="L37" s="542"/>
      <c r="M37" s="541"/>
      <c r="N37" s="541"/>
      <c r="AA37" s="536"/>
      <c r="AC37" s="537"/>
    </row>
    <row r="38" spans="2:29" ht="17.399999999999999">
      <c r="B38" s="544"/>
      <c r="C38" s="544"/>
      <c r="D38" s="544"/>
      <c r="E38" s="544"/>
      <c r="F38" s="544"/>
      <c r="G38" s="540"/>
      <c r="H38" s="540"/>
      <c r="I38" s="540"/>
      <c r="J38" s="540"/>
      <c r="K38" s="543"/>
      <c r="L38" s="541"/>
      <c r="M38" s="541"/>
      <c r="N38" s="541"/>
      <c r="O38" s="541"/>
      <c r="P38" s="541"/>
      <c r="Q38" s="541"/>
      <c r="R38" s="541"/>
      <c r="S38" s="541"/>
      <c r="T38" s="541"/>
      <c r="V38" s="541"/>
      <c r="W38" s="541"/>
      <c r="X38" s="541"/>
      <c r="AA38" s="541"/>
    </row>
    <row r="39" spans="2:29" ht="18" thickBot="1">
      <c r="B39" s="545" t="s">
        <v>612</v>
      </c>
      <c r="C39" s="545"/>
      <c r="D39" s="545"/>
      <c r="E39" s="545"/>
      <c r="F39" s="545"/>
      <c r="G39" s="540"/>
      <c r="H39" s="540"/>
      <c r="I39" s="540"/>
      <c r="J39" s="540"/>
      <c r="K39" s="540"/>
      <c r="L39" s="542"/>
      <c r="M39" s="541"/>
      <c r="N39" s="541"/>
      <c r="AA39" s="536"/>
      <c r="AC39" s="537"/>
    </row>
    <row r="40" spans="2:29" ht="18.600000000000001" thickBot="1">
      <c r="B40" s="552" t="s">
        <v>613</v>
      </c>
      <c r="C40" s="549"/>
      <c r="D40" s="549"/>
      <c r="E40" s="549"/>
      <c r="F40" s="549"/>
      <c r="G40" s="540"/>
      <c r="H40" s="548"/>
      <c r="I40" s="548"/>
      <c r="J40" s="548"/>
      <c r="K40" s="548"/>
      <c r="L40" s="541"/>
      <c r="M40" s="541"/>
      <c r="N40" s="541"/>
      <c r="O40" s="541"/>
      <c r="P40" s="541"/>
      <c r="Q40" s="541"/>
      <c r="R40" s="541"/>
      <c r="S40" s="541"/>
      <c r="T40" s="541"/>
      <c r="V40" s="541"/>
      <c r="W40" s="541"/>
      <c r="X40" s="541"/>
      <c r="AA40" s="541"/>
    </row>
    <row r="41" spans="2:29" ht="19.2" thickTop="1" thickBot="1">
      <c r="B41" s="551" t="s">
        <v>614</v>
      </c>
      <c r="C41" s="549"/>
      <c r="D41" s="549"/>
      <c r="E41" s="549"/>
      <c r="F41" s="549"/>
      <c r="G41" s="540"/>
      <c r="H41" s="548"/>
      <c r="I41" s="548"/>
      <c r="J41" s="548"/>
      <c r="K41" s="548"/>
      <c r="L41" s="542"/>
      <c r="M41" s="541"/>
      <c r="N41" s="541"/>
      <c r="AA41" s="536"/>
      <c r="AC41" s="537"/>
    </row>
    <row r="42" spans="2:29" ht="18.600000000000001" thickBot="1">
      <c r="B42" s="550" t="s">
        <v>615</v>
      </c>
      <c r="C42" s="549"/>
      <c r="D42" s="549"/>
      <c r="E42" s="549"/>
      <c r="F42" s="549"/>
      <c r="G42" s="540"/>
      <c r="H42" s="548"/>
      <c r="I42" s="548"/>
      <c r="J42" s="548"/>
      <c r="K42" s="548"/>
      <c r="L42" s="547"/>
      <c r="M42" s="546"/>
    </row>
    <row r="43" spans="2:29" ht="18.600000000000001" thickBot="1">
      <c r="B43" s="550" t="s">
        <v>616</v>
      </c>
      <c r="C43" s="549"/>
      <c r="D43" s="549"/>
      <c r="E43" s="549"/>
      <c r="F43" s="549"/>
      <c r="G43" s="540"/>
      <c r="H43" s="548"/>
      <c r="I43" s="548"/>
      <c r="J43" s="548"/>
      <c r="K43" s="548"/>
      <c r="L43" s="547"/>
      <c r="M43" s="546"/>
    </row>
    <row r="44" spans="2:29" ht="18.600000000000001" thickBot="1">
      <c r="B44" s="550" t="s">
        <v>617</v>
      </c>
      <c r="C44" s="549"/>
      <c r="D44" s="549"/>
      <c r="E44" s="549"/>
      <c r="F44" s="549"/>
      <c r="G44" s="540"/>
      <c r="H44" s="548"/>
      <c r="I44" s="548"/>
      <c r="J44" s="548"/>
      <c r="K44" s="548"/>
      <c r="L44" s="547"/>
      <c r="M44" s="546"/>
      <c r="X44" s="536" t="s">
        <v>618</v>
      </c>
    </row>
    <row r="45" spans="2:29" ht="18.600000000000001" thickBot="1">
      <c r="B45" s="550" t="s">
        <v>619</v>
      </c>
      <c r="C45" s="549"/>
      <c r="D45" s="549"/>
      <c r="E45" s="549"/>
      <c r="F45" s="549"/>
      <c r="G45" s="540"/>
      <c r="H45" s="548"/>
      <c r="I45" s="548"/>
      <c r="J45" s="548"/>
      <c r="K45" s="548"/>
      <c r="L45" s="547"/>
      <c r="M45" s="546"/>
    </row>
    <row r="46" spans="2:29" ht="18.600000000000001" thickBot="1">
      <c r="B46" s="550" t="s">
        <v>620</v>
      </c>
      <c r="C46" s="549"/>
      <c r="D46" s="549"/>
      <c r="E46" s="549"/>
      <c r="F46" s="549"/>
      <c r="G46" s="540"/>
      <c r="H46" s="548"/>
      <c r="I46" s="548"/>
      <c r="J46" s="548"/>
      <c r="K46" s="548"/>
      <c r="L46" s="547"/>
      <c r="M46" s="546"/>
    </row>
    <row r="47" spans="2:29" ht="18.600000000000001" thickBot="1">
      <c r="B47" s="550" t="s">
        <v>621</v>
      </c>
      <c r="C47" s="549"/>
      <c r="D47" s="549"/>
      <c r="E47" s="549"/>
      <c r="F47" s="549"/>
      <c r="G47" s="540"/>
      <c r="H47" s="548"/>
      <c r="I47" s="548"/>
      <c r="J47" s="548"/>
      <c r="K47" s="548"/>
      <c r="L47" s="547"/>
      <c r="M47" s="546"/>
    </row>
    <row r="48" spans="2:29" ht="18.600000000000001" thickBot="1">
      <c r="B48" s="550" t="s">
        <v>622</v>
      </c>
      <c r="C48" s="549"/>
      <c r="D48" s="549"/>
      <c r="E48" s="549"/>
      <c r="F48" s="549"/>
      <c r="G48" s="540"/>
      <c r="H48" s="548"/>
      <c r="I48" s="548"/>
      <c r="J48" s="548"/>
      <c r="K48" s="548"/>
      <c r="L48" s="547"/>
      <c r="M48" s="546"/>
    </row>
    <row r="49" spans="2:29" ht="18.600000000000001" thickBot="1">
      <c r="B49" s="550" t="s">
        <v>623</v>
      </c>
      <c r="C49" s="549"/>
      <c r="D49" s="549"/>
      <c r="E49" s="549"/>
      <c r="F49" s="549"/>
      <c r="G49" s="540"/>
      <c r="H49" s="548"/>
      <c r="I49" s="548"/>
      <c r="J49" s="548"/>
      <c r="K49" s="548"/>
      <c r="L49" s="547"/>
      <c r="M49" s="546"/>
    </row>
    <row r="50" spans="2:29" ht="18.600000000000001" thickBot="1">
      <c r="B50" s="550" t="s">
        <v>624</v>
      </c>
      <c r="C50" s="549"/>
      <c r="D50" s="549"/>
      <c r="E50" s="549"/>
      <c r="F50" s="549"/>
      <c r="G50" s="540"/>
      <c r="H50" s="548"/>
      <c r="I50" s="548"/>
      <c r="J50" s="548"/>
      <c r="K50" s="548"/>
      <c r="L50" s="547"/>
      <c r="M50" s="546"/>
    </row>
    <row r="51" spans="2:29" ht="18.600000000000001" thickBot="1">
      <c r="B51" s="550" t="s">
        <v>625</v>
      </c>
      <c r="C51" s="549"/>
      <c r="D51" s="549"/>
      <c r="E51" s="549"/>
      <c r="F51" s="549"/>
      <c r="G51" s="540"/>
      <c r="H51" s="548"/>
      <c r="I51" s="548"/>
      <c r="J51" s="548"/>
      <c r="K51" s="548"/>
      <c r="L51" s="547"/>
      <c r="M51" s="546"/>
    </row>
    <row r="52" spans="2:29" ht="18">
      <c r="B52" s="549"/>
      <c r="C52" s="549"/>
      <c r="D52" s="549"/>
      <c r="E52" s="549"/>
      <c r="F52" s="549"/>
      <c r="G52" s="540"/>
      <c r="H52" s="548"/>
      <c r="I52" s="548"/>
      <c r="J52" s="548"/>
      <c r="K52" s="548"/>
      <c r="L52" s="547"/>
      <c r="M52" s="546"/>
    </row>
    <row r="53" spans="2:29" ht="17.399999999999999">
      <c r="B53" s="545" t="s">
        <v>626</v>
      </c>
      <c r="C53" s="545"/>
      <c r="D53" s="545"/>
      <c r="E53" s="545"/>
      <c r="F53" s="545"/>
      <c r="G53" s="540"/>
      <c r="H53" s="540"/>
      <c r="I53" s="540"/>
      <c r="J53" s="540"/>
      <c r="K53" s="543"/>
      <c r="L53" s="542"/>
      <c r="M53" s="541"/>
      <c r="N53" s="541"/>
      <c r="AA53" s="536"/>
      <c r="AC53" s="537"/>
    </row>
    <row r="54" spans="2:29" ht="17.399999999999999">
      <c r="B54" s="544" t="s">
        <v>627</v>
      </c>
      <c r="C54" s="544"/>
      <c r="D54" s="544"/>
      <c r="E54" s="544"/>
      <c r="F54" s="544"/>
      <c r="G54" s="540"/>
      <c r="H54" s="540"/>
      <c r="I54" s="540"/>
      <c r="J54" s="540"/>
      <c r="K54" s="543"/>
      <c r="L54" s="542"/>
      <c r="M54" s="541"/>
      <c r="N54" s="541"/>
      <c r="AA54" s="536"/>
      <c r="AC54" s="537"/>
    </row>
    <row r="55" spans="2:29" ht="17.399999999999999">
      <c r="B55" s="544" t="s">
        <v>628</v>
      </c>
      <c r="C55" s="544"/>
      <c r="D55" s="544"/>
      <c r="E55" s="544"/>
      <c r="F55" s="544"/>
      <c r="G55" s="540"/>
      <c r="H55" s="540"/>
      <c r="I55" s="540"/>
      <c r="J55" s="540"/>
      <c r="K55" s="543"/>
      <c r="L55" s="542"/>
      <c r="M55" s="541"/>
      <c r="N55" s="541"/>
      <c r="AA55" s="536"/>
      <c r="AC55" s="537"/>
    </row>
    <row r="56" spans="2:29" ht="17.399999999999999">
      <c r="B56" s="544" t="s">
        <v>629</v>
      </c>
      <c r="C56" s="544"/>
      <c r="D56" s="544"/>
      <c r="E56" s="544"/>
      <c r="F56" s="544"/>
      <c r="G56" s="540"/>
      <c r="H56" s="540"/>
      <c r="I56" s="540"/>
      <c r="J56" s="540"/>
      <c r="K56" s="543"/>
      <c r="L56" s="542"/>
      <c r="M56" s="541"/>
      <c r="N56" s="541"/>
      <c r="AA56" s="536"/>
      <c r="AC56" s="537"/>
    </row>
    <row r="57" spans="2:29" ht="17.399999999999999">
      <c r="B57" s="544"/>
      <c r="C57" s="544"/>
      <c r="D57" s="544"/>
      <c r="E57" s="544"/>
      <c r="F57" s="544"/>
      <c r="G57" s="540"/>
      <c r="H57" s="540"/>
      <c r="I57" s="540"/>
      <c r="J57" s="540"/>
      <c r="K57" s="543"/>
      <c r="L57" s="542"/>
      <c r="M57" s="541"/>
      <c r="N57" s="541"/>
      <c r="AA57" s="536"/>
      <c r="AC57" s="537"/>
    </row>
    <row r="58" spans="2:29" ht="17.399999999999999">
      <c r="B58" s="544" t="s">
        <v>630</v>
      </c>
      <c r="C58" s="544"/>
      <c r="D58" s="544"/>
      <c r="E58" s="544"/>
      <c r="F58" s="544"/>
      <c r="G58" s="540"/>
      <c r="H58" s="540"/>
      <c r="I58" s="540"/>
      <c r="J58" s="540"/>
      <c r="K58" s="543"/>
      <c r="L58" s="542"/>
      <c r="M58" s="541"/>
      <c r="N58" s="541"/>
      <c r="AA58" s="536"/>
      <c r="AC58" s="537"/>
    </row>
    <row r="59" spans="2:29" ht="17.399999999999999">
      <c r="B59" s="544" t="s">
        <v>631</v>
      </c>
      <c r="C59" s="544"/>
      <c r="D59" s="544"/>
      <c r="E59" s="544"/>
      <c r="F59" s="544"/>
      <c r="G59" s="540"/>
      <c r="H59" s="540"/>
      <c r="I59" s="540"/>
      <c r="J59" s="540"/>
      <c r="K59" s="543"/>
      <c r="L59" s="542"/>
      <c r="M59" s="541"/>
      <c r="N59" s="541"/>
      <c r="AA59" s="536"/>
      <c r="AC59" s="537"/>
    </row>
    <row r="60" spans="2:29" ht="17.399999999999999">
      <c r="B60" s="544" t="s">
        <v>632</v>
      </c>
      <c r="C60" s="544"/>
      <c r="D60" s="544"/>
      <c r="E60" s="544"/>
      <c r="F60" s="544"/>
      <c r="G60" s="540"/>
      <c r="H60" s="540"/>
      <c r="I60" s="540"/>
      <c r="J60" s="540"/>
      <c r="K60" s="543"/>
      <c r="L60" s="542"/>
      <c r="M60" s="541"/>
      <c r="N60" s="541"/>
      <c r="AA60" s="536"/>
      <c r="AC60" s="537"/>
    </row>
    <row r="61" spans="2:29" ht="17.399999999999999">
      <c r="B61" s="544" t="s">
        <v>633</v>
      </c>
      <c r="C61" s="544"/>
      <c r="D61" s="544"/>
      <c r="E61" s="544"/>
      <c r="F61" s="544"/>
      <c r="G61" s="540"/>
      <c r="H61" s="540"/>
      <c r="I61" s="540"/>
      <c r="J61" s="540"/>
      <c r="K61" s="543"/>
      <c r="L61" s="542"/>
      <c r="M61" s="541"/>
      <c r="N61" s="541"/>
    </row>
    <row r="62" spans="2:29" ht="17.399999999999999">
      <c r="B62" s="540"/>
      <c r="C62" s="540"/>
      <c r="D62" s="540"/>
      <c r="E62" s="540"/>
      <c r="F62" s="540"/>
      <c r="G62" s="540"/>
      <c r="H62" s="540"/>
      <c r="I62" s="540"/>
      <c r="J62" s="540"/>
      <c r="K62" s="540"/>
      <c r="L62" s="539"/>
    </row>
    <row r="63" spans="2:29" ht="17.399999999999999">
      <c r="B63" s="540" t="s">
        <v>634</v>
      </c>
      <c r="C63" s="540"/>
      <c r="D63" s="540"/>
      <c r="E63" s="540"/>
      <c r="F63" s="540"/>
      <c r="G63" s="540"/>
      <c r="H63" s="540"/>
      <c r="I63" s="540"/>
      <c r="J63" s="540"/>
      <c r="K63" s="540"/>
      <c r="L63" s="539"/>
    </row>
    <row r="64" spans="2:29" ht="17.399999999999999">
      <c r="B64" s="540"/>
      <c r="C64" s="540"/>
      <c r="D64" s="540"/>
      <c r="E64" s="540"/>
      <c r="F64" s="540"/>
      <c r="G64" s="540"/>
      <c r="H64" s="540"/>
      <c r="I64" s="540"/>
      <c r="J64" s="540"/>
      <c r="K64" s="540"/>
      <c r="L64" s="539"/>
    </row>
    <row r="65" spans="2:14" ht="17.399999999999999">
      <c r="B65" s="539"/>
      <c r="C65" s="539"/>
      <c r="D65" s="539"/>
      <c r="E65" s="539"/>
      <c r="F65" s="539"/>
      <c r="G65" s="539"/>
      <c r="H65" s="539"/>
      <c r="I65" s="539"/>
      <c r="J65" s="539"/>
      <c r="K65" s="539"/>
      <c r="L65" s="539"/>
    </row>
    <row r="66" spans="2:14">
      <c r="N66" s="538"/>
    </row>
  </sheetData>
  <mergeCells count="21">
    <mergeCell ref="AC8:AE8"/>
    <mergeCell ref="AF9:AF10"/>
    <mergeCell ref="Q9:Q10"/>
    <mergeCell ref="R9:T9"/>
    <mergeCell ref="V9:Y9"/>
    <mergeCell ref="Z9:AB9"/>
    <mergeCell ref="AC9:AE9"/>
    <mergeCell ref="U9:U10"/>
    <mergeCell ref="S2:T2"/>
    <mergeCell ref="S4:T4"/>
    <mergeCell ref="R8:T8"/>
    <mergeCell ref="B9:G9"/>
    <mergeCell ref="H9:J9"/>
    <mergeCell ref="K9:M9"/>
    <mergeCell ref="N9:O9"/>
    <mergeCell ref="P9:P10"/>
    <mergeCell ref="E4:J4"/>
    <mergeCell ref="E5:J5"/>
    <mergeCell ref="E6:J6"/>
    <mergeCell ref="E3:J3"/>
    <mergeCell ref="E2:J2"/>
  </mergeCells>
  <phoneticPr fontId="97" type="noConversion"/>
  <conditionalFormatting sqref="H11:H31 P11:Q31">
    <cfRule type="cellIs" dxfId="33" priority="80" stopIfTrue="1" operator="equal">
      <formula>"Threat"</formula>
    </cfRule>
    <cfRule type="cellIs" dxfId="32" priority="81" stopIfTrue="1" operator="equal">
      <formula>"Opportunity"</formula>
    </cfRule>
    <cfRule type="cellIs" dxfId="31" priority="82" stopIfTrue="1" operator="equal">
      <formula>"Issue"</formula>
    </cfRule>
  </conditionalFormatting>
  <conditionalFormatting sqref="T11:T31 AE11:AE31">
    <cfRule type="containsText" dxfId="30" priority="29" operator="containsText" text="H25">
      <formula>NOT(ISERROR(SEARCH("H25",T11)))</formula>
    </cfRule>
    <cfRule type="containsText" dxfId="29" priority="30" operator="containsText" text="H20">
      <formula>NOT(ISERROR(SEARCH("H20",T11)))</formula>
    </cfRule>
    <cfRule type="containsText" dxfId="28" priority="31" operator="containsText" text="H16">
      <formula>NOT(ISERROR(SEARCH("H16",T11)))</formula>
    </cfRule>
    <cfRule type="containsText" dxfId="27" priority="32" operator="containsText" text="H15">
      <formula>NOT(ISERROR(SEARCH("H15",T11)))</formula>
    </cfRule>
    <cfRule type="containsText" dxfId="26" priority="33" operator="containsText" text="M12">
      <formula>NOT(ISERROR(SEARCH("M12",T11)))</formula>
    </cfRule>
    <cfRule type="containsText" dxfId="25" priority="34" operator="containsText" text="M10">
      <formula>NOT(ISERROR(SEARCH("M10",T11)))</formula>
    </cfRule>
    <cfRule type="containsText" dxfId="24" priority="35" operator="containsText" text="M9">
      <formula>NOT(ISERROR(SEARCH("M9",T11)))</formula>
    </cfRule>
    <cfRule type="containsText" dxfId="23" priority="36" operator="containsText" text="M8">
      <formula>NOT(ISERROR(SEARCH("M8",T11)))</formula>
    </cfRule>
    <cfRule type="containsText" dxfId="22" priority="37" operator="containsText" text="M6">
      <formula>NOT(ISERROR(SEARCH("M6",T11)))</formula>
    </cfRule>
    <cfRule type="containsText" dxfId="21" priority="38" operator="containsText" text="M5">
      <formula>NOT(ISERROR(SEARCH("M5",T11)))</formula>
    </cfRule>
    <cfRule type="containsText" dxfId="20" priority="39" operator="containsText" text="L4">
      <formula>NOT(ISERROR(SEARCH("L4",T11)))</formula>
    </cfRule>
    <cfRule type="containsText" dxfId="19" priority="40" operator="containsText" text="L3">
      <formula>NOT(ISERROR(SEARCH("L3",T11)))</formula>
    </cfRule>
    <cfRule type="containsText" dxfId="18" priority="41" operator="containsText" text="L2">
      <formula>NOT(ISERROR(SEARCH("L2",T11)))</formula>
    </cfRule>
    <cfRule type="containsText" dxfId="17" priority="42" operator="containsText" text="L1">
      <formula>NOT(ISERROR(SEARCH("L1",T11)))</formula>
    </cfRule>
  </conditionalFormatting>
  <dataValidations count="11">
    <dataValidation type="list" allowBlank="1" showInputMessage="1" showErrorMessage="1" sqref="H11:H31" xr:uid="{28B32BA1-93F3-4F89-9F12-69C34667B429}">
      <formula1>"Threat,Opportunity,Issue"</formula1>
    </dataValidation>
    <dataValidation type="list" allowBlank="1" showInputMessage="1" showErrorMessage="1" sqref="C11:D31" xr:uid="{F23D96A7-039C-49CF-9BB6-EE8E7ABAE5F2}">
      <formula1>"Central,Eastern,Western"</formula1>
    </dataValidation>
    <dataValidation type="list" allowBlank="1" showInputMessage="1" showErrorMessage="1" sqref="G11:G31" xr:uid="{9F760BC9-AF3F-4540-BA57-BE9E92FC95EF}">
      <formula1>"Open,Close,Realize,Escalate"</formula1>
    </dataValidation>
    <dataValidation type="list" allowBlank="1" showInputMessage="1" showErrorMessage="1" sqref="AC11:AD31 R11:S31" xr:uid="{1954B06A-C635-4B7C-889C-7385470DF066}">
      <formula1>"Very High,High,Medium,Low,Very Low"</formula1>
    </dataValidation>
    <dataValidation type="list" allowBlank="1" showInputMessage="1" showErrorMessage="1" sqref="Q11:Q31" xr:uid="{F6461D10-10DD-43DE-990D-B7741448D14D}">
      <formula1>"Distant,Med Term,Imminent,Overdue"</formula1>
    </dataValidation>
    <dataValidation type="list" allowBlank="1" showInputMessage="1" showErrorMessage="1" sqref="P11:P31" xr:uid="{D7721284-8FCF-4CEE-A825-814484622EE6}">
      <formula1>"Ease,Moderate,Hard"</formula1>
    </dataValidation>
    <dataValidation type="list" allowBlank="1" showInputMessage="1" showErrorMessage="1" sqref="AF11:AF31" xr:uid="{4568E8DC-CD44-4A6E-A364-A3A7B400F9A3}">
      <formula1>"Open,Close,Residual,Escalate,Secondary"</formula1>
    </dataValidation>
    <dataValidation type="list" allowBlank="1" showInputMessage="1" showErrorMessage="1" sqref="I11:I31" xr:uid="{76827E04-6BEF-4CD7-B56E-010F49513958}">
      <formula1>"Internal, External"</formula1>
    </dataValidation>
    <dataValidation type="list" allowBlank="1" showInputMessage="1" showErrorMessage="1" sqref="J11:J31" xr:uid="{2D143B6B-D105-4E9F-B7CC-2B69F6B52D02}">
      <formula1>"Performance / Management, Resources / Finance, Design / Planning, Safety / Quality, Weather / Environmental, Procurment / Logistic, Interface / Communication, Construction / Obstacle, Scope / Requirments / Contractual, Authorities / Permits"</formula1>
    </dataValidation>
    <dataValidation type="list" allowBlank="1" showInputMessage="1" showErrorMessage="1" sqref="V11:V31" xr:uid="{D065CD55-7BE3-4514-8691-19B7D81C8A74}">
      <formula1>"Terminate,Tolerate,Transfer,Enhance/ Exploit,Share,Treat, Accept"</formula1>
    </dataValidation>
    <dataValidation type="list" allowBlank="1" showInputMessage="1" showErrorMessage="1" sqref="W11:W31" xr:uid="{5A737B3B-DF69-403D-A55F-B7EF4395CE73}">
      <formula1>"Mitigate,Control,Fall Back, N/A"</formula1>
    </dataValidation>
  </dataValidations>
  <pageMargins left="0.75" right="0.75" top="1.2" bottom="1" header="0.3" footer="0.3"/>
  <pageSetup paperSize="8" scale="34" fitToHeight="50" orientation="landscape" r:id="rId1"/>
  <headerFooter>
    <oddHeader>&amp;L&amp;"Janna LT,Bold"&amp;24MODON RISK REGISTER&amp;R&amp;G</oddHeader>
    <oddFooter>&amp;L&amp;"Janna LT,Regular"Document Reference Number: ORG1-06-002-MOD-TS0-0-PRM-TEM-1126-00
Rev: 00
Issued: 7 March 2016_x000D_&amp;1#&amp;"Calibri"&amp;10&amp;K000000 Data sensitivity - Public&amp;R&amp;"Janna LT,Regular"&amp;F
&amp;A
Page &amp;P of &amp;N</oddFooter>
  </headerFooter>
  <colBreaks count="1" manualBreakCount="1">
    <brk id="22" max="1048575" man="1"/>
  </colBreaks>
  <drawing r:id="rId2"/>
  <legacyDrawingHF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theme="0" tint="-0.499984740745262"/>
    <pageSetUpPr fitToPage="1"/>
  </sheetPr>
  <dimension ref="B1:AJ67"/>
  <sheetViews>
    <sheetView zoomScale="70" zoomScaleNormal="70" workbookViewId="0">
      <selection activeCell="J23" sqref="J23"/>
    </sheetView>
  </sheetViews>
  <sheetFormatPr defaultColWidth="9.109375" defaultRowHeight="14.4"/>
  <cols>
    <col min="1" max="1" width="2.44140625" style="3" customWidth="1"/>
    <col min="2" max="2" width="6.109375" style="3" customWidth="1"/>
    <col min="3" max="3" width="7.44140625" style="3" customWidth="1"/>
    <col min="4" max="4" width="38.5546875" style="3" customWidth="1"/>
    <col min="5" max="5" width="12.6640625" style="3" customWidth="1"/>
    <col min="6" max="6" width="13.6640625" style="3" customWidth="1"/>
    <col min="7" max="7" width="14.33203125" style="3" bestFit="1" customWidth="1"/>
    <col min="8" max="9" width="13.6640625" style="3" customWidth="1"/>
    <col min="10" max="10" width="18" style="3" customWidth="1"/>
    <col min="11" max="13" width="10.6640625" style="3" customWidth="1"/>
    <col min="14" max="14" width="9.109375" style="3" customWidth="1"/>
    <col min="15" max="15" width="10.6640625" style="3" customWidth="1"/>
    <col min="16" max="16" width="10.44140625" style="3" bestFit="1" customWidth="1"/>
    <col min="17" max="17" width="10.6640625" style="3" customWidth="1"/>
    <col min="18" max="18" width="12" style="3" bestFit="1" customWidth="1"/>
    <col min="19" max="19" width="13.44140625" style="3" bestFit="1" customWidth="1"/>
    <col min="20" max="20" width="12.109375" style="3" customWidth="1"/>
    <col min="21" max="21" width="8" style="3" bestFit="1" customWidth="1"/>
    <col min="22" max="23" width="12.109375" style="3" customWidth="1"/>
    <col min="24" max="24" width="15.44140625" style="3" customWidth="1"/>
    <col min="25" max="25" width="15.33203125" style="3" customWidth="1"/>
    <col min="26" max="26" width="11.44140625" style="3" customWidth="1"/>
    <col min="27" max="27" width="10.6640625" style="3" customWidth="1"/>
    <col min="28" max="28" width="16.5546875" style="3" bestFit="1" customWidth="1"/>
    <col min="29" max="29" width="9.109375" style="3"/>
    <col min="30" max="30" width="24.44140625" style="3" customWidth="1"/>
    <col min="31" max="31" width="12.44140625" style="3" bestFit="1" customWidth="1"/>
    <col min="32" max="32" width="9.109375" style="3"/>
    <col min="33" max="33" width="17.6640625" style="3" customWidth="1"/>
    <col min="34" max="34" width="14.44140625" style="3" customWidth="1"/>
    <col min="35" max="16384" width="9.109375" style="3"/>
  </cols>
  <sheetData>
    <row r="1" spans="2:36" ht="17.399999999999999">
      <c r="B1" s="2008" t="s">
        <v>639</v>
      </c>
      <c r="C1" s="2009"/>
      <c r="D1" s="2009"/>
      <c r="E1" s="2009"/>
      <c r="F1" s="2009"/>
      <c r="G1" s="2009"/>
      <c r="H1" s="2009"/>
      <c r="I1" s="2009"/>
      <c r="J1" s="2009"/>
      <c r="K1" s="2009"/>
      <c r="L1" s="2009"/>
      <c r="M1" s="2009"/>
      <c r="N1" s="2009"/>
      <c r="O1" s="2009"/>
      <c r="P1" s="2009"/>
      <c r="Q1" s="2009"/>
      <c r="R1" s="2009"/>
      <c r="S1" s="2009"/>
      <c r="T1" s="2009"/>
      <c r="U1" s="2009"/>
      <c r="V1" s="2009"/>
      <c r="W1" s="2009"/>
      <c r="X1" s="2009"/>
      <c r="Y1" s="2009"/>
      <c r="Z1" s="2009"/>
      <c r="AA1" s="2009"/>
      <c r="AB1" s="2009"/>
      <c r="AC1" s="2009"/>
      <c r="AD1" s="2009"/>
      <c r="AE1" s="2009"/>
      <c r="AJ1" s="3" t="s">
        <v>640</v>
      </c>
    </row>
    <row r="2" spans="2:36" ht="17.399999999999999">
      <c r="B2" s="2047" t="s">
        <v>641</v>
      </c>
      <c r="C2" s="2021"/>
      <c r="D2" s="2021"/>
      <c r="E2" s="2021"/>
      <c r="F2" s="2021"/>
      <c r="G2" s="2021"/>
      <c r="H2" s="2021"/>
      <c r="I2" s="2021"/>
      <c r="J2" s="2021"/>
      <c r="K2" s="2047" t="s">
        <v>642</v>
      </c>
      <c r="L2" s="2021"/>
      <c r="M2" s="2021"/>
      <c r="N2" s="2021"/>
      <c r="O2" s="2021"/>
      <c r="P2" s="2021"/>
      <c r="Q2" s="2021"/>
      <c r="R2" s="2021"/>
      <c r="S2" s="2021" t="s">
        <v>147</v>
      </c>
      <c r="T2" s="2021"/>
      <c r="U2" s="2021"/>
      <c r="V2" s="2021"/>
      <c r="W2" s="2021"/>
      <c r="X2" s="2021"/>
      <c r="Y2" s="2021"/>
      <c r="Z2" s="2021"/>
      <c r="AA2" s="2021"/>
      <c r="AB2" s="2021"/>
      <c r="AC2" s="2021" t="s">
        <v>643</v>
      </c>
      <c r="AD2" s="2021"/>
      <c r="AE2" s="2021"/>
      <c r="AJ2" s="3" t="s">
        <v>644</v>
      </c>
    </row>
    <row r="3" spans="2:36" ht="28.2" customHeight="1">
      <c r="B3" s="2022" t="s">
        <v>33</v>
      </c>
      <c r="C3" s="2023"/>
      <c r="D3" s="2023"/>
      <c r="E3" s="2045">
        <f>Progress!B27</f>
        <v>52025516.000000007</v>
      </c>
      <c r="F3" s="2062"/>
      <c r="G3" s="1632" t="s">
        <v>645</v>
      </c>
      <c r="H3" s="1633"/>
      <c r="I3" s="2045">
        <v>0</v>
      </c>
      <c r="J3" s="2046" t="s">
        <v>35</v>
      </c>
      <c r="K3" s="1632" t="s">
        <v>168</v>
      </c>
      <c r="L3" s="1633"/>
      <c r="M3" s="2056">
        <v>0</v>
      </c>
      <c r="N3" s="2057"/>
      <c r="O3" s="1632" t="s">
        <v>169</v>
      </c>
      <c r="P3" s="1633"/>
      <c r="Q3" s="2065">
        <f>E3*M3</f>
        <v>0</v>
      </c>
      <c r="R3" s="2070"/>
      <c r="S3" s="1632" t="s">
        <v>646</v>
      </c>
      <c r="T3" s="1633"/>
      <c r="U3" s="2067">
        <v>0</v>
      </c>
      <c r="V3" s="2068"/>
      <c r="W3" s="1632" t="s">
        <v>149</v>
      </c>
      <c r="X3" s="1633"/>
      <c r="Y3" s="2065">
        <f>SUM(F9:F58)*1.15</f>
        <v>34267317.164999999</v>
      </c>
      <c r="Z3" s="2066"/>
      <c r="AA3" s="2058" t="s">
        <v>647</v>
      </c>
      <c r="AB3" s="2060">
        <f>MAX(L9:L46)</f>
        <v>46291</v>
      </c>
      <c r="AC3" s="2022" t="s">
        <v>648</v>
      </c>
      <c r="AD3" s="2023"/>
      <c r="AE3" s="570">
        <f>AVERAGE(P9:P58)</f>
        <v>1.5714285714285714</v>
      </c>
      <c r="AG3" s="2002" t="s">
        <v>649</v>
      </c>
      <c r="AH3" s="2004">
        <f>AVERAGE(F9:F58)</f>
        <v>4256809.5857142862</v>
      </c>
      <c r="AI3" s="2005"/>
    </row>
    <row r="4" spans="2:36" ht="28.2" customHeight="1">
      <c r="B4" s="2022" t="s">
        <v>44</v>
      </c>
      <c r="C4" s="2023"/>
      <c r="D4" s="2023">
        <v>21100000</v>
      </c>
      <c r="E4" s="2063">
        <f>E3</f>
        <v>52025516.000000007</v>
      </c>
      <c r="F4" s="2064" t="s">
        <v>35</v>
      </c>
      <c r="G4" s="1622" t="s">
        <v>650</v>
      </c>
      <c r="H4" s="1623"/>
      <c r="I4" s="2063">
        <v>0</v>
      </c>
      <c r="J4" s="2073" t="e">
        <f>+#REF!+#REF!+I4</f>
        <v>#REF!</v>
      </c>
      <c r="K4" s="1622" t="s">
        <v>172</v>
      </c>
      <c r="L4" s="1623"/>
      <c r="M4" s="2052">
        <v>0</v>
      </c>
      <c r="N4" s="2053"/>
      <c r="O4" s="1622" t="s">
        <v>173</v>
      </c>
      <c r="P4" s="1623"/>
      <c r="Q4" s="2065">
        <f>E3*M4</f>
        <v>0</v>
      </c>
      <c r="R4" s="2070"/>
      <c r="S4" s="1622" t="s">
        <v>651</v>
      </c>
      <c r="T4" s="1623"/>
      <c r="U4" s="2032">
        <f>COUNTIF($N$9:$N$59,"Y")</f>
        <v>7</v>
      </c>
      <c r="V4" s="2033"/>
      <c r="W4" s="1622" t="s">
        <v>652</v>
      </c>
      <c r="X4" s="1623"/>
      <c r="Y4" s="2028">
        <f>SUMIF($N$9:$N$58,"Y",$J$9:$J$58)</f>
        <v>34269317.164999999</v>
      </c>
      <c r="Z4" s="2029"/>
      <c r="AA4" s="2059"/>
      <c r="AB4" s="2061"/>
      <c r="AC4" s="2022" t="s">
        <v>653</v>
      </c>
      <c r="AD4" s="2023"/>
      <c r="AE4" s="570">
        <f>AVERAGE(W9:W58)</f>
        <v>8.8333333333333339</v>
      </c>
      <c r="AG4" s="2003"/>
      <c r="AH4" s="2006"/>
      <c r="AI4" s="2007"/>
    </row>
    <row r="5" spans="2:36" ht="28.2" customHeight="1">
      <c r="B5" s="2022" t="s">
        <v>53</v>
      </c>
      <c r="C5" s="2023"/>
      <c r="D5" s="2023">
        <v>20900000</v>
      </c>
      <c r="E5" s="2063">
        <f>E4</f>
        <v>52025516.000000007</v>
      </c>
      <c r="F5" s="2064" t="e">
        <f>+#REF!+#REF!+E5</f>
        <v>#REF!</v>
      </c>
      <c r="G5" s="1622" t="s">
        <v>45</v>
      </c>
      <c r="H5" s="1623"/>
      <c r="I5" s="2050">
        <f>+F9+F10+F11+F12+F13+F14+F15</f>
        <v>29797667.100000001</v>
      </c>
      <c r="J5" s="2051"/>
      <c r="K5" s="1622" t="s">
        <v>654</v>
      </c>
      <c r="L5" s="1623"/>
      <c r="M5" s="2054">
        <f>ABS(M6/E3)</f>
        <v>3.8442674936659922E-5</v>
      </c>
      <c r="N5" s="2055"/>
      <c r="O5" s="1622" t="s">
        <v>655</v>
      </c>
      <c r="P5" s="1623"/>
      <c r="Q5" s="2071">
        <f>SUM(G9:G58)</f>
        <v>0</v>
      </c>
      <c r="R5" s="2072"/>
      <c r="S5" s="1622" t="s">
        <v>656</v>
      </c>
      <c r="T5" s="1623"/>
      <c r="U5" s="2032">
        <f>COUNTIF($R$9:$R$59,"Y")</f>
        <v>7</v>
      </c>
      <c r="V5" s="2033"/>
      <c r="W5" s="1622" t="s">
        <v>657</v>
      </c>
      <c r="X5" s="1623"/>
      <c r="Y5" s="2028">
        <f>SUMIF($R$9:$R$58,"Y",$J$9:$J$58)</f>
        <v>34269317.164999999</v>
      </c>
      <c r="Z5" s="2029"/>
      <c r="AA5" s="2036" t="s">
        <v>658</v>
      </c>
      <c r="AB5" s="2026">
        <f>Y3/(E4*1.15)</f>
        <v>0.57275101509805293</v>
      </c>
      <c r="AC5" s="2024" t="s">
        <v>659</v>
      </c>
      <c r="AD5" s="2025"/>
      <c r="AE5" s="570">
        <f>AVERAGE(AA9:AA58)</f>
        <v>24</v>
      </c>
    </row>
    <row r="6" spans="2:36" ht="28.2" customHeight="1" thickBot="1">
      <c r="B6" s="2022" t="s">
        <v>61</v>
      </c>
      <c r="C6" s="2023"/>
      <c r="D6" s="2023">
        <f>D4-D5</f>
        <v>200000</v>
      </c>
      <c r="E6" s="2048">
        <f>E4-E5</f>
        <v>0</v>
      </c>
      <c r="F6" s="2069"/>
      <c r="G6" s="2024" t="s">
        <v>660</v>
      </c>
      <c r="H6" s="2025"/>
      <c r="I6" s="2048">
        <f>M6+Q6+Q5</f>
        <v>2000</v>
      </c>
      <c r="J6" s="2049"/>
      <c r="K6" s="2024" t="s">
        <v>661</v>
      </c>
      <c r="L6" s="2025"/>
      <c r="M6" s="2034">
        <f>SUM(I9:I58)</f>
        <v>2000</v>
      </c>
      <c r="N6" s="2035"/>
      <c r="O6" s="2024" t="s">
        <v>662</v>
      </c>
      <c r="P6" s="2025"/>
      <c r="Q6" s="2030">
        <f>SUM(H9:H58)</f>
        <v>0</v>
      </c>
      <c r="R6" s="2031"/>
      <c r="S6" s="2024" t="s">
        <v>663</v>
      </c>
      <c r="T6" s="2025"/>
      <c r="U6" s="2034">
        <f>COUNTA(X9:X58)</f>
        <v>6</v>
      </c>
      <c r="V6" s="2035"/>
      <c r="W6" s="2024" t="s">
        <v>664</v>
      </c>
      <c r="X6" s="2025"/>
      <c r="Y6" s="2030">
        <f>+Y59</f>
        <v>31459715.307500001</v>
      </c>
      <c r="Z6" s="2031"/>
      <c r="AA6" s="2036"/>
      <c r="AB6" s="2027"/>
      <c r="AC6" s="2024" t="s">
        <v>665</v>
      </c>
      <c r="AD6" s="2025"/>
      <c r="AE6" s="570">
        <f>IFERROR(AVERAGE(AC9:AC58),"")</f>
        <v>35</v>
      </c>
    </row>
    <row r="7" spans="2:36" ht="15" customHeight="1" thickBot="1">
      <c r="B7" s="2037" t="s">
        <v>666</v>
      </c>
      <c r="C7" s="2038"/>
      <c r="D7" s="2038"/>
      <c r="E7" s="2039"/>
      <c r="F7" s="2037" t="s">
        <v>667</v>
      </c>
      <c r="G7" s="2038"/>
      <c r="H7" s="2038"/>
      <c r="I7" s="2038"/>
      <c r="J7" s="2040"/>
      <c r="K7" s="2041" t="s">
        <v>668</v>
      </c>
      <c r="L7" s="2039"/>
      <c r="M7" s="2042" t="s">
        <v>669</v>
      </c>
      <c r="N7" s="2043"/>
      <c r="O7" s="2043"/>
      <c r="P7" s="2043"/>
      <c r="Q7" s="2042" t="s">
        <v>670</v>
      </c>
      <c r="R7" s="2043"/>
      <c r="S7" s="2043"/>
      <c r="T7" s="2043"/>
      <c r="U7" s="2043"/>
      <c r="V7" s="2043"/>
      <c r="W7" s="2044"/>
      <c r="X7" s="2042" t="s">
        <v>642</v>
      </c>
      <c r="Y7" s="2043"/>
      <c r="Z7" s="2043"/>
      <c r="AA7" s="2043"/>
      <c r="AB7" s="2044"/>
      <c r="AC7" s="2014" t="s">
        <v>671</v>
      </c>
      <c r="AD7" s="2014" t="s">
        <v>672</v>
      </c>
      <c r="AE7" s="2016"/>
    </row>
    <row r="8" spans="2:36" s="34" customFormat="1" ht="56.4" thickTop="1" thickBot="1">
      <c r="B8" s="626" t="s">
        <v>673</v>
      </c>
      <c r="C8" s="627" t="s">
        <v>674</v>
      </c>
      <c r="D8" s="627" t="s">
        <v>675</v>
      </c>
      <c r="E8" s="628" t="s">
        <v>676</v>
      </c>
      <c r="F8" s="626" t="s">
        <v>677</v>
      </c>
      <c r="G8" s="627" t="s">
        <v>678</v>
      </c>
      <c r="H8" s="627" t="s">
        <v>679</v>
      </c>
      <c r="I8" s="627" t="s">
        <v>680</v>
      </c>
      <c r="J8" s="629" t="s">
        <v>681</v>
      </c>
      <c r="K8" s="630" t="s">
        <v>682</v>
      </c>
      <c r="L8" s="628" t="s">
        <v>683</v>
      </c>
      <c r="M8" s="626" t="s">
        <v>684</v>
      </c>
      <c r="N8" s="627" t="s">
        <v>685</v>
      </c>
      <c r="O8" s="627" t="s">
        <v>686</v>
      </c>
      <c r="P8" s="629" t="s">
        <v>687</v>
      </c>
      <c r="Q8" s="626" t="s">
        <v>688</v>
      </c>
      <c r="R8" s="627" t="s">
        <v>689</v>
      </c>
      <c r="S8" s="628" t="s">
        <v>690</v>
      </c>
      <c r="T8" s="631" t="s">
        <v>691</v>
      </c>
      <c r="U8" s="627" t="s">
        <v>692</v>
      </c>
      <c r="V8" s="629" t="s">
        <v>693</v>
      </c>
      <c r="W8" s="632" t="s">
        <v>687</v>
      </c>
      <c r="X8" s="626" t="s">
        <v>694</v>
      </c>
      <c r="Y8" s="627" t="s">
        <v>695</v>
      </c>
      <c r="Z8" s="627" t="s">
        <v>696</v>
      </c>
      <c r="AA8" s="627" t="s">
        <v>697</v>
      </c>
      <c r="AB8" s="628" t="s">
        <v>698</v>
      </c>
      <c r="AC8" s="2015"/>
      <c r="AD8" s="2017"/>
      <c r="AE8" s="2018"/>
    </row>
    <row r="9" spans="2:36" ht="15" thickTop="1">
      <c r="B9" s="633">
        <v>1</v>
      </c>
      <c r="C9" s="772">
        <v>1</v>
      </c>
      <c r="D9" s="897" t="s">
        <v>1277</v>
      </c>
      <c r="E9" s="898">
        <v>0</v>
      </c>
      <c r="F9" s="774">
        <v>2233198.61</v>
      </c>
      <c r="G9" s="775">
        <f>IF(ISBLANK(F9),"",-F9*$M$3*1.15)</f>
        <v>0</v>
      </c>
      <c r="H9" s="775">
        <f>IF(ISBLANK(F9),"",-F9*$M$4*1.15)</f>
        <v>0</v>
      </c>
      <c r="I9" s="776">
        <v>0</v>
      </c>
      <c r="J9" s="777">
        <f>IF(ISBLANK(F9),"",SUM(F9:I9)+F9*0.15)</f>
        <v>2568178.4014999997</v>
      </c>
      <c r="K9" s="778">
        <v>46068</v>
      </c>
      <c r="L9" s="779">
        <v>46111</v>
      </c>
      <c r="M9" s="780">
        <v>46111</v>
      </c>
      <c r="N9" s="781" t="s">
        <v>640</v>
      </c>
      <c r="O9" s="782">
        <v>46112</v>
      </c>
      <c r="P9" s="783">
        <f t="shared" ref="P9:P17" si="0">IF(ISBLANK(O9),"",O9-M9)</f>
        <v>1</v>
      </c>
      <c r="Q9" s="780">
        <f>O9</f>
        <v>46112</v>
      </c>
      <c r="R9" s="784" t="s">
        <v>640</v>
      </c>
      <c r="S9" s="779">
        <f>Q9+2</f>
        <v>46114</v>
      </c>
      <c r="T9" s="785">
        <f>S9+2</f>
        <v>46116</v>
      </c>
      <c r="U9" s="781" t="s">
        <v>640</v>
      </c>
      <c r="V9" s="809">
        <f>T9+5</f>
        <v>46121</v>
      </c>
      <c r="W9" s="786">
        <f>IF(ISBLANK(V9),"",V9-Q9)</f>
        <v>9</v>
      </c>
      <c r="X9" s="780">
        <v>46158</v>
      </c>
      <c r="Y9" s="776">
        <f t="shared" ref="Y9:Y14" si="1">J9</f>
        <v>2568178.4014999997</v>
      </c>
      <c r="Z9" s="787">
        <f>IF(ISBLANK(Y9),"",Y9/J9)</f>
        <v>1</v>
      </c>
      <c r="AA9" s="788">
        <f t="shared" ref="AA9:AA19" si="2">IF(ISBLANK(X9),"",X9-V9)</f>
        <v>37</v>
      </c>
      <c r="AB9" s="789">
        <f>IF(ISBLANK(Y9),"",(J9-Y9))</f>
        <v>0</v>
      </c>
      <c r="AC9" s="206">
        <f>IF(ISBLANK(X9),"",X9-M9)</f>
        <v>47</v>
      </c>
      <c r="AD9" s="2019"/>
      <c r="AE9" s="2020"/>
      <c r="AH9" s="34"/>
    </row>
    <row r="10" spans="2:36">
      <c r="B10" s="636">
        <v>2</v>
      </c>
      <c r="C10" s="790">
        <v>2</v>
      </c>
      <c r="D10" s="897" t="s">
        <v>1278</v>
      </c>
      <c r="E10" s="898">
        <v>0</v>
      </c>
      <c r="F10" s="774">
        <v>5354472.43</v>
      </c>
      <c r="G10" s="775">
        <f>IF(ISBLANK(F10),"",-F10*$M$3*1.15)</f>
        <v>0</v>
      </c>
      <c r="H10" s="775">
        <f>IF(ISBLANK(F10),"",-F10*$M$4*1.15)</f>
        <v>0</v>
      </c>
      <c r="I10" s="776">
        <v>0</v>
      </c>
      <c r="J10" s="777">
        <f>IF(ISBLANK(F10),"",SUM(F10:I10)+F10*0.15)</f>
        <v>6157643.2944999998</v>
      </c>
      <c r="K10" s="791">
        <v>46112</v>
      </c>
      <c r="L10" s="792">
        <v>46141</v>
      </c>
      <c r="M10" s="793">
        <v>46141</v>
      </c>
      <c r="N10" s="781" t="s">
        <v>640</v>
      </c>
      <c r="O10" s="782">
        <v>46144</v>
      </c>
      <c r="P10" s="783">
        <f t="shared" si="0"/>
        <v>3</v>
      </c>
      <c r="Q10" s="780">
        <f>O10</f>
        <v>46144</v>
      </c>
      <c r="R10" s="781" t="s">
        <v>640</v>
      </c>
      <c r="S10" s="779">
        <f>Q10+2</f>
        <v>46146</v>
      </c>
      <c r="T10" s="785">
        <f>S10+2</f>
        <v>46148</v>
      </c>
      <c r="U10" s="781" t="s">
        <v>640</v>
      </c>
      <c r="V10" s="809">
        <f>T10+5</f>
        <v>46153</v>
      </c>
      <c r="W10" s="786">
        <f>IF(ISBLANK(V10),"",V10-Q10)</f>
        <v>9</v>
      </c>
      <c r="X10" s="793">
        <v>46180</v>
      </c>
      <c r="Y10" s="776">
        <f t="shared" si="1"/>
        <v>6157643.2944999998</v>
      </c>
      <c r="Z10" s="787">
        <f>IF(ISBLANK(Y10),"",Y10/J10)</f>
        <v>1</v>
      </c>
      <c r="AA10" s="788">
        <f t="shared" si="2"/>
        <v>27</v>
      </c>
      <c r="AB10" s="789">
        <f>IF(ISBLANK(Y10),"",(J10-Y10))</f>
        <v>0</v>
      </c>
      <c r="AC10" s="794">
        <f>IF(ISBLANK(X10),"",X10-M10)</f>
        <v>39</v>
      </c>
      <c r="AD10" s="2010"/>
      <c r="AE10" s="2011"/>
      <c r="AH10" s="34"/>
    </row>
    <row r="11" spans="2:36">
      <c r="B11" s="636">
        <v>3</v>
      </c>
      <c r="C11" s="790">
        <v>3</v>
      </c>
      <c r="D11" s="897" t="s">
        <v>1279</v>
      </c>
      <c r="E11" s="898">
        <v>0</v>
      </c>
      <c r="F11" s="774">
        <v>3385248.29</v>
      </c>
      <c r="G11" s="775">
        <f>IF(ISBLANK(F11),"",-F11*$M$3*1.15)</f>
        <v>0</v>
      </c>
      <c r="H11" s="775">
        <f>IF(ISBLANK(F11),"",-F11*$M$4*1.15)</f>
        <v>0</v>
      </c>
      <c r="I11" s="776">
        <v>0</v>
      </c>
      <c r="J11" s="777">
        <f t="shared" ref="J11:J58" si="3">IF(ISBLANK(F11),"",SUM(F11:I11)+F11*0.15)</f>
        <v>3893035.5334999999</v>
      </c>
      <c r="K11" s="791">
        <v>46142</v>
      </c>
      <c r="L11" s="792">
        <v>46161</v>
      </c>
      <c r="M11" s="793">
        <v>46161</v>
      </c>
      <c r="N11" s="781" t="s">
        <v>640</v>
      </c>
      <c r="O11" s="782">
        <v>46163</v>
      </c>
      <c r="P11" s="783">
        <f t="shared" si="0"/>
        <v>2</v>
      </c>
      <c r="Q11" s="643">
        <f>O11</f>
        <v>46163</v>
      </c>
      <c r="R11" s="644" t="s">
        <v>640</v>
      </c>
      <c r="S11" s="779">
        <f>Q11+2</f>
        <v>46165</v>
      </c>
      <c r="T11" s="785">
        <f>S11+2</f>
        <v>46167</v>
      </c>
      <c r="U11" s="781" t="s">
        <v>640</v>
      </c>
      <c r="V11" s="809">
        <f>T11+5</f>
        <v>46172</v>
      </c>
      <c r="W11" s="786">
        <f>IF(ISBLANK(V11),"",V11-Q11)</f>
        <v>9</v>
      </c>
      <c r="X11" s="643">
        <v>46194</v>
      </c>
      <c r="Y11" s="776">
        <f t="shared" si="1"/>
        <v>3893035.5334999999</v>
      </c>
      <c r="Z11" s="787">
        <f>IF(ISBLANK(Y11),"",Y11/J11)</f>
        <v>1</v>
      </c>
      <c r="AA11" s="788">
        <f t="shared" si="2"/>
        <v>22</v>
      </c>
      <c r="AB11" s="789">
        <f t="shared" ref="AB11:AB37" si="4">IF(ISBLANK(Y11),"",(J11-Y11))</f>
        <v>0</v>
      </c>
      <c r="AC11" s="794">
        <f>IF(ISBLANK(X11),"",X11-M11)</f>
        <v>33</v>
      </c>
      <c r="AD11" s="2010"/>
      <c r="AE11" s="2011"/>
      <c r="AH11" s="34"/>
    </row>
    <row r="12" spans="2:36">
      <c r="B12" s="636">
        <v>4</v>
      </c>
      <c r="C12" s="790">
        <v>4</v>
      </c>
      <c r="D12" s="897" t="s">
        <v>1280</v>
      </c>
      <c r="E12" s="898">
        <v>0</v>
      </c>
      <c r="F12" s="774">
        <v>8068537.9400000004</v>
      </c>
      <c r="G12" s="775">
        <f>IF(ISBLANK(F12),"",-F12*$M$3*1.15)</f>
        <v>0</v>
      </c>
      <c r="H12" s="775">
        <f>IF(ISBLANK(F12),"",-F12*$M$4*1.15)</f>
        <v>0</v>
      </c>
      <c r="I12" s="795">
        <v>0</v>
      </c>
      <c r="J12" s="777">
        <f t="shared" si="3"/>
        <v>9278818.631000001</v>
      </c>
      <c r="K12" s="791">
        <v>46162</v>
      </c>
      <c r="L12" s="792">
        <v>46196</v>
      </c>
      <c r="M12" s="793">
        <v>46197</v>
      </c>
      <c r="N12" s="781" t="s">
        <v>640</v>
      </c>
      <c r="O12" s="782">
        <v>46198</v>
      </c>
      <c r="P12" s="783">
        <f t="shared" si="0"/>
        <v>1</v>
      </c>
      <c r="Q12" s="643">
        <v>46198</v>
      </c>
      <c r="R12" s="644" t="s">
        <v>640</v>
      </c>
      <c r="S12" s="779">
        <f>Q12+2</f>
        <v>46200</v>
      </c>
      <c r="T12" s="785">
        <f>S12+3</f>
        <v>46203</v>
      </c>
      <c r="U12" s="781" t="s">
        <v>640</v>
      </c>
      <c r="V12" s="809">
        <f>+T12+4</f>
        <v>46207</v>
      </c>
      <c r="W12" s="649">
        <f t="shared" ref="W12:W19" si="5">IF(ISBLANK(V12),"",V12-Q12)</f>
        <v>9</v>
      </c>
      <c r="X12" s="643">
        <v>46229</v>
      </c>
      <c r="Y12" s="776">
        <f t="shared" si="1"/>
        <v>9278818.631000001</v>
      </c>
      <c r="Z12" s="787">
        <f>IF(ISBLANK(Y12),"",Y12/J12)</f>
        <v>1</v>
      </c>
      <c r="AA12" s="651">
        <f t="shared" si="2"/>
        <v>22</v>
      </c>
      <c r="AB12" s="789">
        <f t="shared" si="4"/>
        <v>0</v>
      </c>
      <c r="AC12" s="794">
        <f t="shared" ref="AC12:AC59" si="6">IF(ISBLANK(X12),"",X12-M12)</f>
        <v>32</v>
      </c>
      <c r="AD12" s="2010"/>
      <c r="AE12" s="2011"/>
    </row>
    <row r="13" spans="2:36">
      <c r="B13" s="636">
        <v>5</v>
      </c>
      <c r="C13" s="790">
        <v>5</v>
      </c>
      <c r="D13" s="897" t="s">
        <v>1302</v>
      </c>
      <c r="E13" s="898">
        <v>0</v>
      </c>
      <c r="F13" s="634">
        <v>4265230.58</v>
      </c>
      <c r="G13" s="635">
        <f>IF(ISBLANK(F13),"",-F13*$M$3*1.15)</f>
        <v>0</v>
      </c>
      <c r="H13" s="653">
        <f>IF(ISBLANK(F13),"",-F13*$M$4)</f>
        <v>0</v>
      </c>
      <c r="I13" s="639">
        <v>0</v>
      </c>
      <c r="J13" s="777">
        <f t="shared" si="3"/>
        <v>4905015.1670000004</v>
      </c>
      <c r="K13" s="641">
        <v>46198</v>
      </c>
      <c r="L13" s="642">
        <v>46227</v>
      </c>
      <c r="M13" s="643">
        <v>46228</v>
      </c>
      <c r="N13" s="644" t="s">
        <v>640</v>
      </c>
      <c r="O13" s="645">
        <v>46229</v>
      </c>
      <c r="P13" s="646">
        <f t="shared" si="0"/>
        <v>1</v>
      </c>
      <c r="Q13" s="643">
        <v>46229</v>
      </c>
      <c r="R13" s="644" t="s">
        <v>640</v>
      </c>
      <c r="S13" s="779">
        <f>Q13+2</f>
        <v>46231</v>
      </c>
      <c r="T13" s="785">
        <f>S13+3</f>
        <v>46234</v>
      </c>
      <c r="U13" s="781" t="s">
        <v>640</v>
      </c>
      <c r="V13" s="809">
        <f>+T13+4</f>
        <v>46238</v>
      </c>
      <c r="W13" s="649">
        <f t="shared" si="5"/>
        <v>9</v>
      </c>
      <c r="X13" s="643">
        <v>46249</v>
      </c>
      <c r="Y13" s="776">
        <f t="shared" si="1"/>
        <v>4905015.1670000004</v>
      </c>
      <c r="Z13" s="787">
        <f t="shared" ref="Z13:Z35" si="7">IF(ISBLANK(Y13),"",Y13/J13)</f>
        <v>1</v>
      </c>
      <c r="AA13" s="651">
        <f t="shared" si="2"/>
        <v>11</v>
      </c>
      <c r="AB13" s="789">
        <f t="shared" si="4"/>
        <v>0</v>
      </c>
      <c r="AC13" s="794">
        <f t="shared" si="6"/>
        <v>21</v>
      </c>
      <c r="AD13" s="2010"/>
      <c r="AE13" s="2011"/>
    </row>
    <row r="14" spans="2:36">
      <c r="B14" s="636">
        <v>6</v>
      </c>
      <c r="C14" s="790">
        <v>6</v>
      </c>
      <c r="D14" s="897" t="s">
        <v>1305</v>
      </c>
      <c r="E14" s="898">
        <v>0</v>
      </c>
      <c r="F14" s="634">
        <v>4047847.2</v>
      </c>
      <c r="G14" s="635">
        <f t="shared" ref="G14:G40" si="8">IF(ISBLANK(F14),"",-F14*$M$3*1.15)</f>
        <v>0</v>
      </c>
      <c r="H14" s="653">
        <f>IF(ISBLANK(F14),"",-F14*$M$4)</f>
        <v>0</v>
      </c>
      <c r="I14" s="639">
        <v>2000</v>
      </c>
      <c r="J14" s="777">
        <f t="shared" si="3"/>
        <v>4657024.28</v>
      </c>
      <c r="K14" s="641">
        <v>46228</v>
      </c>
      <c r="L14" s="642">
        <v>46257</v>
      </c>
      <c r="M14" s="643">
        <v>46258</v>
      </c>
      <c r="N14" s="644" t="s">
        <v>640</v>
      </c>
      <c r="O14" s="645">
        <v>46259</v>
      </c>
      <c r="P14" s="646">
        <f t="shared" si="0"/>
        <v>1</v>
      </c>
      <c r="Q14" s="643">
        <v>46263</v>
      </c>
      <c r="R14" s="644" t="s">
        <v>640</v>
      </c>
      <c r="S14" s="642">
        <v>46264</v>
      </c>
      <c r="T14" s="785">
        <v>46267</v>
      </c>
      <c r="U14" s="781" t="s">
        <v>640</v>
      </c>
      <c r="V14" s="809">
        <v>46271</v>
      </c>
      <c r="W14" s="649">
        <f t="shared" si="5"/>
        <v>8</v>
      </c>
      <c r="X14" s="643">
        <v>46296</v>
      </c>
      <c r="Y14" s="776">
        <f t="shared" si="1"/>
        <v>4657024.28</v>
      </c>
      <c r="Z14" s="787">
        <f t="shared" si="7"/>
        <v>1</v>
      </c>
      <c r="AA14" s="651">
        <f t="shared" si="2"/>
        <v>25</v>
      </c>
      <c r="AB14" s="789">
        <f t="shared" si="4"/>
        <v>0</v>
      </c>
      <c r="AC14" s="794">
        <f t="shared" si="6"/>
        <v>38</v>
      </c>
      <c r="AD14" s="2010"/>
      <c r="AE14" s="2011"/>
    </row>
    <row r="15" spans="2:36">
      <c r="B15" s="636">
        <v>7</v>
      </c>
      <c r="C15" s="790">
        <v>7</v>
      </c>
      <c r="D15" s="897" t="s">
        <v>1353</v>
      </c>
      <c r="E15" s="898">
        <v>0</v>
      </c>
      <c r="F15" s="652">
        <v>2443132.0499999998</v>
      </c>
      <c r="G15" s="635">
        <f t="shared" si="8"/>
        <v>0</v>
      </c>
      <c r="H15" s="653">
        <f>IF(ISBLANK(F15),"",-F15*$M$4)</f>
        <v>0</v>
      </c>
      <c r="I15" s="639">
        <v>0</v>
      </c>
      <c r="J15" s="777">
        <f t="shared" si="3"/>
        <v>2809601.8574999999</v>
      </c>
      <c r="K15" s="641">
        <v>46258</v>
      </c>
      <c r="L15" s="642">
        <v>46291</v>
      </c>
      <c r="M15" s="643">
        <v>46292</v>
      </c>
      <c r="N15" s="644" t="s">
        <v>640</v>
      </c>
      <c r="O15" s="645">
        <v>46294</v>
      </c>
      <c r="P15" s="646">
        <f t="shared" si="0"/>
        <v>2</v>
      </c>
      <c r="Q15" s="643">
        <v>46296</v>
      </c>
      <c r="R15" s="644" t="s">
        <v>640</v>
      </c>
      <c r="S15" s="642">
        <v>46301</v>
      </c>
      <c r="T15" s="785"/>
      <c r="U15" s="781"/>
      <c r="V15" s="809"/>
      <c r="W15" s="649" t="str">
        <f t="shared" si="5"/>
        <v/>
      </c>
      <c r="X15" s="643"/>
      <c r="Y15" s="776"/>
      <c r="Z15" s="787" t="str">
        <f t="shared" si="7"/>
        <v/>
      </c>
      <c r="AA15" s="651" t="str">
        <f t="shared" si="2"/>
        <v/>
      </c>
      <c r="AB15" s="789" t="str">
        <f t="shared" si="4"/>
        <v/>
      </c>
      <c r="AC15" s="794" t="str">
        <f t="shared" si="6"/>
        <v/>
      </c>
      <c r="AD15" s="2010"/>
      <c r="AE15" s="2011"/>
    </row>
    <row r="16" spans="2:36">
      <c r="B16" s="636">
        <v>8</v>
      </c>
      <c r="C16" s="790"/>
      <c r="D16" s="897"/>
      <c r="E16" s="898"/>
      <c r="F16" s="652"/>
      <c r="G16" s="635" t="str">
        <f t="shared" si="8"/>
        <v/>
      </c>
      <c r="H16" s="653" t="str">
        <f>IF(ISBLANK(F16),"",-F16*$M$4)</f>
        <v/>
      </c>
      <c r="I16" s="639"/>
      <c r="J16" s="777" t="str">
        <f t="shared" si="3"/>
        <v/>
      </c>
      <c r="K16" s="641"/>
      <c r="L16" s="642"/>
      <c r="M16" s="643"/>
      <c r="N16" s="644"/>
      <c r="O16" s="645"/>
      <c r="P16" s="646" t="str">
        <f t="shared" si="0"/>
        <v/>
      </c>
      <c r="Q16" s="643"/>
      <c r="R16" s="644"/>
      <c r="S16" s="642"/>
      <c r="T16" s="785"/>
      <c r="U16" s="781"/>
      <c r="V16" s="809"/>
      <c r="W16" s="649" t="str">
        <f>IF(ISBLANK(V16),"",V16-Q16)</f>
        <v/>
      </c>
      <c r="X16" s="643"/>
      <c r="Y16" s="776"/>
      <c r="Z16" s="787" t="str">
        <f>IF(ISBLANK(Y16),"",Y16/J16)</f>
        <v/>
      </c>
      <c r="AA16" s="651" t="str">
        <f t="shared" si="2"/>
        <v/>
      </c>
      <c r="AB16" s="789" t="str">
        <f t="shared" si="4"/>
        <v/>
      </c>
      <c r="AC16" s="794" t="str">
        <f t="shared" si="6"/>
        <v/>
      </c>
      <c r="AD16" s="2010"/>
      <c r="AE16" s="2011"/>
    </row>
    <row r="17" spans="2:31">
      <c r="B17" s="636">
        <v>9</v>
      </c>
      <c r="C17" s="790"/>
      <c r="D17" s="897"/>
      <c r="E17" s="898"/>
      <c r="F17" s="652"/>
      <c r="G17" s="635" t="str">
        <f t="shared" si="8"/>
        <v/>
      </c>
      <c r="H17" s="653" t="str">
        <f t="shared" ref="H17:H23" si="9">IF(ISBLANK(F17),"",-F17*$M$4)</f>
        <v/>
      </c>
      <c r="I17" s="639"/>
      <c r="J17" s="777" t="str">
        <f t="shared" si="3"/>
        <v/>
      </c>
      <c r="K17" s="641"/>
      <c r="L17" s="642"/>
      <c r="M17" s="643"/>
      <c r="N17" s="644"/>
      <c r="O17" s="645"/>
      <c r="P17" s="646" t="str">
        <f t="shared" si="0"/>
        <v/>
      </c>
      <c r="Q17" s="643"/>
      <c r="R17" s="644"/>
      <c r="S17" s="642"/>
      <c r="T17" s="785"/>
      <c r="U17" s="781"/>
      <c r="V17" s="809"/>
      <c r="W17" s="649" t="str">
        <f>IF(ISBLANK(V17),"",V17-Q17)</f>
        <v/>
      </c>
      <c r="X17" s="643"/>
      <c r="Y17" s="776"/>
      <c r="Z17" s="787" t="str">
        <f>IF(ISBLANK(Y17),"",Y17/J17)</f>
        <v/>
      </c>
      <c r="AA17" s="651" t="str">
        <f t="shared" si="2"/>
        <v/>
      </c>
      <c r="AB17" s="789" t="str">
        <f t="shared" si="4"/>
        <v/>
      </c>
      <c r="AC17" s="794" t="str">
        <f t="shared" si="6"/>
        <v/>
      </c>
      <c r="AD17" s="2010"/>
      <c r="AE17" s="2011"/>
    </row>
    <row r="18" spans="2:31">
      <c r="B18" s="636">
        <v>10</v>
      </c>
      <c r="C18" s="637"/>
      <c r="D18" s="897"/>
      <c r="E18" s="898"/>
      <c r="F18" s="652"/>
      <c r="G18" s="635" t="str">
        <f>IF(ISBLANK(F18),"",-F18*$M$3*1.15)</f>
        <v/>
      </c>
      <c r="H18" s="653" t="str">
        <f t="shared" si="9"/>
        <v/>
      </c>
      <c r="I18" s="639"/>
      <c r="J18" s="777" t="str">
        <f t="shared" si="3"/>
        <v/>
      </c>
      <c r="K18" s="641"/>
      <c r="L18" s="642"/>
      <c r="M18" s="643"/>
      <c r="N18" s="644"/>
      <c r="O18" s="645"/>
      <c r="P18" s="646" t="str">
        <f t="shared" ref="P18:P59" si="10">IF(ISBLANK(O18),"",O18-M18)</f>
        <v/>
      </c>
      <c r="Q18" s="643"/>
      <c r="R18" s="644"/>
      <c r="S18" s="642"/>
      <c r="T18" s="647"/>
      <c r="U18" s="644"/>
      <c r="V18" s="648"/>
      <c r="W18" s="649" t="str">
        <f>IF(ISBLANK(V18),"",V18-Q18)</f>
        <v/>
      </c>
      <c r="X18" s="643"/>
      <c r="Y18" s="776"/>
      <c r="Z18" s="787" t="str">
        <f t="shared" si="7"/>
        <v/>
      </c>
      <c r="AA18" s="651" t="str">
        <f t="shared" si="2"/>
        <v/>
      </c>
      <c r="AB18" s="789" t="str">
        <f t="shared" si="4"/>
        <v/>
      </c>
      <c r="AC18" s="794" t="str">
        <f t="shared" si="6"/>
        <v/>
      </c>
      <c r="AD18" s="2010"/>
      <c r="AE18" s="2011"/>
    </row>
    <row r="19" spans="2:31">
      <c r="B19" s="636">
        <v>11</v>
      </c>
      <c r="C19" s="637"/>
      <c r="D19" s="897"/>
      <c r="E19" s="898"/>
      <c r="F19" s="652"/>
      <c r="G19" s="635" t="str">
        <f t="shared" si="8"/>
        <v/>
      </c>
      <c r="H19" s="653" t="str">
        <f t="shared" si="9"/>
        <v/>
      </c>
      <c r="I19" s="639"/>
      <c r="J19" s="777" t="str">
        <f>IF(ISBLANK(F19),"",SUM(F19:I19)+F19*0.15)</f>
        <v/>
      </c>
      <c r="K19" s="641"/>
      <c r="L19" s="642"/>
      <c r="M19" s="643"/>
      <c r="N19" s="644"/>
      <c r="O19" s="645"/>
      <c r="P19" s="646" t="str">
        <f t="shared" si="10"/>
        <v/>
      </c>
      <c r="Q19" s="643"/>
      <c r="R19" s="644"/>
      <c r="S19" s="642"/>
      <c r="T19" s="647"/>
      <c r="U19" s="644"/>
      <c r="V19" s="648"/>
      <c r="W19" s="649" t="str">
        <f t="shared" si="5"/>
        <v/>
      </c>
      <c r="X19" s="643"/>
      <c r="Y19" s="776"/>
      <c r="Z19" s="787" t="str">
        <f t="shared" si="7"/>
        <v/>
      </c>
      <c r="AA19" s="651" t="str">
        <f t="shared" si="2"/>
        <v/>
      </c>
      <c r="AB19" s="789" t="str">
        <f t="shared" si="4"/>
        <v/>
      </c>
      <c r="AC19" s="794" t="str">
        <f t="shared" si="6"/>
        <v/>
      </c>
      <c r="AD19" s="2010"/>
      <c r="AE19" s="2011"/>
    </row>
    <row r="20" spans="2:31">
      <c r="B20" s="636">
        <v>12</v>
      </c>
      <c r="C20" s="637"/>
      <c r="D20" s="897"/>
      <c r="E20" s="898"/>
      <c r="F20" s="652"/>
      <c r="G20" s="635" t="str">
        <f t="shared" si="8"/>
        <v/>
      </c>
      <c r="H20" s="653" t="str">
        <f t="shared" si="9"/>
        <v/>
      </c>
      <c r="I20" s="639"/>
      <c r="J20" s="777" t="str">
        <f t="shared" si="3"/>
        <v/>
      </c>
      <c r="K20" s="641"/>
      <c r="L20" s="642"/>
      <c r="M20" s="643"/>
      <c r="N20" s="644"/>
      <c r="O20" s="645"/>
      <c r="P20" s="646" t="str">
        <f t="shared" si="10"/>
        <v/>
      </c>
      <c r="Q20" s="643"/>
      <c r="R20" s="644"/>
      <c r="S20" s="642"/>
      <c r="T20" s="647"/>
      <c r="U20" s="644"/>
      <c r="V20" s="648"/>
      <c r="W20" s="649" t="str">
        <f t="shared" ref="W20:W59" si="11">IF(ISBLANK(V20),"",V20-Q20)</f>
        <v/>
      </c>
      <c r="X20" s="643"/>
      <c r="Y20" s="776"/>
      <c r="Z20" s="787" t="str">
        <f t="shared" si="7"/>
        <v/>
      </c>
      <c r="AA20" s="651" t="str">
        <f t="shared" ref="AA20:AA59" si="12">IF(ISBLANK(X20),"",X20-V20)</f>
        <v/>
      </c>
      <c r="AB20" s="789" t="str">
        <f t="shared" si="4"/>
        <v/>
      </c>
      <c r="AC20" s="794" t="str">
        <f t="shared" si="6"/>
        <v/>
      </c>
      <c r="AD20" s="2010"/>
      <c r="AE20" s="2011"/>
    </row>
    <row r="21" spans="2:31">
      <c r="B21" s="636">
        <v>13</v>
      </c>
      <c r="C21" s="637"/>
      <c r="D21" s="897"/>
      <c r="E21" s="898"/>
      <c r="F21" s="652"/>
      <c r="G21" s="635" t="str">
        <f t="shared" si="8"/>
        <v/>
      </c>
      <c r="H21" s="653" t="str">
        <f t="shared" si="9"/>
        <v/>
      </c>
      <c r="I21" s="639"/>
      <c r="J21" s="777" t="str">
        <f t="shared" si="3"/>
        <v/>
      </c>
      <c r="K21" s="641"/>
      <c r="L21" s="642"/>
      <c r="M21" s="643"/>
      <c r="N21" s="644"/>
      <c r="O21" s="645"/>
      <c r="P21" s="646" t="str">
        <f t="shared" si="10"/>
        <v/>
      </c>
      <c r="Q21" s="643"/>
      <c r="R21" s="644"/>
      <c r="S21" s="642"/>
      <c r="T21" s="647"/>
      <c r="U21" s="644"/>
      <c r="V21" s="648"/>
      <c r="W21" s="649" t="str">
        <f t="shared" si="11"/>
        <v/>
      </c>
      <c r="X21" s="643"/>
      <c r="Y21" s="776"/>
      <c r="Z21" s="787" t="str">
        <f t="shared" si="7"/>
        <v/>
      </c>
      <c r="AA21" s="651" t="str">
        <f t="shared" si="12"/>
        <v/>
      </c>
      <c r="AB21" s="789" t="str">
        <f t="shared" si="4"/>
        <v/>
      </c>
      <c r="AC21" s="794" t="str">
        <f t="shared" si="6"/>
        <v/>
      </c>
      <c r="AD21" s="2010"/>
      <c r="AE21" s="2011"/>
    </row>
    <row r="22" spans="2:31">
      <c r="B22" s="636">
        <v>14</v>
      </c>
      <c r="C22" s="637"/>
      <c r="D22" s="897"/>
      <c r="E22" s="898"/>
      <c r="F22" s="652"/>
      <c r="G22" s="635" t="str">
        <f t="shared" si="8"/>
        <v/>
      </c>
      <c r="H22" s="653" t="str">
        <f t="shared" si="9"/>
        <v/>
      </c>
      <c r="I22" s="639"/>
      <c r="J22" s="777" t="str">
        <f t="shared" si="3"/>
        <v/>
      </c>
      <c r="K22" s="641"/>
      <c r="L22" s="642"/>
      <c r="M22" s="643"/>
      <c r="N22" s="644"/>
      <c r="O22" s="645"/>
      <c r="P22" s="646" t="str">
        <f t="shared" si="10"/>
        <v/>
      </c>
      <c r="Q22" s="643"/>
      <c r="R22" s="644"/>
      <c r="S22" s="642"/>
      <c r="T22" s="647"/>
      <c r="U22" s="644"/>
      <c r="V22" s="648"/>
      <c r="W22" s="649" t="str">
        <f>IF(ISBLANK(V22),"",V22-Q22)</f>
        <v/>
      </c>
      <c r="X22" s="643"/>
      <c r="Y22" s="639"/>
      <c r="Z22" s="787" t="str">
        <f t="shared" si="7"/>
        <v/>
      </c>
      <c r="AA22" s="651" t="str">
        <f t="shared" si="12"/>
        <v/>
      </c>
      <c r="AB22" s="789" t="str">
        <f t="shared" si="4"/>
        <v/>
      </c>
      <c r="AC22" s="794" t="str">
        <f t="shared" si="6"/>
        <v/>
      </c>
      <c r="AD22" s="2010"/>
      <c r="AE22" s="2011"/>
    </row>
    <row r="23" spans="2:31">
      <c r="B23" s="636">
        <v>15</v>
      </c>
      <c r="C23" s="637"/>
      <c r="D23" s="637"/>
      <c r="E23" s="773"/>
      <c r="F23" s="652"/>
      <c r="G23" s="635" t="str">
        <f t="shared" si="8"/>
        <v/>
      </c>
      <c r="H23" s="653" t="str">
        <f t="shared" si="9"/>
        <v/>
      </c>
      <c r="I23" s="639"/>
      <c r="J23" s="777" t="str">
        <f t="shared" si="3"/>
        <v/>
      </c>
      <c r="K23" s="641"/>
      <c r="L23" s="642"/>
      <c r="M23" s="643"/>
      <c r="N23" s="644"/>
      <c r="O23" s="645"/>
      <c r="P23" s="646" t="str">
        <f t="shared" si="10"/>
        <v/>
      </c>
      <c r="Q23" s="643"/>
      <c r="R23" s="644"/>
      <c r="S23" s="642"/>
      <c r="T23" s="647"/>
      <c r="U23" s="644"/>
      <c r="V23" s="648"/>
      <c r="W23" s="649" t="str">
        <f t="shared" si="11"/>
        <v/>
      </c>
      <c r="X23" s="643"/>
      <c r="Y23" s="639"/>
      <c r="Z23" s="787" t="str">
        <f t="shared" si="7"/>
        <v/>
      </c>
      <c r="AA23" s="651" t="str">
        <f t="shared" si="12"/>
        <v/>
      </c>
      <c r="AB23" s="789" t="str">
        <f t="shared" si="4"/>
        <v/>
      </c>
      <c r="AC23" s="794" t="str">
        <f t="shared" si="6"/>
        <v/>
      </c>
      <c r="AD23" s="2010"/>
      <c r="AE23" s="2011"/>
    </row>
    <row r="24" spans="2:31">
      <c r="B24" s="636">
        <v>16</v>
      </c>
      <c r="C24" s="637"/>
      <c r="D24" s="637"/>
      <c r="E24" s="773"/>
      <c r="F24" s="652"/>
      <c r="G24" s="635" t="str">
        <f t="shared" si="8"/>
        <v/>
      </c>
      <c r="H24" s="653" t="str">
        <f>IF(ISBLANK(F24),"",-F24*$M$4)</f>
        <v/>
      </c>
      <c r="I24" s="639"/>
      <c r="J24" s="777" t="str">
        <f t="shared" si="3"/>
        <v/>
      </c>
      <c r="K24" s="641"/>
      <c r="L24" s="642"/>
      <c r="M24" s="643"/>
      <c r="N24" s="644"/>
      <c r="O24" s="645"/>
      <c r="P24" s="646" t="str">
        <f t="shared" si="10"/>
        <v/>
      </c>
      <c r="Q24" s="643"/>
      <c r="R24" s="644"/>
      <c r="S24" s="642"/>
      <c r="T24" s="647"/>
      <c r="U24" s="644"/>
      <c r="V24" s="648"/>
      <c r="W24" s="649" t="str">
        <f t="shared" si="11"/>
        <v/>
      </c>
      <c r="X24" s="643"/>
      <c r="Y24" s="639"/>
      <c r="Z24" s="787" t="str">
        <f t="shared" si="7"/>
        <v/>
      </c>
      <c r="AA24" s="651" t="str">
        <f t="shared" si="12"/>
        <v/>
      </c>
      <c r="AB24" s="789" t="str">
        <f t="shared" si="4"/>
        <v/>
      </c>
      <c r="AC24" s="794" t="str">
        <f t="shared" si="6"/>
        <v/>
      </c>
      <c r="AD24" s="2010"/>
      <c r="AE24" s="2011"/>
    </row>
    <row r="25" spans="2:31">
      <c r="B25" s="636">
        <v>17</v>
      </c>
      <c r="C25" s="637"/>
      <c r="D25" s="637"/>
      <c r="E25" s="773"/>
      <c r="F25" s="652"/>
      <c r="G25" s="635" t="str">
        <f t="shared" si="8"/>
        <v/>
      </c>
      <c r="H25" s="653" t="str">
        <f t="shared" ref="H25:H58" si="13">IF(ISBLANK(F25),"",-F25*$M$4)</f>
        <v/>
      </c>
      <c r="I25" s="639"/>
      <c r="J25" s="777" t="str">
        <f t="shared" si="3"/>
        <v/>
      </c>
      <c r="K25" s="641"/>
      <c r="L25" s="642"/>
      <c r="M25" s="643"/>
      <c r="N25" s="644"/>
      <c r="O25" s="645"/>
      <c r="P25" s="646" t="str">
        <f t="shared" si="10"/>
        <v/>
      </c>
      <c r="Q25" s="643"/>
      <c r="R25" s="644"/>
      <c r="S25" s="642"/>
      <c r="T25" s="647"/>
      <c r="U25" s="644"/>
      <c r="V25" s="648"/>
      <c r="W25" s="649" t="str">
        <f t="shared" si="11"/>
        <v/>
      </c>
      <c r="X25" s="643"/>
      <c r="Y25" s="639"/>
      <c r="Z25" s="787" t="str">
        <f t="shared" si="7"/>
        <v/>
      </c>
      <c r="AA25" s="651" t="str">
        <f t="shared" si="12"/>
        <v/>
      </c>
      <c r="AB25" s="789" t="str">
        <f t="shared" si="4"/>
        <v/>
      </c>
      <c r="AC25" s="794" t="str">
        <f t="shared" si="6"/>
        <v/>
      </c>
      <c r="AD25" s="2010"/>
      <c r="AE25" s="2011"/>
    </row>
    <row r="26" spans="2:31">
      <c r="B26" s="636">
        <v>18</v>
      </c>
      <c r="C26" s="637"/>
      <c r="D26" s="637"/>
      <c r="E26" s="773"/>
      <c r="F26" s="652"/>
      <c r="G26" s="635" t="str">
        <f t="shared" si="8"/>
        <v/>
      </c>
      <c r="H26" s="653" t="str">
        <f t="shared" si="13"/>
        <v/>
      </c>
      <c r="I26" s="639"/>
      <c r="J26" s="777" t="str">
        <f t="shared" si="3"/>
        <v/>
      </c>
      <c r="K26" s="641"/>
      <c r="L26" s="642"/>
      <c r="M26" s="643"/>
      <c r="N26" s="644"/>
      <c r="O26" s="645"/>
      <c r="P26" s="646" t="str">
        <f t="shared" si="10"/>
        <v/>
      </c>
      <c r="Q26" s="643"/>
      <c r="R26" s="644"/>
      <c r="S26" s="642"/>
      <c r="T26" s="647"/>
      <c r="U26" s="644"/>
      <c r="V26" s="648"/>
      <c r="W26" s="649" t="str">
        <f t="shared" si="11"/>
        <v/>
      </c>
      <c r="X26" s="643"/>
      <c r="Y26" s="639"/>
      <c r="Z26" s="787" t="str">
        <f t="shared" si="7"/>
        <v/>
      </c>
      <c r="AA26" s="651" t="str">
        <f t="shared" si="12"/>
        <v/>
      </c>
      <c r="AB26" s="789" t="str">
        <f t="shared" si="4"/>
        <v/>
      </c>
      <c r="AC26" s="794" t="str">
        <f t="shared" si="6"/>
        <v/>
      </c>
      <c r="AD26" s="2010"/>
      <c r="AE26" s="2011"/>
    </row>
    <row r="27" spans="2:31">
      <c r="B27" s="636">
        <v>19</v>
      </c>
      <c r="C27" s="637"/>
      <c r="D27" s="637"/>
      <c r="E27" s="773"/>
      <c r="F27" s="652"/>
      <c r="G27" s="635" t="str">
        <f t="shared" si="8"/>
        <v/>
      </c>
      <c r="H27" s="653" t="str">
        <f t="shared" si="13"/>
        <v/>
      </c>
      <c r="I27" s="639"/>
      <c r="J27" s="777" t="str">
        <f t="shared" si="3"/>
        <v/>
      </c>
      <c r="K27" s="641"/>
      <c r="L27" s="642"/>
      <c r="M27" s="643"/>
      <c r="N27" s="644"/>
      <c r="O27" s="645"/>
      <c r="P27" s="646" t="str">
        <f t="shared" si="10"/>
        <v/>
      </c>
      <c r="Q27" s="643"/>
      <c r="R27" s="644"/>
      <c r="S27" s="642"/>
      <c r="T27" s="647"/>
      <c r="U27" s="644"/>
      <c r="V27" s="648"/>
      <c r="W27" s="649" t="str">
        <f t="shared" si="11"/>
        <v/>
      </c>
      <c r="X27" s="643"/>
      <c r="Y27" s="639"/>
      <c r="Z27" s="787" t="str">
        <f t="shared" si="7"/>
        <v/>
      </c>
      <c r="AA27" s="651" t="str">
        <f t="shared" si="12"/>
        <v/>
      </c>
      <c r="AB27" s="789" t="str">
        <f t="shared" si="4"/>
        <v/>
      </c>
      <c r="AC27" s="794" t="str">
        <f t="shared" si="6"/>
        <v/>
      </c>
      <c r="AD27" s="2010"/>
      <c r="AE27" s="2011"/>
    </row>
    <row r="28" spans="2:31">
      <c r="B28" s="636">
        <v>20</v>
      </c>
      <c r="C28" s="637"/>
      <c r="D28" s="637"/>
      <c r="E28" s="773"/>
      <c r="F28" s="652"/>
      <c r="G28" s="635" t="str">
        <f t="shared" si="8"/>
        <v/>
      </c>
      <c r="H28" s="653" t="str">
        <f t="shared" si="13"/>
        <v/>
      </c>
      <c r="I28" s="639"/>
      <c r="J28" s="777" t="str">
        <f t="shared" si="3"/>
        <v/>
      </c>
      <c r="K28" s="641"/>
      <c r="L28" s="642"/>
      <c r="M28" s="643"/>
      <c r="N28" s="644"/>
      <c r="O28" s="645"/>
      <c r="P28" s="646" t="str">
        <f t="shared" si="10"/>
        <v/>
      </c>
      <c r="Q28" s="643"/>
      <c r="R28" s="644"/>
      <c r="S28" s="642"/>
      <c r="T28" s="647"/>
      <c r="U28" s="644"/>
      <c r="V28" s="648"/>
      <c r="W28" s="649" t="str">
        <f t="shared" si="11"/>
        <v/>
      </c>
      <c r="X28" s="643"/>
      <c r="Y28" s="639"/>
      <c r="Z28" s="787" t="str">
        <f t="shared" si="7"/>
        <v/>
      </c>
      <c r="AA28" s="651" t="str">
        <f t="shared" si="12"/>
        <v/>
      </c>
      <c r="AB28" s="789" t="str">
        <f t="shared" si="4"/>
        <v/>
      </c>
      <c r="AC28" s="794" t="str">
        <f t="shared" si="6"/>
        <v/>
      </c>
      <c r="AD28" s="2010"/>
      <c r="AE28" s="2011"/>
    </row>
    <row r="29" spans="2:31">
      <c r="B29" s="636">
        <v>21</v>
      </c>
      <c r="C29" s="637"/>
      <c r="D29" s="637"/>
      <c r="E29" s="773"/>
      <c r="F29" s="652"/>
      <c r="G29" s="635" t="str">
        <f t="shared" si="8"/>
        <v/>
      </c>
      <c r="H29" s="653" t="str">
        <f t="shared" si="13"/>
        <v/>
      </c>
      <c r="I29" s="639"/>
      <c r="J29" s="777" t="str">
        <f t="shared" si="3"/>
        <v/>
      </c>
      <c r="K29" s="641"/>
      <c r="L29" s="642"/>
      <c r="M29" s="643"/>
      <c r="N29" s="644"/>
      <c r="O29" s="645"/>
      <c r="P29" s="646" t="str">
        <f t="shared" si="10"/>
        <v/>
      </c>
      <c r="Q29" s="643"/>
      <c r="R29" s="644"/>
      <c r="S29" s="642"/>
      <c r="T29" s="647"/>
      <c r="U29" s="644"/>
      <c r="V29" s="648"/>
      <c r="W29" s="649" t="str">
        <f t="shared" si="11"/>
        <v/>
      </c>
      <c r="X29" s="643"/>
      <c r="Y29" s="639"/>
      <c r="Z29" s="787" t="str">
        <f t="shared" si="7"/>
        <v/>
      </c>
      <c r="AA29" s="651" t="str">
        <f t="shared" si="12"/>
        <v/>
      </c>
      <c r="AB29" s="789" t="str">
        <f t="shared" si="4"/>
        <v/>
      </c>
      <c r="AC29" s="794" t="str">
        <f t="shared" si="6"/>
        <v/>
      </c>
      <c r="AD29" s="2010"/>
      <c r="AE29" s="2011"/>
    </row>
    <row r="30" spans="2:31">
      <c r="B30" s="636">
        <v>22</v>
      </c>
      <c r="C30" s="637"/>
      <c r="D30" s="637"/>
      <c r="E30" s="773"/>
      <c r="F30" s="652"/>
      <c r="G30" s="635" t="str">
        <f t="shared" si="8"/>
        <v/>
      </c>
      <c r="H30" s="653" t="str">
        <f t="shared" si="13"/>
        <v/>
      </c>
      <c r="I30" s="639"/>
      <c r="J30" s="777" t="str">
        <f t="shared" si="3"/>
        <v/>
      </c>
      <c r="K30" s="641"/>
      <c r="L30" s="642"/>
      <c r="M30" s="643"/>
      <c r="N30" s="644"/>
      <c r="O30" s="645"/>
      <c r="P30" s="646" t="str">
        <f t="shared" si="10"/>
        <v/>
      </c>
      <c r="Q30" s="643"/>
      <c r="R30" s="644"/>
      <c r="S30" s="642"/>
      <c r="T30" s="647"/>
      <c r="U30" s="644"/>
      <c r="V30" s="648"/>
      <c r="W30" s="649" t="str">
        <f t="shared" si="11"/>
        <v/>
      </c>
      <c r="X30" s="643"/>
      <c r="Y30" s="639"/>
      <c r="Z30" s="787" t="str">
        <f t="shared" si="7"/>
        <v/>
      </c>
      <c r="AA30" s="651" t="str">
        <f t="shared" si="12"/>
        <v/>
      </c>
      <c r="AB30" s="789" t="str">
        <f t="shared" si="4"/>
        <v/>
      </c>
      <c r="AC30" s="794" t="str">
        <f t="shared" si="6"/>
        <v/>
      </c>
      <c r="AD30" s="2010"/>
      <c r="AE30" s="2011"/>
    </row>
    <row r="31" spans="2:31">
      <c r="B31" s="636">
        <v>23</v>
      </c>
      <c r="C31" s="637"/>
      <c r="D31" s="637"/>
      <c r="E31" s="638"/>
      <c r="F31" s="652"/>
      <c r="G31" s="635" t="str">
        <f t="shared" si="8"/>
        <v/>
      </c>
      <c r="H31" s="653" t="str">
        <f t="shared" si="13"/>
        <v/>
      </c>
      <c r="I31" s="639"/>
      <c r="J31" s="777" t="str">
        <f t="shared" si="3"/>
        <v/>
      </c>
      <c r="K31" s="641"/>
      <c r="L31" s="642"/>
      <c r="M31" s="643"/>
      <c r="N31" s="644"/>
      <c r="O31" s="645"/>
      <c r="P31" s="646" t="str">
        <f t="shared" si="10"/>
        <v/>
      </c>
      <c r="Q31" s="643"/>
      <c r="R31" s="644"/>
      <c r="S31" s="642"/>
      <c r="T31" s="647"/>
      <c r="U31" s="644"/>
      <c r="V31" s="648"/>
      <c r="W31" s="649" t="str">
        <f t="shared" si="11"/>
        <v/>
      </c>
      <c r="X31" s="643"/>
      <c r="Y31" s="639"/>
      <c r="Z31" s="787" t="str">
        <f t="shared" si="7"/>
        <v/>
      </c>
      <c r="AA31" s="651" t="str">
        <f t="shared" si="12"/>
        <v/>
      </c>
      <c r="AB31" s="789" t="str">
        <f t="shared" si="4"/>
        <v/>
      </c>
      <c r="AC31" s="794" t="str">
        <f t="shared" si="6"/>
        <v/>
      </c>
      <c r="AD31" s="2010"/>
      <c r="AE31" s="2011"/>
    </row>
    <row r="32" spans="2:31">
      <c r="B32" s="636">
        <v>24</v>
      </c>
      <c r="C32" s="637"/>
      <c r="D32" s="637"/>
      <c r="E32" s="638"/>
      <c r="F32" s="652"/>
      <c r="G32" s="635" t="str">
        <f t="shared" si="8"/>
        <v/>
      </c>
      <c r="H32" s="653" t="str">
        <f t="shared" si="13"/>
        <v/>
      </c>
      <c r="I32" s="639"/>
      <c r="J32" s="777" t="str">
        <f t="shared" si="3"/>
        <v/>
      </c>
      <c r="K32" s="641"/>
      <c r="L32" s="642"/>
      <c r="M32" s="643"/>
      <c r="N32" s="644"/>
      <c r="O32" s="645"/>
      <c r="P32" s="646" t="str">
        <f t="shared" si="10"/>
        <v/>
      </c>
      <c r="Q32" s="643"/>
      <c r="R32" s="644"/>
      <c r="S32" s="642"/>
      <c r="T32" s="647"/>
      <c r="U32" s="644"/>
      <c r="V32" s="648"/>
      <c r="W32" s="649" t="str">
        <f t="shared" si="11"/>
        <v/>
      </c>
      <c r="X32" s="643"/>
      <c r="Y32" s="639"/>
      <c r="Z32" s="787" t="str">
        <f t="shared" si="7"/>
        <v/>
      </c>
      <c r="AA32" s="651" t="str">
        <f t="shared" si="12"/>
        <v/>
      </c>
      <c r="AB32" s="789" t="str">
        <f t="shared" si="4"/>
        <v/>
      </c>
      <c r="AC32" s="794" t="str">
        <f t="shared" si="6"/>
        <v/>
      </c>
      <c r="AD32" s="2010"/>
      <c r="AE32" s="2011"/>
    </row>
    <row r="33" spans="2:31">
      <c r="B33" s="636">
        <v>25</v>
      </c>
      <c r="C33" s="637"/>
      <c r="D33" s="637"/>
      <c r="E33" s="638"/>
      <c r="F33" s="652"/>
      <c r="G33" s="635" t="str">
        <f t="shared" si="8"/>
        <v/>
      </c>
      <c r="H33" s="653" t="str">
        <f t="shared" si="13"/>
        <v/>
      </c>
      <c r="I33" s="639"/>
      <c r="J33" s="777" t="str">
        <f t="shared" si="3"/>
        <v/>
      </c>
      <c r="K33" s="641"/>
      <c r="L33" s="642"/>
      <c r="M33" s="643"/>
      <c r="N33" s="644"/>
      <c r="O33" s="645"/>
      <c r="P33" s="646" t="str">
        <f t="shared" si="10"/>
        <v/>
      </c>
      <c r="Q33" s="643"/>
      <c r="R33" s="644"/>
      <c r="S33" s="642"/>
      <c r="T33" s="647"/>
      <c r="U33" s="644"/>
      <c r="V33" s="648"/>
      <c r="W33" s="649" t="str">
        <f t="shared" si="11"/>
        <v/>
      </c>
      <c r="X33" s="643"/>
      <c r="Y33" s="639"/>
      <c r="Z33" s="787" t="str">
        <f t="shared" si="7"/>
        <v/>
      </c>
      <c r="AA33" s="651" t="str">
        <f t="shared" si="12"/>
        <v/>
      </c>
      <c r="AB33" s="789" t="str">
        <f t="shared" si="4"/>
        <v/>
      </c>
      <c r="AC33" s="794" t="str">
        <f t="shared" si="6"/>
        <v/>
      </c>
      <c r="AD33" s="2010"/>
      <c r="AE33" s="2011"/>
    </row>
    <row r="34" spans="2:31">
      <c r="B34" s="636">
        <v>26</v>
      </c>
      <c r="C34" s="637"/>
      <c r="D34" s="637"/>
      <c r="E34" s="638"/>
      <c r="F34" s="652"/>
      <c r="G34" s="635" t="str">
        <f t="shared" si="8"/>
        <v/>
      </c>
      <c r="H34" s="653" t="str">
        <f t="shared" si="13"/>
        <v/>
      </c>
      <c r="I34" s="639"/>
      <c r="J34" s="777" t="str">
        <f t="shared" si="3"/>
        <v/>
      </c>
      <c r="K34" s="641"/>
      <c r="L34" s="642"/>
      <c r="M34" s="643"/>
      <c r="N34" s="644"/>
      <c r="O34" s="645"/>
      <c r="P34" s="646" t="str">
        <f t="shared" si="10"/>
        <v/>
      </c>
      <c r="Q34" s="643"/>
      <c r="R34" s="644"/>
      <c r="S34" s="642"/>
      <c r="T34" s="647"/>
      <c r="U34" s="644"/>
      <c r="V34" s="648"/>
      <c r="W34" s="649" t="str">
        <f t="shared" si="11"/>
        <v/>
      </c>
      <c r="X34" s="643"/>
      <c r="Y34" s="639"/>
      <c r="Z34" s="787" t="str">
        <f t="shared" si="7"/>
        <v/>
      </c>
      <c r="AA34" s="651" t="str">
        <f t="shared" si="12"/>
        <v/>
      </c>
      <c r="AB34" s="789" t="str">
        <f t="shared" si="4"/>
        <v/>
      </c>
      <c r="AC34" s="794" t="str">
        <f t="shared" si="6"/>
        <v/>
      </c>
      <c r="AD34" s="2010"/>
      <c r="AE34" s="2011"/>
    </row>
    <row r="35" spans="2:31">
      <c r="B35" s="636">
        <v>27</v>
      </c>
      <c r="C35" s="637"/>
      <c r="D35" s="637"/>
      <c r="E35" s="638"/>
      <c r="F35" s="652"/>
      <c r="G35" s="635" t="str">
        <f t="shared" si="8"/>
        <v/>
      </c>
      <c r="H35" s="653" t="str">
        <f t="shared" si="13"/>
        <v/>
      </c>
      <c r="I35" s="639"/>
      <c r="J35" s="777" t="str">
        <f t="shared" si="3"/>
        <v/>
      </c>
      <c r="K35" s="641"/>
      <c r="L35" s="642"/>
      <c r="M35" s="643"/>
      <c r="N35" s="644"/>
      <c r="O35" s="645"/>
      <c r="P35" s="646" t="str">
        <f t="shared" si="10"/>
        <v/>
      </c>
      <c r="Q35" s="643"/>
      <c r="R35" s="644"/>
      <c r="S35" s="642"/>
      <c r="T35" s="647"/>
      <c r="U35" s="644"/>
      <c r="V35" s="648"/>
      <c r="W35" s="649" t="str">
        <f t="shared" si="11"/>
        <v/>
      </c>
      <c r="X35" s="643"/>
      <c r="Y35" s="639"/>
      <c r="Z35" s="787" t="str">
        <f t="shared" si="7"/>
        <v/>
      </c>
      <c r="AA35" s="651" t="str">
        <f t="shared" si="12"/>
        <v/>
      </c>
      <c r="AB35" s="789" t="str">
        <f t="shared" si="4"/>
        <v/>
      </c>
      <c r="AC35" s="794" t="str">
        <f t="shared" si="6"/>
        <v/>
      </c>
      <c r="AD35" s="2010"/>
      <c r="AE35" s="2011"/>
    </row>
    <row r="36" spans="2:31">
      <c r="B36" s="636">
        <v>28</v>
      </c>
      <c r="C36" s="637"/>
      <c r="D36" s="637"/>
      <c r="E36" s="638"/>
      <c r="F36" s="652"/>
      <c r="G36" s="635" t="str">
        <f t="shared" si="8"/>
        <v/>
      </c>
      <c r="H36" s="653" t="str">
        <f t="shared" si="13"/>
        <v/>
      </c>
      <c r="I36" s="639"/>
      <c r="J36" s="777" t="str">
        <f t="shared" si="3"/>
        <v/>
      </c>
      <c r="K36" s="641"/>
      <c r="L36" s="642"/>
      <c r="M36" s="643"/>
      <c r="N36" s="644"/>
      <c r="O36" s="645"/>
      <c r="P36" s="646" t="str">
        <f t="shared" si="10"/>
        <v/>
      </c>
      <c r="Q36" s="643"/>
      <c r="R36" s="644"/>
      <c r="S36" s="642"/>
      <c r="T36" s="647"/>
      <c r="U36" s="644"/>
      <c r="V36" s="648"/>
      <c r="W36" s="649" t="str">
        <f t="shared" si="11"/>
        <v/>
      </c>
      <c r="X36" s="643"/>
      <c r="Y36" s="639"/>
      <c r="Z36" s="650" t="str">
        <f t="shared" ref="Z36:Z58" si="14">IF(ISBLANK(Y36),"",Y36/F36)</f>
        <v/>
      </c>
      <c r="AA36" s="651" t="str">
        <f t="shared" si="12"/>
        <v/>
      </c>
      <c r="AB36" s="789" t="str">
        <f t="shared" si="4"/>
        <v/>
      </c>
      <c r="AC36" s="794" t="str">
        <f t="shared" si="6"/>
        <v/>
      </c>
      <c r="AD36" s="2010"/>
      <c r="AE36" s="2011"/>
    </row>
    <row r="37" spans="2:31">
      <c r="B37" s="636">
        <v>29</v>
      </c>
      <c r="C37" s="637"/>
      <c r="D37" s="637"/>
      <c r="E37" s="638"/>
      <c r="F37" s="652"/>
      <c r="G37" s="635" t="str">
        <f t="shared" si="8"/>
        <v/>
      </c>
      <c r="H37" s="653" t="str">
        <f t="shared" si="13"/>
        <v/>
      </c>
      <c r="I37" s="639"/>
      <c r="J37" s="777" t="str">
        <f t="shared" si="3"/>
        <v/>
      </c>
      <c r="K37" s="641"/>
      <c r="L37" s="642"/>
      <c r="M37" s="643"/>
      <c r="N37" s="644"/>
      <c r="O37" s="645"/>
      <c r="P37" s="646" t="str">
        <f t="shared" si="10"/>
        <v/>
      </c>
      <c r="Q37" s="643"/>
      <c r="R37" s="644"/>
      <c r="S37" s="642"/>
      <c r="T37" s="647"/>
      <c r="U37" s="644"/>
      <c r="V37" s="648"/>
      <c r="W37" s="649" t="str">
        <f t="shared" si="11"/>
        <v/>
      </c>
      <c r="X37" s="643"/>
      <c r="Y37" s="639"/>
      <c r="Z37" s="650" t="str">
        <f t="shared" si="14"/>
        <v/>
      </c>
      <c r="AA37" s="651" t="str">
        <f t="shared" si="12"/>
        <v/>
      </c>
      <c r="AB37" s="789" t="str">
        <f t="shared" si="4"/>
        <v/>
      </c>
      <c r="AC37" s="794" t="str">
        <f t="shared" si="6"/>
        <v/>
      </c>
      <c r="AD37" s="2010"/>
      <c r="AE37" s="2011"/>
    </row>
    <row r="38" spans="2:31">
      <c r="B38" s="636">
        <v>30</v>
      </c>
      <c r="C38" s="637"/>
      <c r="D38" s="637"/>
      <c r="E38" s="638"/>
      <c r="F38" s="652"/>
      <c r="G38" s="635" t="str">
        <f t="shared" si="8"/>
        <v/>
      </c>
      <c r="H38" s="653" t="str">
        <f t="shared" si="13"/>
        <v/>
      </c>
      <c r="I38" s="639"/>
      <c r="J38" s="777" t="str">
        <f t="shared" si="3"/>
        <v/>
      </c>
      <c r="K38" s="641"/>
      <c r="L38" s="642"/>
      <c r="M38" s="643"/>
      <c r="N38" s="644"/>
      <c r="O38" s="645"/>
      <c r="P38" s="646" t="str">
        <f t="shared" si="10"/>
        <v/>
      </c>
      <c r="Q38" s="643"/>
      <c r="R38" s="644"/>
      <c r="S38" s="642"/>
      <c r="T38" s="647"/>
      <c r="U38" s="644"/>
      <c r="V38" s="648"/>
      <c r="W38" s="649" t="str">
        <f t="shared" si="11"/>
        <v/>
      </c>
      <c r="X38" s="643"/>
      <c r="Y38" s="639"/>
      <c r="Z38" s="650" t="str">
        <f t="shared" si="14"/>
        <v/>
      </c>
      <c r="AA38" s="651" t="str">
        <f t="shared" si="12"/>
        <v/>
      </c>
      <c r="AB38" s="640" t="str">
        <f t="shared" ref="AB38:AB58" si="15">IF(ISBLANK(Y38),"",(F38-Y38))</f>
        <v/>
      </c>
      <c r="AC38" s="794" t="str">
        <f t="shared" si="6"/>
        <v/>
      </c>
      <c r="AD38" s="2010"/>
      <c r="AE38" s="2011"/>
    </row>
    <row r="39" spans="2:31">
      <c r="B39" s="636">
        <v>31</v>
      </c>
      <c r="C39" s="637"/>
      <c r="D39" s="637"/>
      <c r="E39" s="638"/>
      <c r="F39" s="652"/>
      <c r="G39" s="635" t="str">
        <f t="shared" si="8"/>
        <v/>
      </c>
      <c r="H39" s="653" t="str">
        <f t="shared" si="13"/>
        <v/>
      </c>
      <c r="I39" s="639"/>
      <c r="J39" s="777" t="str">
        <f t="shared" si="3"/>
        <v/>
      </c>
      <c r="K39" s="641"/>
      <c r="L39" s="642"/>
      <c r="M39" s="643"/>
      <c r="N39" s="644"/>
      <c r="O39" s="645"/>
      <c r="P39" s="646" t="str">
        <f t="shared" si="10"/>
        <v/>
      </c>
      <c r="Q39" s="643"/>
      <c r="R39" s="644"/>
      <c r="S39" s="642"/>
      <c r="T39" s="647"/>
      <c r="U39" s="644"/>
      <c r="V39" s="648"/>
      <c r="W39" s="649" t="str">
        <f t="shared" si="11"/>
        <v/>
      </c>
      <c r="X39" s="643"/>
      <c r="Y39" s="639"/>
      <c r="Z39" s="650" t="str">
        <f t="shared" si="14"/>
        <v/>
      </c>
      <c r="AA39" s="651" t="str">
        <f t="shared" si="12"/>
        <v/>
      </c>
      <c r="AB39" s="640" t="str">
        <f t="shared" si="15"/>
        <v/>
      </c>
      <c r="AC39" s="794" t="str">
        <f t="shared" si="6"/>
        <v/>
      </c>
      <c r="AD39" s="2010"/>
      <c r="AE39" s="2011"/>
    </row>
    <row r="40" spans="2:31">
      <c r="B40" s="636">
        <v>32</v>
      </c>
      <c r="C40" s="637"/>
      <c r="D40" s="637"/>
      <c r="E40" s="638"/>
      <c r="F40" s="652"/>
      <c r="G40" s="635" t="str">
        <f t="shared" si="8"/>
        <v/>
      </c>
      <c r="H40" s="653" t="str">
        <f t="shared" si="13"/>
        <v/>
      </c>
      <c r="I40" s="639"/>
      <c r="J40" s="777" t="str">
        <f t="shared" si="3"/>
        <v/>
      </c>
      <c r="K40" s="641"/>
      <c r="L40" s="642"/>
      <c r="M40" s="643"/>
      <c r="N40" s="644"/>
      <c r="O40" s="645"/>
      <c r="P40" s="646" t="str">
        <f t="shared" si="10"/>
        <v/>
      </c>
      <c r="Q40" s="643"/>
      <c r="R40" s="644"/>
      <c r="S40" s="642"/>
      <c r="T40" s="647"/>
      <c r="U40" s="644"/>
      <c r="V40" s="648"/>
      <c r="W40" s="649" t="str">
        <f t="shared" si="11"/>
        <v/>
      </c>
      <c r="X40" s="643"/>
      <c r="Y40" s="639"/>
      <c r="Z40" s="650" t="str">
        <f t="shared" si="14"/>
        <v/>
      </c>
      <c r="AA40" s="651" t="str">
        <f t="shared" si="12"/>
        <v/>
      </c>
      <c r="AB40" s="640" t="str">
        <f t="shared" si="15"/>
        <v/>
      </c>
      <c r="AC40" s="794" t="str">
        <f t="shared" si="6"/>
        <v/>
      </c>
      <c r="AD40" s="2010"/>
      <c r="AE40" s="2011"/>
    </row>
    <row r="41" spans="2:31">
      <c r="B41" s="636">
        <v>33</v>
      </c>
      <c r="C41" s="637"/>
      <c r="D41" s="637"/>
      <c r="E41" s="638"/>
      <c r="F41" s="652"/>
      <c r="G41" s="653" t="str">
        <f t="shared" ref="G41:G58" si="16">IF(ISBLANK(F41),"",-F41*$M$3*1.15)</f>
        <v/>
      </c>
      <c r="H41" s="653" t="str">
        <f t="shared" si="13"/>
        <v/>
      </c>
      <c r="I41" s="639"/>
      <c r="J41" s="777" t="str">
        <f t="shared" si="3"/>
        <v/>
      </c>
      <c r="K41" s="641"/>
      <c r="L41" s="642"/>
      <c r="M41" s="643"/>
      <c r="N41" s="644"/>
      <c r="O41" s="645"/>
      <c r="P41" s="646" t="str">
        <f t="shared" si="10"/>
        <v/>
      </c>
      <c r="Q41" s="643"/>
      <c r="R41" s="644"/>
      <c r="S41" s="642"/>
      <c r="T41" s="647"/>
      <c r="U41" s="644"/>
      <c r="V41" s="648"/>
      <c r="W41" s="649" t="str">
        <f t="shared" si="11"/>
        <v/>
      </c>
      <c r="X41" s="643"/>
      <c r="Y41" s="639"/>
      <c r="Z41" s="650" t="str">
        <f t="shared" si="14"/>
        <v/>
      </c>
      <c r="AA41" s="651" t="str">
        <f t="shared" si="12"/>
        <v/>
      </c>
      <c r="AB41" s="640" t="str">
        <f t="shared" si="15"/>
        <v/>
      </c>
      <c r="AC41" s="794" t="str">
        <f t="shared" si="6"/>
        <v/>
      </c>
      <c r="AD41" s="2010"/>
      <c r="AE41" s="2011"/>
    </row>
    <row r="42" spans="2:31">
      <c r="B42" s="636">
        <v>34</v>
      </c>
      <c r="C42" s="637"/>
      <c r="D42" s="637"/>
      <c r="E42" s="638"/>
      <c r="F42" s="652"/>
      <c r="G42" s="653" t="str">
        <f t="shared" si="16"/>
        <v/>
      </c>
      <c r="H42" s="653" t="str">
        <f t="shared" si="13"/>
        <v/>
      </c>
      <c r="I42" s="639"/>
      <c r="J42" s="777" t="str">
        <f t="shared" si="3"/>
        <v/>
      </c>
      <c r="K42" s="641"/>
      <c r="L42" s="642"/>
      <c r="M42" s="643"/>
      <c r="N42" s="644"/>
      <c r="O42" s="645"/>
      <c r="P42" s="646" t="str">
        <f t="shared" si="10"/>
        <v/>
      </c>
      <c r="Q42" s="643"/>
      <c r="R42" s="644"/>
      <c r="S42" s="642"/>
      <c r="T42" s="647"/>
      <c r="U42" s="644"/>
      <c r="V42" s="648"/>
      <c r="W42" s="649" t="str">
        <f t="shared" si="11"/>
        <v/>
      </c>
      <c r="X42" s="643"/>
      <c r="Y42" s="639"/>
      <c r="Z42" s="650" t="str">
        <f t="shared" si="14"/>
        <v/>
      </c>
      <c r="AA42" s="651" t="str">
        <f t="shared" si="12"/>
        <v/>
      </c>
      <c r="AB42" s="640" t="str">
        <f t="shared" si="15"/>
        <v/>
      </c>
      <c r="AC42" s="794" t="str">
        <f t="shared" si="6"/>
        <v/>
      </c>
      <c r="AD42" s="2010"/>
      <c r="AE42" s="2011"/>
    </row>
    <row r="43" spans="2:31">
      <c r="B43" s="636">
        <v>35</v>
      </c>
      <c r="C43" s="637"/>
      <c r="D43" s="637"/>
      <c r="E43" s="638"/>
      <c r="F43" s="652"/>
      <c r="G43" s="653" t="str">
        <f t="shared" si="16"/>
        <v/>
      </c>
      <c r="H43" s="653" t="str">
        <f t="shared" si="13"/>
        <v/>
      </c>
      <c r="I43" s="639"/>
      <c r="J43" s="777" t="str">
        <f t="shared" si="3"/>
        <v/>
      </c>
      <c r="K43" s="641"/>
      <c r="L43" s="642"/>
      <c r="M43" s="643"/>
      <c r="N43" s="644"/>
      <c r="O43" s="645"/>
      <c r="P43" s="646" t="str">
        <f t="shared" si="10"/>
        <v/>
      </c>
      <c r="Q43" s="643"/>
      <c r="R43" s="644"/>
      <c r="S43" s="642"/>
      <c r="T43" s="647"/>
      <c r="U43" s="644"/>
      <c r="V43" s="648"/>
      <c r="W43" s="649" t="str">
        <f t="shared" si="11"/>
        <v/>
      </c>
      <c r="X43" s="643"/>
      <c r="Y43" s="639"/>
      <c r="Z43" s="650" t="str">
        <f t="shared" si="14"/>
        <v/>
      </c>
      <c r="AA43" s="651" t="str">
        <f t="shared" si="12"/>
        <v/>
      </c>
      <c r="AB43" s="640" t="str">
        <f t="shared" si="15"/>
        <v/>
      </c>
      <c r="AC43" s="794" t="str">
        <f t="shared" si="6"/>
        <v/>
      </c>
      <c r="AD43" s="2010"/>
      <c r="AE43" s="2011"/>
    </row>
    <row r="44" spans="2:31">
      <c r="B44" s="636">
        <v>36</v>
      </c>
      <c r="C44" s="637"/>
      <c r="D44" s="637"/>
      <c r="E44" s="638"/>
      <c r="F44" s="652"/>
      <c r="G44" s="653" t="str">
        <f t="shared" si="16"/>
        <v/>
      </c>
      <c r="H44" s="653" t="str">
        <f t="shared" si="13"/>
        <v/>
      </c>
      <c r="I44" s="639"/>
      <c r="J44" s="777" t="str">
        <f t="shared" si="3"/>
        <v/>
      </c>
      <c r="K44" s="641"/>
      <c r="L44" s="642"/>
      <c r="M44" s="643"/>
      <c r="N44" s="644"/>
      <c r="O44" s="645"/>
      <c r="P44" s="646" t="str">
        <f t="shared" si="10"/>
        <v/>
      </c>
      <c r="Q44" s="643"/>
      <c r="R44" s="644"/>
      <c r="S44" s="642"/>
      <c r="T44" s="647"/>
      <c r="U44" s="644"/>
      <c r="V44" s="648"/>
      <c r="W44" s="649" t="str">
        <f t="shared" si="11"/>
        <v/>
      </c>
      <c r="X44" s="643"/>
      <c r="Y44" s="639"/>
      <c r="Z44" s="650" t="str">
        <f t="shared" si="14"/>
        <v/>
      </c>
      <c r="AA44" s="651" t="str">
        <f t="shared" si="12"/>
        <v/>
      </c>
      <c r="AB44" s="640" t="str">
        <f t="shared" si="15"/>
        <v/>
      </c>
      <c r="AC44" s="794" t="str">
        <f t="shared" si="6"/>
        <v/>
      </c>
      <c r="AD44" s="2010"/>
      <c r="AE44" s="2011"/>
    </row>
    <row r="45" spans="2:31">
      <c r="B45" s="636">
        <v>37</v>
      </c>
      <c r="C45" s="637"/>
      <c r="D45" s="637"/>
      <c r="E45" s="638"/>
      <c r="F45" s="652"/>
      <c r="G45" s="653" t="str">
        <f t="shared" si="16"/>
        <v/>
      </c>
      <c r="H45" s="653" t="str">
        <f t="shared" si="13"/>
        <v/>
      </c>
      <c r="I45" s="639"/>
      <c r="J45" s="777" t="str">
        <f t="shared" si="3"/>
        <v/>
      </c>
      <c r="K45" s="641"/>
      <c r="L45" s="642"/>
      <c r="M45" s="643"/>
      <c r="N45" s="644"/>
      <c r="O45" s="645"/>
      <c r="P45" s="646" t="str">
        <f t="shared" si="10"/>
        <v/>
      </c>
      <c r="Q45" s="643"/>
      <c r="R45" s="644"/>
      <c r="S45" s="642"/>
      <c r="T45" s="647"/>
      <c r="U45" s="644"/>
      <c r="V45" s="648"/>
      <c r="W45" s="649" t="str">
        <f t="shared" si="11"/>
        <v/>
      </c>
      <c r="X45" s="643"/>
      <c r="Y45" s="639"/>
      <c r="Z45" s="650" t="str">
        <f t="shared" si="14"/>
        <v/>
      </c>
      <c r="AA45" s="651" t="str">
        <f t="shared" si="12"/>
        <v/>
      </c>
      <c r="AB45" s="640" t="str">
        <f t="shared" si="15"/>
        <v/>
      </c>
      <c r="AC45" s="794" t="str">
        <f t="shared" si="6"/>
        <v/>
      </c>
      <c r="AD45" s="2010"/>
      <c r="AE45" s="2011"/>
    </row>
    <row r="46" spans="2:31">
      <c r="B46" s="636">
        <v>38</v>
      </c>
      <c r="C46" s="637"/>
      <c r="D46" s="637"/>
      <c r="E46" s="638"/>
      <c r="F46" s="652"/>
      <c r="G46" s="653" t="str">
        <f t="shared" si="16"/>
        <v/>
      </c>
      <c r="H46" s="653" t="str">
        <f t="shared" si="13"/>
        <v/>
      </c>
      <c r="I46" s="639"/>
      <c r="J46" s="777" t="str">
        <f>IF(ISBLANK(F46),"",SUM(F46:I46)+F46*0.15)</f>
        <v/>
      </c>
      <c r="K46" s="641"/>
      <c r="L46" s="642"/>
      <c r="M46" s="643"/>
      <c r="N46" s="644"/>
      <c r="O46" s="645"/>
      <c r="P46" s="646" t="str">
        <f t="shared" si="10"/>
        <v/>
      </c>
      <c r="Q46" s="643"/>
      <c r="R46" s="644"/>
      <c r="S46" s="642"/>
      <c r="T46" s="647"/>
      <c r="U46" s="644"/>
      <c r="V46" s="648"/>
      <c r="W46" s="649" t="str">
        <f t="shared" si="11"/>
        <v/>
      </c>
      <c r="X46" s="643"/>
      <c r="Y46" s="639"/>
      <c r="Z46" s="650" t="str">
        <f t="shared" si="14"/>
        <v/>
      </c>
      <c r="AA46" s="651" t="str">
        <f t="shared" si="12"/>
        <v/>
      </c>
      <c r="AB46" s="640" t="str">
        <f t="shared" si="15"/>
        <v/>
      </c>
      <c r="AC46" s="794" t="str">
        <f t="shared" si="6"/>
        <v/>
      </c>
      <c r="AD46" s="2010"/>
      <c r="AE46" s="2011"/>
    </row>
    <row r="47" spans="2:31">
      <c r="B47" s="654">
        <v>39</v>
      </c>
      <c r="C47" s="655"/>
      <c r="D47" s="655"/>
      <c r="E47" s="656"/>
      <c r="F47" s="657"/>
      <c r="G47" s="658" t="str">
        <f t="shared" si="16"/>
        <v/>
      </c>
      <c r="H47" s="658" t="str">
        <f t="shared" si="13"/>
        <v/>
      </c>
      <c r="I47" s="659"/>
      <c r="J47" s="777" t="str">
        <f t="shared" si="3"/>
        <v/>
      </c>
      <c r="K47" s="660"/>
      <c r="L47" s="661"/>
      <c r="M47" s="662"/>
      <c r="N47" s="663"/>
      <c r="O47" s="664"/>
      <c r="P47" s="665"/>
      <c r="Q47" s="662"/>
      <c r="R47" s="663"/>
      <c r="S47" s="661"/>
      <c r="T47" s="666"/>
      <c r="U47" s="663"/>
      <c r="V47" s="667"/>
      <c r="W47" s="668"/>
      <c r="X47" s="662"/>
      <c r="Y47" s="659"/>
      <c r="Z47" s="669" t="str">
        <f t="shared" si="14"/>
        <v/>
      </c>
      <c r="AA47" s="670"/>
      <c r="AB47" s="640" t="str">
        <f>IF(ISBLANK(Y47),"",(F47-Y47))</f>
        <v/>
      </c>
      <c r="AC47" s="215"/>
      <c r="AD47" s="2010"/>
      <c r="AE47" s="2011"/>
    </row>
    <row r="48" spans="2:31">
      <c r="B48" s="654">
        <v>40</v>
      </c>
      <c r="C48" s="655"/>
      <c r="D48" s="655"/>
      <c r="E48" s="656"/>
      <c r="F48" s="657"/>
      <c r="G48" s="658" t="str">
        <f t="shared" si="16"/>
        <v/>
      </c>
      <c r="H48" s="658" t="str">
        <f t="shared" si="13"/>
        <v/>
      </c>
      <c r="I48" s="659"/>
      <c r="J48" s="777" t="str">
        <f t="shared" si="3"/>
        <v/>
      </c>
      <c r="K48" s="660"/>
      <c r="L48" s="661"/>
      <c r="M48" s="662"/>
      <c r="N48" s="663"/>
      <c r="O48" s="664"/>
      <c r="P48" s="665"/>
      <c r="Q48" s="662"/>
      <c r="R48" s="663"/>
      <c r="S48" s="661"/>
      <c r="T48" s="666"/>
      <c r="U48" s="663"/>
      <c r="V48" s="667"/>
      <c r="W48" s="668"/>
      <c r="X48" s="662"/>
      <c r="Y48" s="659"/>
      <c r="Z48" s="669" t="str">
        <f t="shared" si="14"/>
        <v/>
      </c>
      <c r="AA48" s="670"/>
      <c r="AB48" s="640" t="str">
        <f t="shared" si="15"/>
        <v/>
      </c>
      <c r="AC48" s="215"/>
      <c r="AD48" s="2010"/>
      <c r="AE48" s="2011"/>
    </row>
    <row r="49" spans="2:31">
      <c r="B49" s="636">
        <v>41</v>
      </c>
      <c r="C49" s="655"/>
      <c r="D49" s="655"/>
      <c r="E49" s="656"/>
      <c r="F49" s="657"/>
      <c r="G49" s="658" t="str">
        <f t="shared" si="16"/>
        <v/>
      </c>
      <c r="H49" s="658" t="str">
        <f t="shared" si="13"/>
        <v/>
      </c>
      <c r="I49" s="659"/>
      <c r="J49" s="777" t="str">
        <f t="shared" si="3"/>
        <v/>
      </c>
      <c r="K49" s="660"/>
      <c r="L49" s="661"/>
      <c r="M49" s="662"/>
      <c r="N49" s="663"/>
      <c r="O49" s="664"/>
      <c r="P49" s="665"/>
      <c r="Q49" s="662"/>
      <c r="R49" s="663"/>
      <c r="S49" s="661"/>
      <c r="T49" s="666"/>
      <c r="U49" s="663"/>
      <c r="V49" s="667"/>
      <c r="W49" s="668"/>
      <c r="X49" s="662"/>
      <c r="Y49" s="659"/>
      <c r="Z49" s="669" t="str">
        <f t="shared" si="14"/>
        <v/>
      </c>
      <c r="AA49" s="670"/>
      <c r="AB49" s="640" t="str">
        <f t="shared" si="15"/>
        <v/>
      </c>
      <c r="AC49" s="215"/>
      <c r="AD49" s="2010"/>
      <c r="AE49" s="2011"/>
    </row>
    <row r="50" spans="2:31">
      <c r="B50" s="636">
        <v>42</v>
      </c>
      <c r="C50" s="655"/>
      <c r="D50" s="655"/>
      <c r="E50" s="656"/>
      <c r="F50" s="657"/>
      <c r="G50" s="658" t="str">
        <f t="shared" si="16"/>
        <v/>
      </c>
      <c r="H50" s="658" t="str">
        <f t="shared" si="13"/>
        <v/>
      </c>
      <c r="I50" s="659"/>
      <c r="J50" s="777" t="str">
        <f t="shared" si="3"/>
        <v/>
      </c>
      <c r="K50" s="660"/>
      <c r="L50" s="661"/>
      <c r="M50" s="662"/>
      <c r="N50" s="663"/>
      <c r="O50" s="664"/>
      <c r="P50" s="665"/>
      <c r="Q50" s="662"/>
      <c r="R50" s="663"/>
      <c r="S50" s="661"/>
      <c r="T50" s="666"/>
      <c r="U50" s="663"/>
      <c r="V50" s="667"/>
      <c r="W50" s="668"/>
      <c r="X50" s="662"/>
      <c r="Y50" s="659"/>
      <c r="Z50" s="669" t="str">
        <f t="shared" si="14"/>
        <v/>
      </c>
      <c r="AA50" s="670"/>
      <c r="AB50" s="640" t="str">
        <f t="shared" si="15"/>
        <v/>
      </c>
      <c r="AC50" s="215"/>
      <c r="AD50" s="2010"/>
      <c r="AE50" s="2011"/>
    </row>
    <row r="51" spans="2:31">
      <c r="B51" s="654">
        <v>43</v>
      </c>
      <c r="C51" s="655"/>
      <c r="D51" s="655"/>
      <c r="E51" s="656"/>
      <c r="F51" s="657"/>
      <c r="G51" s="658" t="str">
        <f t="shared" si="16"/>
        <v/>
      </c>
      <c r="H51" s="658" t="str">
        <f t="shared" si="13"/>
        <v/>
      </c>
      <c r="I51" s="659"/>
      <c r="J51" s="777" t="str">
        <f t="shared" si="3"/>
        <v/>
      </c>
      <c r="K51" s="660"/>
      <c r="L51" s="661"/>
      <c r="M51" s="662"/>
      <c r="N51" s="663"/>
      <c r="O51" s="664"/>
      <c r="P51" s="665"/>
      <c r="Q51" s="662"/>
      <c r="R51" s="663"/>
      <c r="S51" s="661"/>
      <c r="T51" s="666"/>
      <c r="U51" s="663"/>
      <c r="V51" s="667"/>
      <c r="W51" s="668"/>
      <c r="X51" s="662"/>
      <c r="Y51" s="659"/>
      <c r="Z51" s="669" t="str">
        <f t="shared" si="14"/>
        <v/>
      </c>
      <c r="AA51" s="670"/>
      <c r="AB51" s="640" t="str">
        <f t="shared" si="15"/>
        <v/>
      </c>
      <c r="AC51" s="215"/>
      <c r="AD51" s="2010"/>
      <c r="AE51" s="2011"/>
    </row>
    <row r="52" spans="2:31">
      <c r="B52" s="654">
        <v>44</v>
      </c>
      <c r="C52" s="655"/>
      <c r="D52" s="655"/>
      <c r="E52" s="656"/>
      <c r="F52" s="657"/>
      <c r="G52" s="658" t="str">
        <f t="shared" si="16"/>
        <v/>
      </c>
      <c r="H52" s="658" t="str">
        <f t="shared" si="13"/>
        <v/>
      </c>
      <c r="I52" s="659"/>
      <c r="J52" s="777" t="str">
        <f t="shared" si="3"/>
        <v/>
      </c>
      <c r="K52" s="660"/>
      <c r="L52" s="661"/>
      <c r="M52" s="662"/>
      <c r="N52" s="663"/>
      <c r="O52" s="664"/>
      <c r="P52" s="665"/>
      <c r="Q52" s="662"/>
      <c r="R52" s="663"/>
      <c r="S52" s="661"/>
      <c r="T52" s="666"/>
      <c r="U52" s="663"/>
      <c r="V52" s="667"/>
      <c r="W52" s="668"/>
      <c r="X52" s="662"/>
      <c r="Y52" s="659"/>
      <c r="Z52" s="669" t="str">
        <f t="shared" si="14"/>
        <v/>
      </c>
      <c r="AA52" s="670"/>
      <c r="AB52" s="640" t="str">
        <f t="shared" si="15"/>
        <v/>
      </c>
      <c r="AC52" s="215"/>
      <c r="AD52" s="2010"/>
      <c r="AE52" s="2011"/>
    </row>
    <row r="53" spans="2:31">
      <c r="B53" s="636">
        <v>45</v>
      </c>
      <c r="C53" s="655"/>
      <c r="D53" s="655"/>
      <c r="E53" s="656"/>
      <c r="F53" s="657"/>
      <c r="G53" s="658" t="str">
        <f t="shared" si="16"/>
        <v/>
      </c>
      <c r="H53" s="658" t="str">
        <f t="shared" si="13"/>
        <v/>
      </c>
      <c r="I53" s="659"/>
      <c r="J53" s="777" t="str">
        <f t="shared" si="3"/>
        <v/>
      </c>
      <c r="K53" s="660"/>
      <c r="L53" s="661"/>
      <c r="M53" s="662"/>
      <c r="N53" s="663"/>
      <c r="O53" s="664"/>
      <c r="P53" s="665"/>
      <c r="Q53" s="662"/>
      <c r="R53" s="663"/>
      <c r="S53" s="661"/>
      <c r="T53" s="666"/>
      <c r="U53" s="663"/>
      <c r="V53" s="667"/>
      <c r="W53" s="668"/>
      <c r="X53" s="662"/>
      <c r="Y53" s="659"/>
      <c r="Z53" s="669" t="str">
        <f t="shared" si="14"/>
        <v/>
      </c>
      <c r="AA53" s="670"/>
      <c r="AB53" s="640" t="str">
        <f t="shared" si="15"/>
        <v/>
      </c>
      <c r="AC53" s="215"/>
      <c r="AD53" s="2010"/>
      <c r="AE53" s="2011"/>
    </row>
    <row r="54" spans="2:31">
      <c r="B54" s="654">
        <v>46</v>
      </c>
      <c r="C54" s="655"/>
      <c r="D54" s="655"/>
      <c r="E54" s="656"/>
      <c r="F54" s="657"/>
      <c r="G54" s="658" t="str">
        <f t="shared" si="16"/>
        <v/>
      </c>
      <c r="H54" s="658" t="str">
        <f t="shared" si="13"/>
        <v/>
      </c>
      <c r="I54" s="659"/>
      <c r="J54" s="777" t="str">
        <f t="shared" si="3"/>
        <v/>
      </c>
      <c r="K54" s="660"/>
      <c r="L54" s="661"/>
      <c r="M54" s="662"/>
      <c r="N54" s="663"/>
      <c r="O54" s="664"/>
      <c r="P54" s="665"/>
      <c r="Q54" s="662"/>
      <c r="R54" s="663"/>
      <c r="S54" s="661"/>
      <c r="T54" s="666"/>
      <c r="U54" s="663"/>
      <c r="V54" s="667"/>
      <c r="W54" s="668"/>
      <c r="X54" s="662"/>
      <c r="Y54" s="659"/>
      <c r="Z54" s="669" t="str">
        <f t="shared" si="14"/>
        <v/>
      </c>
      <c r="AA54" s="670"/>
      <c r="AB54" s="640" t="str">
        <f t="shared" si="15"/>
        <v/>
      </c>
      <c r="AC54" s="215"/>
      <c r="AD54" s="2010"/>
      <c r="AE54" s="2011"/>
    </row>
    <row r="55" spans="2:31">
      <c r="B55" s="636">
        <v>47</v>
      </c>
      <c r="C55" s="655"/>
      <c r="D55" s="655"/>
      <c r="E55" s="656"/>
      <c r="F55" s="657"/>
      <c r="G55" s="658" t="str">
        <f t="shared" si="16"/>
        <v/>
      </c>
      <c r="H55" s="658" t="str">
        <f t="shared" si="13"/>
        <v/>
      </c>
      <c r="I55" s="659"/>
      <c r="J55" s="777" t="str">
        <f t="shared" si="3"/>
        <v/>
      </c>
      <c r="K55" s="660"/>
      <c r="L55" s="661"/>
      <c r="M55" s="662"/>
      <c r="N55" s="663"/>
      <c r="O55" s="664"/>
      <c r="P55" s="665"/>
      <c r="Q55" s="662"/>
      <c r="R55" s="663"/>
      <c r="S55" s="661"/>
      <c r="T55" s="666"/>
      <c r="U55" s="663"/>
      <c r="V55" s="667"/>
      <c r="W55" s="668"/>
      <c r="X55" s="662"/>
      <c r="Y55" s="659"/>
      <c r="Z55" s="669" t="str">
        <f t="shared" si="14"/>
        <v/>
      </c>
      <c r="AA55" s="670"/>
      <c r="AB55" s="640" t="str">
        <f t="shared" si="15"/>
        <v/>
      </c>
      <c r="AC55" s="215"/>
      <c r="AD55" s="2010"/>
      <c r="AE55" s="2011"/>
    </row>
    <row r="56" spans="2:31">
      <c r="B56" s="636">
        <v>48</v>
      </c>
      <c r="C56" s="655"/>
      <c r="D56" s="655"/>
      <c r="E56" s="656"/>
      <c r="F56" s="657"/>
      <c r="G56" s="658" t="str">
        <f t="shared" si="16"/>
        <v/>
      </c>
      <c r="H56" s="658" t="str">
        <f t="shared" si="13"/>
        <v/>
      </c>
      <c r="I56" s="659"/>
      <c r="J56" s="777" t="str">
        <f t="shared" si="3"/>
        <v/>
      </c>
      <c r="K56" s="660"/>
      <c r="L56" s="661"/>
      <c r="M56" s="662"/>
      <c r="N56" s="663"/>
      <c r="O56" s="664"/>
      <c r="P56" s="665"/>
      <c r="Q56" s="662"/>
      <c r="R56" s="663"/>
      <c r="S56" s="661"/>
      <c r="T56" s="666"/>
      <c r="U56" s="663"/>
      <c r="V56" s="667"/>
      <c r="W56" s="668"/>
      <c r="X56" s="662"/>
      <c r="Y56" s="659"/>
      <c r="Z56" s="669" t="str">
        <f t="shared" si="14"/>
        <v/>
      </c>
      <c r="AA56" s="670"/>
      <c r="AB56" s="640" t="str">
        <f t="shared" si="15"/>
        <v/>
      </c>
      <c r="AC56" s="215"/>
      <c r="AD56" s="2010"/>
      <c r="AE56" s="2011"/>
    </row>
    <row r="57" spans="2:31">
      <c r="B57" s="654">
        <v>49</v>
      </c>
      <c r="C57" s="655"/>
      <c r="D57" s="655"/>
      <c r="E57" s="656"/>
      <c r="F57" s="657"/>
      <c r="G57" s="658" t="str">
        <f t="shared" si="16"/>
        <v/>
      </c>
      <c r="H57" s="658" t="str">
        <f t="shared" si="13"/>
        <v/>
      </c>
      <c r="I57" s="659"/>
      <c r="J57" s="777" t="str">
        <f t="shared" si="3"/>
        <v/>
      </c>
      <c r="K57" s="660"/>
      <c r="L57" s="661"/>
      <c r="M57" s="662"/>
      <c r="N57" s="663"/>
      <c r="O57" s="664"/>
      <c r="P57" s="665"/>
      <c r="Q57" s="662"/>
      <c r="R57" s="663"/>
      <c r="S57" s="661"/>
      <c r="T57" s="666"/>
      <c r="U57" s="663"/>
      <c r="V57" s="667"/>
      <c r="W57" s="668"/>
      <c r="X57" s="662"/>
      <c r="Y57" s="659"/>
      <c r="Z57" s="669" t="str">
        <f t="shared" si="14"/>
        <v/>
      </c>
      <c r="AA57" s="670"/>
      <c r="AB57" s="640" t="str">
        <f t="shared" si="15"/>
        <v/>
      </c>
      <c r="AC57" s="215"/>
      <c r="AD57" s="2010"/>
      <c r="AE57" s="2011"/>
    </row>
    <row r="58" spans="2:31">
      <c r="B58" s="654">
        <v>50</v>
      </c>
      <c r="C58" s="655"/>
      <c r="D58" s="655"/>
      <c r="E58" s="656"/>
      <c r="F58" s="657"/>
      <c r="G58" s="658" t="str">
        <f t="shared" si="16"/>
        <v/>
      </c>
      <c r="H58" s="658" t="str">
        <f t="shared" si="13"/>
        <v/>
      </c>
      <c r="I58" s="659"/>
      <c r="J58" s="777" t="str">
        <f t="shared" si="3"/>
        <v/>
      </c>
      <c r="K58" s="660"/>
      <c r="L58" s="661"/>
      <c r="M58" s="662"/>
      <c r="N58" s="663"/>
      <c r="O58" s="664"/>
      <c r="P58" s="665"/>
      <c r="Q58" s="662"/>
      <c r="R58" s="663"/>
      <c r="S58" s="661"/>
      <c r="T58" s="666"/>
      <c r="U58" s="663"/>
      <c r="V58" s="667"/>
      <c r="W58" s="668"/>
      <c r="X58" s="662"/>
      <c r="Y58" s="659"/>
      <c r="Z58" s="669" t="str">
        <f t="shared" si="14"/>
        <v/>
      </c>
      <c r="AA58" s="670"/>
      <c r="AB58" s="640" t="str">
        <f t="shared" si="15"/>
        <v/>
      </c>
      <c r="AC58" s="215"/>
      <c r="AD58" s="2010"/>
      <c r="AE58" s="2011"/>
    </row>
    <row r="59" spans="2:31" ht="15" thickBot="1">
      <c r="B59" s="671"/>
      <c r="C59" s="672"/>
      <c r="D59" s="672"/>
      <c r="E59" s="673" t="s">
        <v>699</v>
      </c>
      <c r="F59" s="674">
        <f>SUM(F9:F58)</f>
        <v>29797667.100000001</v>
      </c>
      <c r="G59" s="675">
        <f>SUM(G9:G58)</f>
        <v>0</v>
      </c>
      <c r="H59" s="675">
        <f>SUM(H9:H58)</f>
        <v>0</v>
      </c>
      <c r="I59" s="676">
        <f>SUM(I9:I58)</f>
        <v>2000</v>
      </c>
      <c r="J59" s="677">
        <f>SUM(J9:J58)</f>
        <v>34269317.164999999</v>
      </c>
      <c r="K59" s="678"/>
      <c r="L59" s="679"/>
      <c r="M59" s="680"/>
      <c r="N59" s="681"/>
      <c r="O59" s="672"/>
      <c r="P59" s="682" t="str">
        <f t="shared" si="10"/>
        <v/>
      </c>
      <c r="Q59" s="680"/>
      <c r="R59" s="681"/>
      <c r="S59" s="683"/>
      <c r="T59" s="684"/>
      <c r="U59" s="681"/>
      <c r="V59" s="685"/>
      <c r="W59" s="682" t="str">
        <f t="shared" si="11"/>
        <v/>
      </c>
      <c r="X59" s="680"/>
      <c r="Y59" s="675">
        <f>SUM(Y9:Y58)</f>
        <v>31459715.307500001</v>
      </c>
      <c r="Z59" s="686"/>
      <c r="AA59" s="687" t="str">
        <f t="shared" si="12"/>
        <v/>
      </c>
      <c r="AB59" s="677">
        <f>SUM(AB9:AB58)</f>
        <v>0</v>
      </c>
      <c r="AC59" s="214" t="str">
        <f t="shared" si="6"/>
        <v/>
      </c>
      <c r="AD59" s="2012"/>
      <c r="AE59" s="2013"/>
    </row>
    <row r="60" spans="2:31">
      <c r="W60" s="34"/>
    </row>
    <row r="62" spans="2:31" ht="15" thickBot="1">
      <c r="J62" s="612"/>
    </row>
    <row r="63" spans="2:31" ht="15" thickBot="1">
      <c r="F63" s="822">
        <f>+F59/0.9</f>
        <v>33108519</v>
      </c>
    </row>
    <row r="65" spans="6:6">
      <c r="F65" s="911"/>
    </row>
    <row r="66" spans="6:6" ht="15" thickBot="1"/>
    <row r="67" spans="6:6" ht="15" thickBot="1">
      <c r="F67" s="822">
        <f>+F59*1.15</f>
        <v>34267317.164999999</v>
      </c>
    </row>
  </sheetData>
  <mergeCells count="122">
    <mergeCell ref="E5:F5"/>
    <mergeCell ref="E6:F6"/>
    <mergeCell ref="O3:P3"/>
    <mergeCell ref="Q3:R3"/>
    <mergeCell ref="O4:P4"/>
    <mergeCell ref="Q4:R4"/>
    <mergeCell ref="O5:P5"/>
    <mergeCell ref="Q5:R5"/>
    <mergeCell ref="G4:H4"/>
    <mergeCell ref="I4:J4"/>
    <mergeCell ref="M6:N6"/>
    <mergeCell ref="B3:D3"/>
    <mergeCell ref="K3:L3"/>
    <mergeCell ref="M3:N3"/>
    <mergeCell ref="K2:R2"/>
    <mergeCell ref="S2:AB2"/>
    <mergeCell ref="AA3:AA4"/>
    <mergeCell ref="AB3:AB4"/>
    <mergeCell ref="U4:V4"/>
    <mergeCell ref="B4:D4"/>
    <mergeCell ref="E3:F3"/>
    <mergeCell ref="E4:F4"/>
    <mergeCell ref="S4:T4"/>
    <mergeCell ref="Y3:Z3"/>
    <mergeCell ref="U3:V3"/>
    <mergeCell ref="B7:E7"/>
    <mergeCell ref="F7:J7"/>
    <mergeCell ref="K7:L7"/>
    <mergeCell ref="M7:P7"/>
    <mergeCell ref="Q7:W7"/>
    <mergeCell ref="G3:H3"/>
    <mergeCell ref="I3:J3"/>
    <mergeCell ref="B2:J2"/>
    <mergeCell ref="S3:T3"/>
    <mergeCell ref="W3:X3"/>
    <mergeCell ref="B5:D5"/>
    <mergeCell ref="B6:D6"/>
    <mergeCell ref="X7:AB7"/>
    <mergeCell ref="G6:H6"/>
    <mergeCell ref="I6:J6"/>
    <mergeCell ref="G5:H5"/>
    <mergeCell ref="I5:J5"/>
    <mergeCell ref="O6:P6"/>
    <mergeCell ref="Q6:R6"/>
    <mergeCell ref="K4:L4"/>
    <mergeCell ref="M4:N4"/>
    <mergeCell ref="K5:L5"/>
    <mergeCell ref="M5:N5"/>
    <mergeCell ref="K6:L6"/>
    <mergeCell ref="AB5:AB6"/>
    <mergeCell ref="W4:X4"/>
    <mergeCell ref="Y4:Z4"/>
    <mergeCell ref="W5:X5"/>
    <mergeCell ref="Y5:Z5"/>
    <mergeCell ref="W6:X6"/>
    <mergeCell ref="Y6:Z6"/>
    <mergeCell ref="S5:T5"/>
    <mergeCell ref="U5:V5"/>
    <mergeCell ref="S6:T6"/>
    <mergeCell ref="U6:V6"/>
    <mergeCell ref="AA5:AA6"/>
    <mergeCell ref="AD10:AE10"/>
    <mergeCell ref="AD11:AE11"/>
    <mergeCell ref="AD12:AE12"/>
    <mergeCell ref="AD13:AE13"/>
    <mergeCell ref="AD14:AE14"/>
    <mergeCell ref="AC7:AC8"/>
    <mergeCell ref="AD7:AE8"/>
    <mergeCell ref="AD9:AE9"/>
    <mergeCell ref="AC2:AE2"/>
    <mergeCell ref="AC3:AD3"/>
    <mergeCell ref="AC4:AD4"/>
    <mergeCell ref="AC5:AD5"/>
    <mergeCell ref="AC6:AD6"/>
    <mergeCell ref="AD20:AE20"/>
    <mergeCell ref="AD21:AE21"/>
    <mergeCell ref="AD22:AE22"/>
    <mergeCell ref="AD23:AE23"/>
    <mergeCell ref="AD24:AE24"/>
    <mergeCell ref="AD15:AE15"/>
    <mergeCell ref="AD16:AE16"/>
    <mergeCell ref="AD17:AE17"/>
    <mergeCell ref="AD18:AE18"/>
    <mergeCell ref="AD19:AE19"/>
    <mergeCell ref="AD53:AE53"/>
    <mergeCell ref="AD54:AE54"/>
    <mergeCell ref="AD45:AE45"/>
    <mergeCell ref="AD46:AE46"/>
    <mergeCell ref="AD59:AE59"/>
    <mergeCell ref="AD40:AE40"/>
    <mergeCell ref="AD41:AE41"/>
    <mergeCell ref="AD42:AE42"/>
    <mergeCell ref="AD43:AE43"/>
    <mergeCell ref="AD44:AE44"/>
    <mergeCell ref="AD55:AE55"/>
    <mergeCell ref="AD56:AE56"/>
    <mergeCell ref="AD57:AE57"/>
    <mergeCell ref="AD58:AE58"/>
    <mergeCell ref="AG3:AG4"/>
    <mergeCell ref="AH3:AI4"/>
    <mergeCell ref="B1:AE1"/>
    <mergeCell ref="AD47:AE47"/>
    <mergeCell ref="AD48:AE48"/>
    <mergeCell ref="AD49:AE49"/>
    <mergeCell ref="AD50:AE50"/>
    <mergeCell ref="AD51:AE51"/>
    <mergeCell ref="AD52:AE52"/>
    <mergeCell ref="AD35:AE35"/>
    <mergeCell ref="AD36:AE36"/>
    <mergeCell ref="AD37:AE37"/>
    <mergeCell ref="AD38:AE38"/>
    <mergeCell ref="AD39:AE39"/>
    <mergeCell ref="AD30:AE30"/>
    <mergeCell ref="AD31:AE31"/>
    <mergeCell ref="AD32:AE32"/>
    <mergeCell ref="AD33:AE33"/>
    <mergeCell ref="AD34:AE34"/>
    <mergeCell ref="AD25:AE25"/>
    <mergeCell ref="AD26:AE26"/>
    <mergeCell ref="AD27:AE27"/>
    <mergeCell ref="AD28:AE28"/>
    <mergeCell ref="AD29:AE29"/>
  </mergeCells>
  <phoneticPr fontId="97" type="noConversion"/>
  <conditionalFormatting sqref="E6:F6">
    <cfRule type="cellIs" dxfId="16" priority="10" operator="greaterThan">
      <formula>0</formula>
    </cfRule>
  </conditionalFormatting>
  <conditionalFormatting sqref="I6:J6">
    <cfRule type="cellIs" dxfId="15" priority="9" operator="greaterThan">
      <formula>0</formula>
    </cfRule>
  </conditionalFormatting>
  <dataValidations count="1">
    <dataValidation type="list" allowBlank="1" showInputMessage="1" showErrorMessage="1" sqref="N9:N59 R9:R59 U9:U59" xr:uid="{FFA9A080-AC6D-4466-90C3-1336783AC8EE}">
      <formula1>$AJ$1:$AJ$2</formula1>
    </dataValidation>
  </dataValidations>
  <printOptions horizontalCentered="1"/>
  <pageMargins left="0.2" right="0.2" top="0.75" bottom="0.75" header="0.3" footer="0.3"/>
  <pageSetup paperSize="8" scale="58" orientation="landscape" r:id="rId1"/>
  <headerFooter>
    <oddFooter>&amp;L_x000D_&amp;1#&amp;"Calibri"&amp;10&amp;K000000 Data sensitivity - Public</oddFooter>
  </headerFooter>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E72BF-A3A9-4BE9-B52D-CF9410BB9B5E}">
  <sheetPr codeName="Sheet7">
    <tabColor theme="0" tint="-0.499984740745262"/>
  </sheetPr>
  <dimension ref="A1:H8"/>
  <sheetViews>
    <sheetView workbookViewId="0">
      <selection activeCell="H30" sqref="H30"/>
    </sheetView>
  </sheetViews>
  <sheetFormatPr defaultRowHeight="14.4"/>
  <cols>
    <col min="1" max="2" width="19.33203125" customWidth="1"/>
    <col min="3" max="3" width="59.33203125" customWidth="1"/>
    <col min="4" max="8" width="19.33203125" customWidth="1"/>
  </cols>
  <sheetData>
    <row r="1" spans="1:8">
      <c r="A1" s="2074" t="s">
        <v>635</v>
      </c>
      <c r="B1" s="2075"/>
      <c r="C1" s="2075"/>
      <c r="D1" s="2075"/>
      <c r="E1" s="2075"/>
      <c r="F1" s="2075"/>
      <c r="G1" s="2075"/>
      <c r="H1" s="2075"/>
    </row>
    <row r="2" spans="1:8" ht="26.4">
      <c r="A2" s="77" t="s">
        <v>177</v>
      </c>
      <c r="B2" s="948" t="s">
        <v>178</v>
      </c>
      <c r="C2" s="949" t="s">
        <v>179</v>
      </c>
      <c r="D2" s="949" t="s">
        <v>49</v>
      </c>
      <c r="E2" s="949" t="s">
        <v>636</v>
      </c>
      <c r="F2" s="948" t="s">
        <v>181</v>
      </c>
      <c r="G2" s="950" t="s">
        <v>182</v>
      </c>
      <c r="H2" s="950" t="s">
        <v>637</v>
      </c>
    </row>
    <row r="3" spans="1:8" ht="45.45" customHeight="1">
      <c r="A3" s="78"/>
      <c r="B3" s="69"/>
      <c r="C3" s="70"/>
      <c r="D3" s="70"/>
      <c r="E3" s="71"/>
      <c r="F3" s="72"/>
      <c r="G3" s="84"/>
      <c r="H3" s="85"/>
    </row>
    <row r="4" spans="1:8">
      <c r="A4" s="86" t="s">
        <v>638</v>
      </c>
      <c r="B4" s="87" t="s">
        <v>638</v>
      </c>
      <c r="C4" s="88" t="s">
        <v>638</v>
      </c>
      <c r="D4" s="70"/>
      <c r="E4" s="89" t="s">
        <v>638</v>
      </c>
      <c r="F4" s="90" t="s">
        <v>638</v>
      </c>
      <c r="G4" s="91" t="s">
        <v>638</v>
      </c>
      <c r="H4" s="92" t="s">
        <v>638</v>
      </c>
    </row>
    <row r="5" spans="1:8">
      <c r="A5" s="78" t="s">
        <v>638</v>
      </c>
      <c r="B5" s="69" t="s">
        <v>638</v>
      </c>
      <c r="C5" s="70" t="s">
        <v>638</v>
      </c>
      <c r="D5" s="70"/>
      <c r="E5" s="71" t="s">
        <v>638</v>
      </c>
      <c r="F5" s="72" t="s">
        <v>638</v>
      </c>
      <c r="G5" s="82" t="s">
        <v>638</v>
      </c>
      <c r="H5" s="79" t="s">
        <v>638</v>
      </c>
    </row>
    <row r="6" spans="1:8">
      <c r="A6" s="78" t="s">
        <v>638</v>
      </c>
      <c r="B6" s="69" t="s">
        <v>638</v>
      </c>
      <c r="C6" s="70" t="s">
        <v>638</v>
      </c>
      <c r="D6" s="70"/>
      <c r="E6" s="71" t="s">
        <v>638</v>
      </c>
      <c r="F6" s="72" t="s">
        <v>638</v>
      </c>
      <c r="G6" s="82" t="s">
        <v>638</v>
      </c>
      <c r="H6" s="79" t="s">
        <v>638</v>
      </c>
    </row>
    <row r="7" spans="1:8">
      <c r="A7" s="78" t="s">
        <v>638</v>
      </c>
      <c r="B7" s="69" t="s">
        <v>638</v>
      </c>
      <c r="C7" s="70" t="s">
        <v>638</v>
      </c>
      <c r="D7" s="70"/>
      <c r="E7" s="71" t="s">
        <v>638</v>
      </c>
      <c r="F7" s="72" t="s">
        <v>638</v>
      </c>
      <c r="G7" s="82" t="s">
        <v>638</v>
      </c>
      <c r="H7" s="79" t="s">
        <v>638</v>
      </c>
    </row>
    <row r="8" spans="1:8">
      <c r="A8" s="80" t="s">
        <v>638</v>
      </c>
      <c r="B8" s="73" t="s">
        <v>638</v>
      </c>
      <c r="C8" s="74" t="s">
        <v>638</v>
      </c>
      <c r="D8" s="74"/>
      <c r="E8" s="75" t="s">
        <v>638</v>
      </c>
      <c r="F8" s="76" t="s">
        <v>638</v>
      </c>
      <c r="G8" s="83" t="s">
        <v>638</v>
      </c>
      <c r="H8" s="81" t="s">
        <v>638</v>
      </c>
    </row>
  </sheetData>
  <mergeCells count="1">
    <mergeCell ref="A1:H1"/>
  </mergeCells>
  <pageMargins left="0.7" right="0.7" top="0.75" bottom="0.75" header="0.3" footer="0.3"/>
  <headerFooter>
    <oddFooter>&amp;L_x000D_&amp;1#&amp;"Calibri"&amp;10&amp;K000000 Data sensitivity - Public</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24E6E4E3-59C9-4D38-B3E4-113A504FA05E}">
          <x14:formula1>
            <xm:f>Codes!$C$4:$C$6</xm:f>
          </x14:formula1>
          <xm:sqref>D3:D8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C2A4D-2659-4D7B-AB6F-540C7D75B5A9}">
  <sheetPr codeName="Sheet4" filterMode="1">
    <tabColor theme="9" tint="0.59999389629810485"/>
  </sheetPr>
  <dimension ref="A1:ZN139"/>
  <sheetViews>
    <sheetView zoomScale="85" zoomScaleNormal="85" zoomScaleSheetLayoutView="130" workbookViewId="0">
      <selection sqref="A1:J27"/>
    </sheetView>
  </sheetViews>
  <sheetFormatPr defaultColWidth="9.109375" defaultRowHeight="14.4"/>
  <cols>
    <col min="1" max="1" width="14.6640625" style="3" customWidth="1"/>
    <col min="2" max="2" width="66.6640625" style="3" customWidth="1"/>
    <col min="3" max="3" width="13.109375" style="3" bestFit="1" customWidth="1"/>
    <col min="4" max="4" width="19.33203125" style="3" bestFit="1" customWidth="1"/>
    <col min="5" max="6" width="11.6640625" style="3" customWidth="1"/>
    <col min="7" max="7" width="14.44140625" style="3" bestFit="1" customWidth="1"/>
    <col min="8" max="8" width="14.44140625" style="34" bestFit="1" customWidth="1"/>
    <col min="9" max="9" width="13.109375" style="3" customWidth="1"/>
    <col min="10" max="10" width="24" style="3" customWidth="1"/>
    <col min="11" max="11" width="9.6640625" style="3" bestFit="1" customWidth="1"/>
    <col min="12" max="13" width="10.5546875" style="3" bestFit="1" customWidth="1"/>
    <col min="14" max="16" width="9.6640625" style="3" bestFit="1" customWidth="1"/>
    <col min="17" max="17" width="11.5546875" style="3" bestFit="1" customWidth="1"/>
    <col min="18" max="21" width="9.88671875" style="3" bestFit="1" customWidth="1"/>
    <col min="22" max="27" width="9.6640625" style="3" bestFit="1" customWidth="1"/>
    <col min="28" max="68" width="9.88671875" style="3" bestFit="1" customWidth="1"/>
    <col min="69" max="88" width="9.44140625" style="3" bestFit="1" customWidth="1"/>
    <col min="89" max="97" width="9.33203125" style="3" bestFit="1" customWidth="1"/>
    <col min="98" max="119" width="10.109375" style="3" bestFit="1" customWidth="1"/>
    <col min="120" max="128" width="9.33203125" style="3" bestFit="1" customWidth="1"/>
    <col min="129" max="149" width="9.44140625" style="3" bestFit="1" customWidth="1"/>
    <col min="150" max="189" width="9.33203125" style="3" bestFit="1" customWidth="1"/>
    <col min="190" max="211" width="9.88671875" style="3" bestFit="1" customWidth="1"/>
    <col min="212" max="220" width="9.33203125" style="3" bestFit="1" customWidth="1"/>
    <col min="221" max="241" width="9.6640625" style="3" bestFit="1" customWidth="1"/>
    <col min="242" max="250" width="9.33203125" style="3" bestFit="1" customWidth="1"/>
    <col min="251" max="272" width="9.44140625" style="3" bestFit="1" customWidth="1"/>
    <col min="273" max="281" width="9.33203125" style="3" bestFit="1" customWidth="1"/>
    <col min="282" max="302" width="10" style="3" bestFit="1" customWidth="1"/>
    <col min="303" max="311" width="9.33203125" style="3" bestFit="1" customWidth="1"/>
    <col min="312" max="333" width="9.6640625" style="3" bestFit="1" customWidth="1"/>
    <col min="334" max="373" width="9.33203125" style="3" bestFit="1" customWidth="1"/>
    <col min="374" max="392" width="9.6640625" style="3" bestFit="1" customWidth="1"/>
    <col min="393" max="401" width="9.33203125" style="3" bestFit="1" customWidth="1"/>
    <col min="402" max="423" width="9.88671875" style="3" bestFit="1" customWidth="1"/>
    <col min="424" max="432" width="9.33203125" style="3" bestFit="1" customWidth="1"/>
    <col min="433" max="453" width="9.44140625" style="3" bestFit="1" customWidth="1"/>
    <col min="454" max="462" width="9.33203125" style="3" bestFit="1" customWidth="1"/>
    <col min="463" max="484" width="10.109375" style="3" bestFit="1" customWidth="1"/>
    <col min="485" max="493" width="9.33203125" style="3" bestFit="1" customWidth="1"/>
    <col min="494" max="514" width="9.44140625" style="3" bestFit="1" customWidth="1"/>
    <col min="515" max="554" width="9.33203125" style="3" bestFit="1" customWidth="1"/>
    <col min="555" max="576" width="9.88671875" style="3" bestFit="1" customWidth="1"/>
    <col min="577" max="585" width="9.33203125" style="3" bestFit="1" customWidth="1"/>
    <col min="586" max="606" width="9.6640625" style="3" bestFit="1" customWidth="1"/>
    <col min="607" max="615" width="9.33203125" style="3" bestFit="1" customWidth="1"/>
    <col min="616" max="637" width="9.44140625" style="3" bestFit="1" customWidth="1"/>
    <col min="638" max="646" width="9.33203125" style="3" bestFit="1" customWidth="1"/>
    <col min="647" max="667" width="10" style="3" bestFit="1" customWidth="1"/>
    <col min="668" max="676" width="9.33203125" style="3" bestFit="1" customWidth="1"/>
    <col min="677" max="681" width="9.6640625" style="3" bestFit="1" customWidth="1"/>
    <col min="682" max="682" width="11.44140625" style="3" bestFit="1" customWidth="1"/>
    <col min="683" max="683" width="9.109375" style="3"/>
    <col min="684" max="684" width="9.44140625" style="3" bestFit="1" customWidth="1"/>
    <col min="685" max="688" width="9.44140625" style="3" customWidth="1"/>
    <col min="689" max="689" width="11.44140625" style="612" bestFit="1" customWidth="1"/>
    <col min="690" max="690" width="9.33203125" style="612" bestFit="1" customWidth="1"/>
    <col min="691" max="691" width="9.109375" style="3"/>
    <col min="692" max="692" width="12.6640625" style="3" bestFit="1" customWidth="1"/>
    <col min="693" max="693" width="8.88671875" style="3" bestFit="1" customWidth="1"/>
    <col min="694" max="694" width="9.6640625" style="3" bestFit="1" customWidth="1"/>
    <col min="695" max="701" width="8.88671875" style="3" bestFit="1" customWidth="1"/>
    <col min="702" max="703" width="9.88671875" style="3" bestFit="1" customWidth="1"/>
    <col min="704" max="709" width="9.6640625" style="3" bestFit="1" customWidth="1"/>
    <col min="710" max="718" width="8.88671875" style="3" bestFit="1" customWidth="1"/>
    <col min="719" max="740" width="9.88671875" style="3" bestFit="1" customWidth="1"/>
    <col min="741" max="744" width="8.44140625" style="3" bestFit="1" customWidth="1"/>
    <col min="745" max="770" width="9.44140625" style="3" bestFit="1" customWidth="1"/>
    <col min="771" max="801" width="10.109375" style="3" bestFit="1" customWidth="1"/>
    <col min="802" max="831" width="9.44140625" style="3" bestFit="1" customWidth="1"/>
    <col min="832" max="862" width="8.88671875" style="3" bestFit="1" customWidth="1"/>
    <col min="863" max="893" width="9.88671875" style="3" bestFit="1" customWidth="1"/>
    <col min="894" max="923" width="9.6640625" style="3" bestFit="1" customWidth="1"/>
    <col min="924" max="954" width="9.44140625" style="3" bestFit="1" customWidth="1"/>
    <col min="955" max="984" width="10" style="3" bestFit="1" customWidth="1"/>
    <col min="985" max="1015" width="9.6640625" style="3" bestFit="1" customWidth="1"/>
    <col min="1016" max="1046" width="9.33203125" style="3" bestFit="1" customWidth="1"/>
    <col min="1047" max="1074" width="9.6640625" style="3" bestFit="1" customWidth="1"/>
    <col min="1075" max="1105" width="9.88671875" style="3" bestFit="1" customWidth="1"/>
    <col min="1106" max="1135" width="9.44140625" style="3" bestFit="1" customWidth="1"/>
    <col min="1136" max="1166" width="10.109375" style="3" bestFit="1" customWidth="1"/>
    <col min="1167" max="1196" width="9.44140625" style="3" bestFit="1" customWidth="1"/>
    <col min="1197" max="1227" width="8.88671875" style="3" bestFit="1" customWidth="1"/>
    <col min="1228" max="1258" width="9.88671875" style="3" bestFit="1" customWidth="1"/>
    <col min="1259" max="1288" width="9.6640625" style="3" bestFit="1" customWidth="1"/>
    <col min="1289" max="1319" width="9.44140625" style="3" bestFit="1" customWidth="1"/>
    <col min="1320" max="1349" width="10" style="3" bestFit="1" customWidth="1"/>
    <col min="1350" max="1365" width="9.6640625" style="3" bestFit="1" customWidth="1"/>
    <col min="1366" max="16384" width="9.109375" style="3"/>
  </cols>
  <sheetData>
    <row r="1" spans="1:690" s="6" customFormat="1" ht="39" customHeight="1">
      <c r="A1" s="941" t="s">
        <v>543</v>
      </c>
      <c r="B1" s="941" t="s">
        <v>544</v>
      </c>
      <c r="C1" s="941" t="s">
        <v>545</v>
      </c>
      <c r="D1" s="941" t="s">
        <v>546</v>
      </c>
      <c r="E1" s="941" t="s">
        <v>547</v>
      </c>
      <c r="F1" s="941" t="s">
        <v>548</v>
      </c>
      <c r="G1" s="941" t="s">
        <v>549</v>
      </c>
      <c r="H1" s="941" t="s">
        <v>55</v>
      </c>
      <c r="I1" s="941" t="s">
        <v>550</v>
      </c>
      <c r="J1" s="941" t="s">
        <v>551</v>
      </c>
      <c r="L1" s="12" t="s">
        <v>552</v>
      </c>
      <c r="ZM1" s="613"/>
      <c r="ZN1" s="613"/>
    </row>
    <row r="2" spans="1:690" ht="25.5" customHeight="1">
      <c r="A2" s="902" t="s">
        <v>894</v>
      </c>
      <c r="B2" s="1074" t="s">
        <v>1048</v>
      </c>
      <c r="C2" s="902">
        <v>537022.57680000004</v>
      </c>
      <c r="D2" s="902" t="s">
        <v>230</v>
      </c>
      <c r="E2" s="902">
        <v>537022.57680000004</v>
      </c>
      <c r="F2" s="902">
        <v>503714.85</v>
      </c>
      <c r="G2" s="902">
        <f t="shared" ref="G2:G24" si="0">C2-F2</f>
        <v>33307.726800000062</v>
      </c>
      <c r="H2" s="814">
        <f>F2-E2</f>
        <v>-33307.726800000062</v>
      </c>
      <c r="I2" s="942">
        <f>H2/E2</f>
        <v>-6.2022954413711084E-2</v>
      </c>
      <c r="J2" s="802"/>
      <c r="L2" s="706">
        <f>F2/C2</f>
        <v>0.93797704558628892</v>
      </c>
      <c r="M2" s="693"/>
      <c r="N2" s="692"/>
    </row>
    <row r="3" spans="1:690" ht="25.5" customHeight="1">
      <c r="A3" s="902" t="s">
        <v>895</v>
      </c>
      <c r="B3" s="1074" t="s">
        <v>1049</v>
      </c>
      <c r="C3" s="902">
        <v>438441.5428</v>
      </c>
      <c r="D3" s="902" t="s">
        <v>230</v>
      </c>
      <c r="E3" s="902">
        <v>438441.5428</v>
      </c>
      <c r="F3" s="902">
        <v>434747.75</v>
      </c>
      <c r="G3" s="902">
        <f t="shared" si="0"/>
        <v>3693.7927999999956</v>
      </c>
      <c r="H3" s="814">
        <f>F3-E3</f>
        <v>-3693.7927999999956</v>
      </c>
      <c r="I3" s="942">
        <f>H3/E3</f>
        <v>-8.4248239261509959E-3</v>
      </c>
      <c r="J3" s="802"/>
      <c r="L3" s="706">
        <f t="shared" ref="L3:L24" si="1">F3/C3</f>
        <v>0.99157517607384904</v>
      </c>
      <c r="M3" s="693"/>
      <c r="N3" s="692"/>
    </row>
    <row r="4" spans="1:690" ht="25.5" hidden="1" customHeight="1">
      <c r="A4" s="902" t="s">
        <v>897</v>
      </c>
      <c r="B4" s="1074" t="s">
        <v>898</v>
      </c>
      <c r="C4" s="902">
        <v>21604</v>
      </c>
      <c r="D4" s="902" t="s">
        <v>230</v>
      </c>
      <c r="E4" s="902">
        <v>0</v>
      </c>
      <c r="F4" s="902">
        <v>0</v>
      </c>
      <c r="G4" s="902">
        <f t="shared" si="0"/>
        <v>21604</v>
      </c>
      <c r="H4" s="814">
        <f t="shared" ref="H4:H24" si="2">F4-E4</f>
        <v>0</v>
      </c>
      <c r="I4" s="942" t="e">
        <f t="shared" ref="I4:I10" si="3">H4/E4</f>
        <v>#DIV/0!</v>
      </c>
      <c r="J4" s="802"/>
      <c r="L4" s="706">
        <f t="shared" si="1"/>
        <v>0</v>
      </c>
      <c r="M4" s="693"/>
      <c r="N4" s="692"/>
    </row>
    <row r="5" spans="1:690" ht="25.5" hidden="1" customHeight="1">
      <c r="A5" s="902" t="s">
        <v>899</v>
      </c>
      <c r="B5" s="1074" t="s">
        <v>900</v>
      </c>
      <c r="C5" s="902">
        <v>14403</v>
      </c>
      <c r="D5" s="902" t="s">
        <v>230</v>
      </c>
      <c r="E5" s="902">
        <v>0</v>
      </c>
      <c r="F5" s="902">
        <v>0</v>
      </c>
      <c r="G5" s="902">
        <f>C5-F5</f>
        <v>14403</v>
      </c>
      <c r="H5" s="814">
        <f>F5-E5</f>
        <v>0</v>
      </c>
      <c r="I5" s="942" t="e">
        <f>H5/E5</f>
        <v>#DIV/0!</v>
      </c>
      <c r="J5" s="802"/>
      <c r="L5" s="706">
        <f>F5/C5</f>
        <v>0</v>
      </c>
      <c r="M5" s="693"/>
      <c r="N5" s="692"/>
    </row>
    <row r="6" spans="1:690" ht="25.5" hidden="1" customHeight="1">
      <c r="A6" s="902" t="s">
        <v>901</v>
      </c>
      <c r="B6" s="1074" t="s">
        <v>902</v>
      </c>
      <c r="C6" s="902">
        <v>7129</v>
      </c>
      <c r="D6" s="902" t="s">
        <v>230</v>
      </c>
      <c r="E6" s="902">
        <v>0</v>
      </c>
      <c r="F6" s="902">
        <v>0</v>
      </c>
      <c r="G6" s="902">
        <f>C6-F6</f>
        <v>7129</v>
      </c>
      <c r="H6" s="814">
        <f>F6-E6</f>
        <v>0</v>
      </c>
      <c r="I6" s="942" t="e">
        <f>H6/E6</f>
        <v>#DIV/0!</v>
      </c>
      <c r="J6" s="802"/>
      <c r="L6" s="706">
        <f>F6/C6</f>
        <v>0</v>
      </c>
      <c r="M6" s="693"/>
      <c r="N6" s="692"/>
    </row>
    <row r="7" spans="1:690" ht="25.5" hidden="1" customHeight="1">
      <c r="A7" s="902" t="s">
        <v>903</v>
      </c>
      <c r="B7" s="1074" t="s">
        <v>904</v>
      </c>
      <c r="C7" s="902">
        <v>3601</v>
      </c>
      <c r="D7" s="902" t="s">
        <v>230</v>
      </c>
      <c r="E7" s="902">
        <v>0</v>
      </c>
      <c r="F7" s="902">
        <v>0</v>
      </c>
      <c r="G7" s="902">
        <f>C7-F7</f>
        <v>3601</v>
      </c>
      <c r="H7" s="814">
        <f>F7-E7</f>
        <v>0</v>
      </c>
      <c r="I7" s="942" t="e">
        <f>H7/E7</f>
        <v>#DIV/0!</v>
      </c>
      <c r="J7" s="802"/>
      <c r="L7" s="706">
        <f>F7/C7</f>
        <v>0</v>
      </c>
      <c r="M7" s="693"/>
      <c r="N7" s="692"/>
    </row>
    <row r="8" spans="1:690" ht="25.5" hidden="1" customHeight="1">
      <c r="A8" s="902" t="s">
        <v>905</v>
      </c>
      <c r="B8" s="1074" t="s">
        <v>906</v>
      </c>
      <c r="C8" s="902">
        <v>23250</v>
      </c>
      <c r="D8" s="902" t="s">
        <v>230</v>
      </c>
      <c r="E8" s="902">
        <v>0</v>
      </c>
      <c r="F8" s="902">
        <v>0</v>
      </c>
      <c r="G8" s="902">
        <f>C8-F8</f>
        <v>23250</v>
      </c>
      <c r="H8" s="814">
        <f>F8-E8</f>
        <v>0</v>
      </c>
      <c r="I8" s="942" t="e">
        <f>H8/E8</f>
        <v>#DIV/0!</v>
      </c>
      <c r="J8" s="802"/>
      <c r="L8" s="706">
        <f>F8/C8</f>
        <v>0</v>
      </c>
      <c r="M8" s="693"/>
      <c r="N8" s="692"/>
    </row>
    <row r="9" spans="1:690" ht="25.5" hidden="1" customHeight="1">
      <c r="A9" s="902" t="s">
        <v>909</v>
      </c>
      <c r="B9" s="1074" t="s">
        <v>910</v>
      </c>
      <c r="C9" s="902">
        <v>18500</v>
      </c>
      <c r="D9" s="902" t="s">
        <v>231</v>
      </c>
      <c r="E9" s="902">
        <v>0</v>
      </c>
      <c r="F9" s="902">
        <v>0</v>
      </c>
      <c r="G9" s="902">
        <f t="shared" si="0"/>
        <v>18500</v>
      </c>
      <c r="H9" s="814">
        <f t="shared" si="2"/>
        <v>0</v>
      </c>
      <c r="I9" s="942" t="e">
        <f t="shared" si="3"/>
        <v>#DIV/0!</v>
      </c>
      <c r="J9" s="802"/>
      <c r="L9" s="706">
        <f t="shared" si="1"/>
        <v>0</v>
      </c>
      <c r="M9" s="693"/>
      <c r="N9" s="692"/>
    </row>
    <row r="10" spans="1:690" ht="25.5" hidden="1" customHeight="1">
      <c r="A10" s="902" t="s">
        <v>918</v>
      </c>
      <c r="B10" s="1074" t="s">
        <v>919</v>
      </c>
      <c r="C10" s="902">
        <v>5632</v>
      </c>
      <c r="D10" s="902" t="s">
        <v>231</v>
      </c>
      <c r="E10" s="902">
        <v>0</v>
      </c>
      <c r="F10" s="902">
        <v>0</v>
      </c>
      <c r="G10" s="902">
        <f t="shared" si="0"/>
        <v>5632</v>
      </c>
      <c r="H10" s="814">
        <f t="shared" si="2"/>
        <v>0</v>
      </c>
      <c r="I10" s="942" t="e">
        <f t="shared" si="3"/>
        <v>#DIV/0!</v>
      </c>
      <c r="J10" s="802"/>
      <c r="L10" s="706">
        <f t="shared" si="1"/>
        <v>0</v>
      </c>
      <c r="M10" s="693"/>
      <c r="N10" s="692"/>
    </row>
    <row r="11" spans="1:690" ht="25.5" hidden="1" customHeight="1">
      <c r="A11" s="902" t="s">
        <v>923</v>
      </c>
      <c r="B11" s="1074" t="s">
        <v>924</v>
      </c>
      <c r="C11" s="902">
        <v>1</v>
      </c>
      <c r="D11" s="902" t="s">
        <v>226</v>
      </c>
      <c r="E11" s="902">
        <v>0</v>
      </c>
      <c r="F11" s="902">
        <v>0</v>
      </c>
      <c r="G11" s="902">
        <f t="shared" si="0"/>
        <v>1</v>
      </c>
      <c r="H11" s="814">
        <f t="shared" si="2"/>
        <v>0</v>
      </c>
      <c r="I11" s="942" t="e">
        <f t="shared" ref="I11:I28" si="4">H11/E11</f>
        <v>#DIV/0!</v>
      </c>
      <c r="J11" s="802"/>
      <c r="L11" s="706">
        <f>F11/C11</f>
        <v>0</v>
      </c>
      <c r="M11" s="693"/>
      <c r="N11" s="692"/>
    </row>
    <row r="12" spans="1:690" ht="25.5" hidden="1" customHeight="1">
      <c r="A12" s="902" t="s">
        <v>925</v>
      </c>
      <c r="B12" s="1074" t="s">
        <v>926</v>
      </c>
      <c r="C12" s="902">
        <v>1</v>
      </c>
      <c r="D12" s="902" t="s">
        <v>226</v>
      </c>
      <c r="E12" s="902">
        <v>0</v>
      </c>
      <c r="F12" s="902">
        <v>0</v>
      </c>
      <c r="G12" s="902">
        <f t="shared" si="0"/>
        <v>1</v>
      </c>
      <c r="H12" s="814">
        <f t="shared" si="2"/>
        <v>0</v>
      </c>
      <c r="I12" s="942" t="e">
        <f t="shared" si="4"/>
        <v>#DIV/0!</v>
      </c>
      <c r="J12" s="802"/>
      <c r="L12" s="706">
        <f t="shared" si="1"/>
        <v>0</v>
      </c>
      <c r="M12" s="693"/>
      <c r="N12" s="692"/>
    </row>
    <row r="13" spans="1:690" ht="25.5" hidden="1" customHeight="1">
      <c r="A13" s="902" t="s">
        <v>927</v>
      </c>
      <c r="B13" s="1074" t="s">
        <v>928</v>
      </c>
      <c r="C13" s="902">
        <v>1</v>
      </c>
      <c r="D13" s="902" t="s">
        <v>226</v>
      </c>
      <c r="E13" s="902">
        <v>0</v>
      </c>
      <c r="F13" s="902">
        <v>0</v>
      </c>
      <c r="G13" s="902">
        <f t="shared" si="0"/>
        <v>1</v>
      </c>
      <c r="H13" s="814">
        <f t="shared" si="2"/>
        <v>0</v>
      </c>
      <c r="I13" s="942" t="e">
        <f t="shared" si="4"/>
        <v>#DIV/0!</v>
      </c>
      <c r="J13" s="802"/>
      <c r="L13" s="706">
        <f t="shared" si="1"/>
        <v>0</v>
      </c>
      <c r="M13" s="693"/>
      <c r="N13" s="692"/>
    </row>
    <row r="14" spans="1:690" ht="25.5" hidden="1" customHeight="1">
      <c r="A14" s="902" t="s">
        <v>920</v>
      </c>
      <c r="B14" s="1074" t="s">
        <v>929</v>
      </c>
      <c r="C14" s="902">
        <v>6457</v>
      </c>
      <c r="D14" s="902" t="s">
        <v>232</v>
      </c>
      <c r="E14" s="902">
        <v>0</v>
      </c>
      <c r="F14" s="902">
        <v>0</v>
      </c>
      <c r="G14" s="902">
        <f t="shared" si="0"/>
        <v>6457</v>
      </c>
      <c r="H14" s="814">
        <f t="shared" si="2"/>
        <v>0</v>
      </c>
      <c r="I14" s="942" t="e">
        <f t="shared" si="4"/>
        <v>#DIV/0!</v>
      </c>
      <c r="J14" s="802"/>
      <c r="L14" s="706">
        <f t="shared" si="1"/>
        <v>0</v>
      </c>
      <c r="M14" s="693"/>
      <c r="N14" s="692"/>
    </row>
    <row r="15" spans="1:690" ht="25.5" hidden="1" customHeight="1">
      <c r="A15" s="902" t="s">
        <v>930</v>
      </c>
      <c r="B15" s="1074" t="s">
        <v>931</v>
      </c>
      <c r="C15" s="902">
        <v>153</v>
      </c>
      <c r="D15" s="902" t="s">
        <v>226</v>
      </c>
      <c r="E15" s="902">
        <v>0</v>
      </c>
      <c r="F15" s="902">
        <v>0</v>
      </c>
      <c r="G15" s="902">
        <f t="shared" si="0"/>
        <v>153</v>
      </c>
      <c r="H15" s="814">
        <f t="shared" si="2"/>
        <v>0</v>
      </c>
      <c r="I15" s="942" t="e">
        <f t="shared" si="4"/>
        <v>#DIV/0!</v>
      </c>
      <c r="J15" s="802"/>
      <c r="L15" s="706">
        <f t="shared" si="1"/>
        <v>0</v>
      </c>
      <c r="M15" s="693"/>
      <c r="N15" s="692"/>
    </row>
    <row r="16" spans="1:690" ht="25.5" hidden="1" customHeight="1">
      <c r="A16" s="902" t="s">
        <v>932</v>
      </c>
      <c r="B16" s="1074" t="s">
        <v>933</v>
      </c>
      <c r="C16" s="902">
        <v>2</v>
      </c>
      <c r="D16" s="902" t="s">
        <v>226</v>
      </c>
      <c r="E16" s="902">
        <v>0</v>
      </c>
      <c r="F16" s="902">
        <v>0</v>
      </c>
      <c r="G16" s="902">
        <f t="shared" si="0"/>
        <v>2</v>
      </c>
      <c r="H16" s="814">
        <f t="shared" si="2"/>
        <v>0</v>
      </c>
      <c r="I16" s="942" t="e">
        <f t="shared" si="4"/>
        <v>#DIV/0!</v>
      </c>
      <c r="J16" s="802"/>
      <c r="L16" s="706">
        <f t="shared" si="1"/>
        <v>0</v>
      </c>
      <c r="M16" s="693"/>
      <c r="N16" s="692"/>
    </row>
    <row r="17" spans="1:14" ht="25.5" hidden="1" customHeight="1">
      <c r="A17" s="902" t="s">
        <v>935</v>
      </c>
      <c r="B17" s="1074" t="s">
        <v>936</v>
      </c>
      <c r="C17" s="902">
        <v>1</v>
      </c>
      <c r="D17" s="902" t="s">
        <v>226</v>
      </c>
      <c r="E17" s="902">
        <v>0</v>
      </c>
      <c r="F17" s="902">
        <v>0</v>
      </c>
      <c r="G17" s="902">
        <f t="shared" si="0"/>
        <v>1</v>
      </c>
      <c r="H17" s="814">
        <f t="shared" si="2"/>
        <v>0</v>
      </c>
      <c r="I17" s="942" t="e">
        <f t="shared" si="4"/>
        <v>#DIV/0!</v>
      </c>
      <c r="J17" s="802"/>
      <c r="L17" s="706">
        <f t="shared" si="1"/>
        <v>0</v>
      </c>
      <c r="M17" s="693"/>
      <c r="N17" s="692"/>
    </row>
    <row r="18" spans="1:14" ht="25.5" hidden="1" customHeight="1">
      <c r="A18" s="902" t="s">
        <v>916</v>
      </c>
      <c r="B18" s="1074" t="s">
        <v>937</v>
      </c>
      <c r="C18" s="902">
        <v>5980</v>
      </c>
      <c r="D18" s="902" t="s">
        <v>232</v>
      </c>
      <c r="E18" s="902">
        <v>0</v>
      </c>
      <c r="F18" s="902">
        <v>0</v>
      </c>
      <c r="G18" s="902">
        <f t="shared" si="0"/>
        <v>5980</v>
      </c>
      <c r="H18" s="814">
        <f t="shared" si="2"/>
        <v>0</v>
      </c>
      <c r="I18" s="942" t="e">
        <f t="shared" si="4"/>
        <v>#DIV/0!</v>
      </c>
      <c r="J18" s="802"/>
      <c r="L18" s="706">
        <f t="shared" si="1"/>
        <v>0</v>
      </c>
      <c r="M18" s="693"/>
      <c r="N18" s="692"/>
    </row>
    <row r="19" spans="1:14" ht="25.5" hidden="1" customHeight="1">
      <c r="A19" s="902" t="s">
        <v>938</v>
      </c>
      <c r="B19" s="1074" t="s">
        <v>939</v>
      </c>
      <c r="C19" s="902">
        <v>3400</v>
      </c>
      <c r="D19" s="902" t="s">
        <v>232</v>
      </c>
      <c r="E19" s="902">
        <v>0</v>
      </c>
      <c r="F19" s="902">
        <v>0</v>
      </c>
      <c r="G19" s="902">
        <f t="shared" si="0"/>
        <v>3400</v>
      </c>
      <c r="H19" s="814">
        <f t="shared" si="2"/>
        <v>0</v>
      </c>
      <c r="I19" s="942" t="e">
        <f t="shared" si="4"/>
        <v>#DIV/0!</v>
      </c>
      <c r="J19" s="802"/>
      <c r="L19" s="706">
        <f t="shared" si="1"/>
        <v>0</v>
      </c>
      <c r="M19" s="693"/>
      <c r="N19" s="692"/>
    </row>
    <row r="20" spans="1:14" ht="25.5" customHeight="1">
      <c r="A20" s="902" t="s">
        <v>896</v>
      </c>
      <c r="B20" s="1074" t="s">
        <v>1050</v>
      </c>
      <c r="C20" s="902">
        <v>37167.509400000003</v>
      </c>
      <c r="D20" s="902" t="s">
        <v>230</v>
      </c>
      <c r="E20" s="902">
        <v>31729.902774780006</v>
      </c>
      <c r="F20" s="902">
        <v>30560.167809999999</v>
      </c>
      <c r="G20" s="902">
        <f t="shared" si="0"/>
        <v>6607.3415900000036</v>
      </c>
      <c r="H20" s="814">
        <f t="shared" si="2"/>
        <v>-1169.7349647800074</v>
      </c>
      <c r="I20" s="942">
        <f t="shared" si="4"/>
        <v>-3.6865381311844171E-2</v>
      </c>
      <c r="J20" s="802"/>
      <c r="L20" s="706">
        <f t="shared" si="1"/>
        <v>0.82222802397407879</v>
      </c>
      <c r="M20" s="693"/>
      <c r="N20" s="692"/>
    </row>
    <row r="21" spans="1:14" ht="25.5" customHeight="1">
      <c r="A21" s="902" t="s">
        <v>899</v>
      </c>
      <c r="B21" s="1074" t="s">
        <v>1051</v>
      </c>
      <c r="C21" s="902">
        <v>24778.339000000007</v>
      </c>
      <c r="D21" s="902" t="s">
        <v>230</v>
      </c>
      <c r="E21" s="902">
        <v>17285.369286400004</v>
      </c>
      <c r="F21" s="902">
        <v>19507.419999999998</v>
      </c>
      <c r="G21" s="902">
        <f t="shared" si="0"/>
        <v>5270.919000000009</v>
      </c>
      <c r="H21" s="814">
        <f t="shared" si="2"/>
        <v>2222.0507135999942</v>
      </c>
      <c r="I21" s="942">
        <f t="shared" si="4"/>
        <v>0.12855095409204167</v>
      </c>
      <c r="J21" s="802"/>
      <c r="L21" s="706">
        <f t="shared" si="1"/>
        <v>0.78727714557460826</v>
      </c>
      <c r="M21" s="693"/>
      <c r="N21" s="692"/>
    </row>
    <row r="22" spans="1:14" ht="25.5" hidden="1" customHeight="1">
      <c r="A22" s="1075" t="s">
        <v>893</v>
      </c>
      <c r="B22" s="1076" t="s">
        <v>1012</v>
      </c>
      <c r="C22" s="1075">
        <v>95</v>
      </c>
      <c r="D22" s="1075" t="s">
        <v>233</v>
      </c>
      <c r="E22" s="1075">
        <v>0</v>
      </c>
      <c r="F22" s="1075">
        <v>0</v>
      </c>
      <c r="G22" s="1075">
        <f t="shared" si="0"/>
        <v>95</v>
      </c>
      <c r="H22" s="1077">
        <f t="shared" si="2"/>
        <v>0</v>
      </c>
      <c r="I22" s="1078" t="e">
        <f t="shared" si="4"/>
        <v>#DIV/0!</v>
      </c>
      <c r="J22" s="1079"/>
      <c r="L22" s="706">
        <f t="shared" si="1"/>
        <v>0</v>
      </c>
      <c r="M22" s="693"/>
      <c r="N22" s="692"/>
    </row>
    <row r="23" spans="1:14" ht="25.5" customHeight="1">
      <c r="A23" s="902" t="s">
        <v>901</v>
      </c>
      <c r="B23" s="1074" t="s">
        <v>902</v>
      </c>
      <c r="C23" s="902">
        <v>11820.615700000004</v>
      </c>
      <c r="D23" s="902" t="s">
        <v>230</v>
      </c>
      <c r="E23" s="902">
        <v>3718.7656992200009</v>
      </c>
      <c r="F23" s="902">
        <v>8985.0391</v>
      </c>
      <c r="G23" s="902">
        <f t="shared" si="0"/>
        <v>2835.576600000004</v>
      </c>
      <c r="H23" s="814">
        <f t="shared" si="2"/>
        <v>5266.2734007799991</v>
      </c>
      <c r="I23" s="942">
        <f t="shared" si="4"/>
        <v>1.4161347680184806</v>
      </c>
      <c r="J23" s="802"/>
      <c r="L23" s="706">
        <f t="shared" si="1"/>
        <v>0.76011599801861396</v>
      </c>
      <c r="M23" s="693"/>
      <c r="N23" s="692"/>
    </row>
    <row r="24" spans="1:14" ht="25.5" customHeight="1">
      <c r="A24" s="902" t="s">
        <v>903</v>
      </c>
      <c r="B24" s="1074" t="s">
        <v>1052</v>
      </c>
      <c r="C24" s="902">
        <v>5253.22</v>
      </c>
      <c r="D24" s="902" t="s">
        <v>230</v>
      </c>
      <c r="E24" s="902"/>
      <c r="F24" s="902">
        <v>35.630000000000003</v>
      </c>
      <c r="G24" s="902">
        <f t="shared" si="0"/>
        <v>5217.59</v>
      </c>
      <c r="H24" s="814">
        <f t="shared" si="2"/>
        <v>35.630000000000003</v>
      </c>
      <c r="I24" s="942" t="e">
        <f t="shared" si="4"/>
        <v>#DIV/0!</v>
      </c>
      <c r="J24" s="802"/>
      <c r="L24" s="706">
        <f t="shared" si="1"/>
        <v>6.7825067292060868E-3</v>
      </c>
      <c r="M24" s="693"/>
      <c r="N24" s="692"/>
    </row>
    <row r="25" spans="1:14" ht="25.5" customHeight="1">
      <c r="A25" s="902" t="s">
        <v>920</v>
      </c>
      <c r="B25" s="1074" t="s">
        <v>1062</v>
      </c>
      <c r="C25" s="902">
        <v>8007</v>
      </c>
      <c r="D25" s="902" t="s">
        <v>232</v>
      </c>
      <c r="E25" s="902">
        <v>1818.3896999999999</v>
      </c>
      <c r="F25" s="902">
        <v>6371</v>
      </c>
      <c r="G25" s="902">
        <f t="shared" ref="G25:G31" si="5">C25-F25</f>
        <v>1636</v>
      </c>
      <c r="H25" s="814">
        <f t="shared" ref="H25:H35" si="6">F25-E25</f>
        <v>4552.6103000000003</v>
      </c>
      <c r="I25" s="942">
        <f t="shared" si="4"/>
        <v>2.5036494102446798</v>
      </c>
      <c r="J25" s="802"/>
      <c r="L25" s="706">
        <f>F25/C25</f>
        <v>0.79567878106656675</v>
      </c>
      <c r="M25" s="693"/>
      <c r="N25" s="1080"/>
    </row>
    <row r="26" spans="1:14" ht="25.5" customHeight="1">
      <c r="A26" s="902" t="s">
        <v>945</v>
      </c>
      <c r="B26" s="1074" t="s">
        <v>944</v>
      </c>
      <c r="C26" s="902">
        <v>119392.17</v>
      </c>
      <c r="D26" s="902" t="s">
        <v>230</v>
      </c>
      <c r="E26" s="902">
        <v>39793.410260999997</v>
      </c>
      <c r="F26" s="902">
        <v>113139.871</v>
      </c>
      <c r="G26" s="902">
        <f t="shared" si="5"/>
        <v>6252.2989999999991</v>
      </c>
      <c r="H26" s="814">
        <f t="shared" si="6"/>
        <v>73346.460739000002</v>
      </c>
      <c r="I26" s="942">
        <f t="shared" si="4"/>
        <v>1.84318107591005</v>
      </c>
      <c r="J26" s="802"/>
      <c r="L26" s="706">
        <f>F26/C26</f>
        <v>0.94763225260081962</v>
      </c>
      <c r="M26" s="693"/>
      <c r="N26" s="1080"/>
    </row>
    <row r="27" spans="1:14" ht="25.5" customHeight="1">
      <c r="A27" s="902" t="s">
        <v>1092</v>
      </c>
      <c r="B27" s="1074" t="s">
        <v>1093</v>
      </c>
      <c r="C27" s="902">
        <v>49593.974000000002</v>
      </c>
      <c r="D27" s="902" t="s">
        <v>1275</v>
      </c>
      <c r="E27" s="902">
        <v>7086.9788845999992</v>
      </c>
      <c r="F27" s="902">
        <v>39857.17</v>
      </c>
      <c r="G27" s="902">
        <f t="shared" si="5"/>
        <v>9736.8040000000037</v>
      </c>
      <c r="H27" s="814">
        <f t="shared" si="6"/>
        <v>32770.191115399997</v>
      </c>
      <c r="I27" s="942">
        <f t="shared" si="4"/>
        <v>4.6240001062525531</v>
      </c>
      <c r="J27" s="802"/>
      <c r="L27" s="706">
        <f>F27/C27</f>
        <v>0.80366961518348978</v>
      </c>
      <c r="M27" s="693"/>
      <c r="N27" s="1080"/>
    </row>
    <row r="28" spans="1:14" hidden="1">
      <c r="A28" s="902"/>
      <c r="B28" s="1074"/>
      <c r="C28" s="902"/>
      <c r="D28" s="902"/>
      <c r="E28" s="902"/>
      <c r="F28" s="902"/>
      <c r="G28" s="902">
        <f t="shared" si="5"/>
        <v>0</v>
      </c>
      <c r="H28" s="814">
        <f t="shared" si="6"/>
        <v>0</v>
      </c>
      <c r="I28" s="942" t="e">
        <f t="shared" si="4"/>
        <v>#DIV/0!</v>
      </c>
      <c r="J28" s="802"/>
      <c r="L28" s="706" t="e">
        <f t="shared" ref="L28:L35" si="7">F28/C28</f>
        <v>#DIV/0!</v>
      </c>
      <c r="M28" s="693"/>
      <c r="N28" s="692"/>
    </row>
    <row r="29" spans="1:14" hidden="1">
      <c r="A29" s="902"/>
      <c r="B29" s="1074"/>
      <c r="C29" s="902"/>
      <c r="D29" s="902"/>
      <c r="E29" s="902"/>
      <c r="F29" s="902"/>
      <c r="G29" s="902">
        <f>C29-F29</f>
        <v>0</v>
      </c>
      <c r="H29" s="814">
        <f t="shared" si="6"/>
        <v>0</v>
      </c>
      <c r="I29" s="942" t="e">
        <f t="shared" ref="I29:I35" si="8">H29/E29</f>
        <v>#DIV/0!</v>
      </c>
      <c r="J29" s="802"/>
      <c r="L29" s="706" t="e">
        <f t="shared" si="7"/>
        <v>#DIV/0!</v>
      </c>
      <c r="M29" s="693"/>
      <c r="N29" s="692"/>
    </row>
    <row r="30" spans="1:14" hidden="1">
      <c r="A30" s="902"/>
      <c r="B30" s="1074"/>
      <c r="C30" s="902"/>
      <c r="D30" s="902"/>
      <c r="E30" s="902"/>
      <c r="F30" s="902"/>
      <c r="G30" s="902">
        <f t="shared" si="5"/>
        <v>0</v>
      </c>
      <c r="H30" s="814">
        <f t="shared" si="6"/>
        <v>0</v>
      </c>
      <c r="I30" s="942" t="e">
        <f t="shared" si="8"/>
        <v>#DIV/0!</v>
      </c>
      <c r="J30" s="802"/>
      <c r="L30" s="706" t="e">
        <f t="shared" si="7"/>
        <v>#DIV/0!</v>
      </c>
      <c r="M30" s="693"/>
      <c r="N30" s="692"/>
    </row>
    <row r="31" spans="1:14" hidden="1">
      <c r="A31" s="902"/>
      <c r="B31" s="1074"/>
      <c r="C31" s="902"/>
      <c r="D31" s="902"/>
      <c r="E31" s="902"/>
      <c r="F31" s="902"/>
      <c r="G31" s="902">
        <f t="shared" si="5"/>
        <v>0</v>
      </c>
      <c r="H31" s="814">
        <f t="shared" si="6"/>
        <v>0</v>
      </c>
      <c r="I31" s="942" t="e">
        <f t="shared" si="8"/>
        <v>#DIV/0!</v>
      </c>
      <c r="J31" s="802"/>
      <c r="L31" s="706" t="e">
        <f t="shared" si="7"/>
        <v>#DIV/0!</v>
      </c>
      <c r="M31" s="693"/>
      <c r="N31" s="692"/>
    </row>
    <row r="32" spans="1:14" hidden="1">
      <c r="A32" s="902"/>
      <c r="B32" s="1074"/>
      <c r="C32" s="902"/>
      <c r="D32" s="902"/>
      <c r="E32" s="902"/>
      <c r="F32" s="902"/>
      <c r="G32" s="902">
        <f>C32-F32</f>
        <v>0</v>
      </c>
      <c r="H32" s="814">
        <f t="shared" si="6"/>
        <v>0</v>
      </c>
      <c r="I32" s="942" t="e">
        <f t="shared" si="8"/>
        <v>#DIV/0!</v>
      </c>
      <c r="J32" s="802"/>
      <c r="L32" s="706" t="e">
        <f t="shared" si="7"/>
        <v>#DIV/0!</v>
      </c>
      <c r="M32" s="693"/>
      <c r="N32" s="692"/>
    </row>
    <row r="33" spans="1:14" hidden="1">
      <c r="A33" s="902"/>
      <c r="B33" s="1074"/>
      <c r="C33" s="902"/>
      <c r="D33" s="902"/>
      <c r="E33" s="902"/>
      <c r="F33" s="902"/>
      <c r="G33" s="902">
        <f>C33-F33</f>
        <v>0</v>
      </c>
      <c r="H33" s="814">
        <f t="shared" si="6"/>
        <v>0</v>
      </c>
      <c r="I33" s="942" t="e">
        <f>H33/E33</f>
        <v>#DIV/0!</v>
      </c>
      <c r="J33" s="802"/>
      <c r="L33" s="706" t="e">
        <f t="shared" si="7"/>
        <v>#DIV/0!</v>
      </c>
      <c r="M33" s="693"/>
      <c r="N33" s="692"/>
    </row>
    <row r="34" spans="1:14" hidden="1">
      <c r="A34" s="902"/>
      <c r="B34" s="1074"/>
      <c r="C34" s="902"/>
      <c r="D34" s="902"/>
      <c r="E34" s="902"/>
      <c r="F34" s="902"/>
      <c r="G34" s="902">
        <f>C34-F34</f>
        <v>0</v>
      </c>
      <c r="H34" s="814">
        <f t="shared" si="6"/>
        <v>0</v>
      </c>
      <c r="I34" s="942" t="e">
        <f t="shared" si="8"/>
        <v>#DIV/0!</v>
      </c>
      <c r="J34" s="802"/>
      <c r="L34" s="706" t="e">
        <f t="shared" si="7"/>
        <v>#DIV/0!</v>
      </c>
      <c r="M34" s="693"/>
      <c r="N34" s="692"/>
    </row>
    <row r="35" spans="1:14" hidden="1">
      <c r="A35" s="902"/>
      <c r="B35" s="1074"/>
      <c r="C35" s="902"/>
      <c r="D35" s="902"/>
      <c r="E35" s="902"/>
      <c r="F35" s="902"/>
      <c r="G35" s="902">
        <f>C35-F35</f>
        <v>0</v>
      </c>
      <c r="H35" s="814">
        <f t="shared" si="6"/>
        <v>0</v>
      </c>
      <c r="I35" s="942" t="e">
        <f t="shared" si="8"/>
        <v>#DIV/0!</v>
      </c>
      <c r="J35" s="802"/>
      <c r="L35" s="706" t="e">
        <f t="shared" si="7"/>
        <v>#DIV/0!</v>
      </c>
      <c r="M35" s="693"/>
      <c r="N35" s="692"/>
    </row>
    <row r="36" spans="1:14">
      <c r="G36" s="614"/>
      <c r="H36" s="914"/>
    </row>
    <row r="37" spans="1:14">
      <c r="G37" s="614"/>
      <c r="H37" s="914"/>
    </row>
    <row r="38" spans="1:14">
      <c r="G38" s="614"/>
      <c r="H38" s="914"/>
    </row>
    <row r="39" spans="1:14">
      <c r="G39" s="614"/>
      <c r="H39" s="914"/>
    </row>
    <row r="40" spans="1:14">
      <c r="G40" s="614"/>
      <c r="H40" s="914"/>
    </row>
    <row r="41" spans="1:14">
      <c r="F41" s="1199"/>
      <c r="G41" s="614"/>
      <c r="H41" s="914"/>
    </row>
    <row r="42" spans="1:14">
      <c r="G42" s="614"/>
      <c r="H42" s="914"/>
    </row>
    <row r="43" spans="1:14">
      <c r="F43" s="1199"/>
      <c r="G43" s="614"/>
      <c r="H43" s="914"/>
    </row>
    <row r="44" spans="1:14">
      <c r="G44" s="614"/>
      <c r="H44" s="914"/>
    </row>
    <row r="45" spans="1:14">
      <c r="G45" s="614"/>
    </row>
    <row r="46" spans="1:14">
      <c r="G46" s="614"/>
    </row>
    <row r="47" spans="1:14">
      <c r="G47" s="614"/>
    </row>
    <row r="48" spans="1:14">
      <c r="G48" s="614"/>
    </row>
    <row r="49" spans="7:7">
      <c r="G49" s="614"/>
    </row>
    <row r="50" spans="7:7">
      <c r="G50" s="614"/>
    </row>
    <row r="51" spans="7:7">
      <c r="G51" s="614"/>
    </row>
    <row r="52" spans="7:7">
      <c r="G52" s="614"/>
    </row>
    <row r="53" spans="7:7">
      <c r="G53" s="614"/>
    </row>
    <row r="54" spans="7:7">
      <c r="G54" s="614"/>
    </row>
    <row r="55" spans="7:7">
      <c r="G55" s="614"/>
    </row>
    <row r="56" spans="7:7">
      <c r="G56" s="614"/>
    </row>
    <row r="57" spans="7:7">
      <c r="G57" s="614"/>
    </row>
    <row r="58" spans="7:7">
      <c r="G58" s="614"/>
    </row>
    <row r="59" spans="7:7">
      <c r="G59" s="614"/>
    </row>
    <row r="60" spans="7:7">
      <c r="G60" s="614"/>
    </row>
    <row r="61" spans="7:7">
      <c r="G61" s="614"/>
    </row>
    <row r="62" spans="7:7">
      <c r="G62" s="614"/>
    </row>
    <row r="63" spans="7:7">
      <c r="G63" s="614"/>
    </row>
    <row r="64" spans="7:7">
      <c r="G64" s="614"/>
    </row>
    <row r="65" spans="7:7">
      <c r="G65" s="614"/>
    </row>
    <row r="66" spans="7:7">
      <c r="G66" s="614"/>
    </row>
    <row r="67" spans="7:7">
      <c r="G67" s="614"/>
    </row>
    <row r="68" spans="7:7">
      <c r="G68" s="614"/>
    </row>
    <row r="69" spans="7:7">
      <c r="G69" s="614"/>
    </row>
    <row r="70" spans="7:7">
      <c r="G70" s="614"/>
    </row>
    <row r="71" spans="7:7">
      <c r="G71" s="614"/>
    </row>
    <row r="72" spans="7:7">
      <c r="G72" s="614"/>
    </row>
    <row r="73" spans="7:7">
      <c r="G73" s="614"/>
    </row>
    <row r="74" spans="7:7">
      <c r="G74" s="614"/>
    </row>
    <row r="75" spans="7:7">
      <c r="G75" s="614"/>
    </row>
    <row r="76" spans="7:7">
      <c r="G76" s="614"/>
    </row>
    <row r="77" spans="7:7">
      <c r="G77" s="614"/>
    </row>
    <row r="78" spans="7:7">
      <c r="G78" s="614"/>
    </row>
    <row r="79" spans="7:7">
      <c r="G79" s="614"/>
    </row>
    <row r="80" spans="7:7">
      <c r="G80" s="614"/>
    </row>
    <row r="81" spans="7:7">
      <c r="G81" s="614"/>
    </row>
    <row r="82" spans="7:7">
      <c r="G82" s="614"/>
    </row>
    <row r="83" spans="7:7">
      <c r="G83" s="614"/>
    </row>
    <row r="84" spans="7:7">
      <c r="G84" s="614"/>
    </row>
    <row r="85" spans="7:7">
      <c r="G85" s="614"/>
    </row>
    <row r="86" spans="7:7">
      <c r="G86" s="614"/>
    </row>
    <row r="87" spans="7:7">
      <c r="G87" s="614"/>
    </row>
    <row r="88" spans="7:7">
      <c r="G88" s="614"/>
    </row>
    <row r="89" spans="7:7">
      <c r="G89" s="614"/>
    </row>
    <row r="90" spans="7:7">
      <c r="G90" s="614"/>
    </row>
    <row r="91" spans="7:7">
      <c r="G91" s="614"/>
    </row>
    <row r="92" spans="7:7">
      <c r="G92" s="614"/>
    </row>
    <row r="93" spans="7:7">
      <c r="G93" s="614"/>
    </row>
    <row r="94" spans="7:7">
      <c r="G94" s="614"/>
    </row>
    <row r="95" spans="7:7">
      <c r="G95" s="614"/>
    </row>
    <row r="96" spans="7:7">
      <c r="G96" s="614"/>
    </row>
    <row r="97" spans="7:7">
      <c r="G97" s="614"/>
    </row>
    <row r="98" spans="7:7">
      <c r="G98" s="614"/>
    </row>
    <row r="99" spans="7:7">
      <c r="G99" s="614"/>
    </row>
    <row r="100" spans="7:7">
      <c r="G100" s="614"/>
    </row>
    <row r="101" spans="7:7">
      <c r="G101" s="614"/>
    </row>
    <row r="102" spans="7:7">
      <c r="G102" s="614"/>
    </row>
    <row r="103" spans="7:7">
      <c r="G103" s="614"/>
    </row>
    <row r="104" spans="7:7">
      <c r="G104" s="614"/>
    </row>
    <row r="105" spans="7:7">
      <c r="G105" s="614"/>
    </row>
    <row r="106" spans="7:7">
      <c r="G106" s="614"/>
    </row>
    <row r="107" spans="7:7">
      <c r="G107" s="614"/>
    </row>
    <row r="108" spans="7:7">
      <c r="G108" s="614"/>
    </row>
    <row r="109" spans="7:7">
      <c r="G109" s="614"/>
    </row>
    <row r="110" spans="7:7">
      <c r="G110" s="614"/>
    </row>
    <row r="111" spans="7:7">
      <c r="G111" s="614"/>
    </row>
    <row r="112" spans="7:7">
      <c r="G112" s="614"/>
    </row>
    <row r="113" spans="7:7">
      <c r="G113" s="614"/>
    </row>
    <row r="114" spans="7:7">
      <c r="G114" s="614"/>
    </row>
    <row r="115" spans="7:7">
      <c r="G115" s="614"/>
    </row>
    <row r="116" spans="7:7">
      <c r="G116" s="614"/>
    </row>
    <row r="117" spans="7:7">
      <c r="G117" s="614"/>
    </row>
    <row r="118" spans="7:7">
      <c r="G118" s="614"/>
    </row>
    <row r="119" spans="7:7">
      <c r="G119" s="614"/>
    </row>
    <row r="120" spans="7:7">
      <c r="G120" s="614"/>
    </row>
    <row r="121" spans="7:7">
      <c r="G121" s="614"/>
    </row>
    <row r="122" spans="7:7">
      <c r="G122" s="614"/>
    </row>
    <row r="123" spans="7:7">
      <c r="G123" s="614"/>
    </row>
    <row r="124" spans="7:7">
      <c r="G124" s="614"/>
    </row>
    <row r="125" spans="7:7">
      <c r="G125" s="614"/>
    </row>
    <row r="126" spans="7:7">
      <c r="G126" s="614"/>
    </row>
    <row r="127" spans="7:7">
      <c r="G127" s="614"/>
    </row>
    <row r="128" spans="7:7">
      <c r="G128" s="614"/>
    </row>
    <row r="129" spans="7:7">
      <c r="G129" s="614"/>
    </row>
    <row r="130" spans="7:7">
      <c r="G130" s="614"/>
    </row>
    <row r="131" spans="7:7">
      <c r="G131" s="614"/>
    </row>
    <row r="132" spans="7:7">
      <c r="G132" s="614"/>
    </row>
    <row r="133" spans="7:7">
      <c r="G133" s="614"/>
    </row>
    <row r="134" spans="7:7">
      <c r="G134" s="614"/>
    </row>
    <row r="135" spans="7:7">
      <c r="G135" s="614"/>
    </row>
    <row r="136" spans="7:7">
      <c r="G136" s="614"/>
    </row>
    <row r="137" spans="7:7">
      <c r="G137" s="614"/>
    </row>
    <row r="138" spans="7:7">
      <c r="G138" s="614"/>
    </row>
    <row r="139" spans="7:7">
      <c r="G139" s="614"/>
    </row>
  </sheetData>
  <autoFilter ref="A1:ZN35" xr:uid="{00AC2A4D-2659-4D7B-AB6F-540C7D75B5A9}">
    <filterColumn colId="8">
      <filters>
        <filter val="14.29%"/>
        <filter val="16.67%"/>
        <filter val="2.74%"/>
        <filter val="20.23%"/>
        <filter val="22.50%"/>
        <filter val="22.90%"/>
        <filter val="-3.61%"/>
        <filter val="-30.30%"/>
      </filters>
    </filterColumn>
  </autoFilter>
  <phoneticPr fontId="97" type="noConversion"/>
  <conditionalFormatting sqref="I2:I35">
    <cfRule type="cellIs" dxfId="14" priority="1" operator="lessThan">
      <formula>0</formula>
    </cfRule>
    <cfRule type="cellIs" dxfId="13" priority="2" operator="greaterThan">
      <formula>0</formula>
    </cfRule>
  </conditionalFormatting>
  <pageMargins left="0.7" right="0.7" top="0.75" bottom="0.75" header="0.3" footer="0.3"/>
  <pageSetup paperSize="9" scale="52" orientation="portrait" r:id="rId1"/>
  <headerFooter>
    <oddFooter>&amp;L_x000D_&amp;1#&amp;"Calibri"&amp;10&amp;K000000 Data sensitivity - Public</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tabColor theme="4" tint="0.79998168889431442"/>
    <pageSetUpPr fitToPage="1"/>
  </sheetPr>
  <dimension ref="A1:BL84"/>
  <sheetViews>
    <sheetView zoomScale="70" zoomScaleNormal="70" workbookViewId="0">
      <selection activeCell="A12" sqref="A12:XFD12"/>
    </sheetView>
  </sheetViews>
  <sheetFormatPr defaultRowHeight="14.4"/>
  <cols>
    <col min="1" max="1" width="11.33203125" customWidth="1"/>
    <col min="2" max="2" width="17.109375" customWidth="1"/>
    <col min="3" max="3" width="15.33203125" bestFit="1" customWidth="1"/>
    <col min="4" max="4" width="9" bestFit="1" customWidth="1"/>
    <col min="5" max="5" width="17.33203125" customWidth="1"/>
    <col min="6" max="6" width="14.6640625" customWidth="1"/>
    <col min="7" max="7" width="11.6640625" bestFit="1" customWidth="1"/>
    <col min="8" max="8" width="12.88671875" bestFit="1" customWidth="1"/>
    <col min="9" max="9" width="14.6640625" customWidth="1"/>
    <col min="10" max="10" width="21" bestFit="1" customWidth="1"/>
    <col min="11" max="11" width="14.6640625" customWidth="1"/>
    <col min="12" max="12" width="21.88671875" bestFit="1" customWidth="1"/>
    <col min="13" max="13" width="13.6640625" customWidth="1"/>
    <col min="14" max="14" width="15.33203125" bestFit="1" customWidth="1"/>
    <col min="15" max="15" width="15.33203125" customWidth="1"/>
    <col min="16" max="16" width="19.44140625" bestFit="1" customWidth="1"/>
    <col min="17" max="17" width="14.6640625" customWidth="1"/>
    <col min="18" max="18" width="17" customWidth="1"/>
    <col min="19" max="20" width="12" customWidth="1"/>
    <col min="21" max="21" width="18.5546875" bestFit="1" customWidth="1"/>
    <col min="22" max="22" width="21.44140625" bestFit="1" customWidth="1"/>
    <col min="23" max="23" width="17" bestFit="1" customWidth="1"/>
    <col min="24" max="29" width="12" customWidth="1"/>
    <col min="30" max="34" width="13.33203125" bestFit="1" customWidth="1"/>
    <col min="35" max="52" width="14.33203125" bestFit="1" customWidth="1"/>
  </cols>
  <sheetData>
    <row r="1" spans="1:64" ht="15" thickBot="1">
      <c r="B1" s="36">
        <f>SUM(B4:B35)</f>
        <v>52025516</v>
      </c>
      <c r="E1" s="36">
        <f>SUM(E4:E35)</f>
        <v>52025516</v>
      </c>
      <c r="K1">
        <v>0.85</v>
      </c>
    </row>
    <row r="2" spans="1:64">
      <c r="A2" s="17"/>
      <c r="B2" s="2085" t="s">
        <v>718</v>
      </c>
      <c r="C2" s="2086"/>
      <c r="D2" s="2087"/>
      <c r="E2" s="2088" t="s">
        <v>719</v>
      </c>
      <c r="F2" s="2089"/>
      <c r="G2" s="18"/>
      <c r="H2" s="2090" t="s">
        <v>720</v>
      </c>
      <c r="I2" s="2091"/>
      <c r="J2" s="18"/>
      <c r="K2" s="2083" t="s">
        <v>721</v>
      </c>
      <c r="L2" s="2084"/>
      <c r="M2" s="18"/>
      <c r="N2" s="2079" t="s">
        <v>722</v>
      </c>
      <c r="O2" s="2080"/>
      <c r="P2" s="951"/>
      <c r="Q2" s="2081" t="s">
        <v>723</v>
      </c>
      <c r="R2" s="2082"/>
      <c r="AQ2" s="107"/>
      <c r="AR2" s="108"/>
      <c r="AS2" s="108"/>
      <c r="AT2" s="108"/>
      <c r="AU2" s="108"/>
      <c r="AV2" s="108"/>
      <c r="AW2" s="108"/>
      <c r="AX2" s="108"/>
      <c r="AY2" s="108"/>
      <c r="AZ2" s="108"/>
      <c r="BA2" s="108"/>
      <c r="BB2" s="108"/>
      <c r="BC2" s="108"/>
      <c r="BD2" s="108"/>
      <c r="BE2" s="108"/>
      <c r="BF2" s="108"/>
      <c r="BG2" s="108"/>
      <c r="BH2" s="108"/>
      <c r="BI2" s="108"/>
      <c r="BJ2" s="108"/>
      <c r="BK2" s="108"/>
      <c r="BL2" s="109"/>
    </row>
    <row r="3" spans="1:64" ht="15" thickBot="1">
      <c r="A3" s="19" t="s">
        <v>724</v>
      </c>
      <c r="B3" s="28" t="s">
        <v>725</v>
      </c>
      <c r="C3" s="21" t="s">
        <v>726</v>
      </c>
      <c r="D3" s="20" t="s">
        <v>338</v>
      </c>
      <c r="E3" s="28" t="s">
        <v>725</v>
      </c>
      <c r="F3" s="21" t="s">
        <v>726</v>
      </c>
      <c r="G3" s="21" t="s">
        <v>338</v>
      </c>
      <c r="H3" s="28" t="s">
        <v>725</v>
      </c>
      <c r="I3" s="21" t="s">
        <v>726</v>
      </c>
      <c r="J3" s="21" t="s">
        <v>338</v>
      </c>
      <c r="K3" s="28" t="s">
        <v>725</v>
      </c>
      <c r="L3" s="21" t="s">
        <v>726</v>
      </c>
      <c r="M3" s="21" t="s">
        <v>338</v>
      </c>
      <c r="N3" s="28" t="s">
        <v>725</v>
      </c>
      <c r="O3" s="21" t="s">
        <v>727</v>
      </c>
      <c r="P3" s="21"/>
      <c r="Q3" s="28" t="s">
        <v>724</v>
      </c>
      <c r="R3" s="22" t="s">
        <v>726</v>
      </c>
      <c r="S3" s="952"/>
      <c r="AG3" s="4"/>
      <c r="AQ3" s="110"/>
      <c r="BL3" s="111"/>
    </row>
    <row r="4" spans="1:64">
      <c r="A4" s="953">
        <v>46068</v>
      </c>
      <c r="B4" s="29">
        <v>0</v>
      </c>
      <c r="C4" s="23">
        <f>B4</f>
        <v>0</v>
      </c>
      <c r="D4" s="1115">
        <f>C4/$B$1</f>
        <v>0</v>
      </c>
      <c r="E4" s="29">
        <v>0</v>
      </c>
      <c r="F4" s="23">
        <f>E4</f>
        <v>0</v>
      </c>
      <c r="G4" s="25">
        <v>0</v>
      </c>
      <c r="H4" s="29"/>
      <c r="I4" s="23"/>
      <c r="J4" s="25" t="str">
        <f>IF(H4="","",I4/$B$1)</f>
        <v/>
      </c>
      <c r="K4" s="41"/>
      <c r="L4" s="23"/>
      <c r="M4" s="25" t="str">
        <f t="shared" ref="M4:M10" si="0">IF(K4="","",L4/$B$1)</f>
        <v/>
      </c>
      <c r="N4" s="29"/>
      <c r="O4" s="23"/>
      <c r="P4" s="1130"/>
      <c r="Q4" s="29">
        <f t="shared" ref="Q4:Q12" si="1">H4-E4</f>
        <v>0</v>
      </c>
      <c r="R4" s="23">
        <f>Q4</f>
        <v>0</v>
      </c>
      <c r="T4" s="2" t="s">
        <v>728</v>
      </c>
      <c r="AQ4" s="110"/>
      <c r="BL4" s="111"/>
    </row>
    <row r="5" spans="1:64">
      <c r="A5" s="953">
        <f t="shared" ref="A5:A24" si="2">EOMONTH(A4,1)</f>
        <v>46112</v>
      </c>
      <c r="B5" s="29">
        <v>60903</v>
      </c>
      <c r="C5" s="1114">
        <f>C4+B5</f>
        <v>60903</v>
      </c>
      <c r="D5" s="1115">
        <f t="shared" ref="D5:D20" si="3">C5/$B$1</f>
        <v>1.1706371158336998E-3</v>
      </c>
      <c r="E5" s="29">
        <v>60903</v>
      </c>
      <c r="F5" s="23">
        <f>F4+E5</f>
        <v>60903</v>
      </c>
      <c r="G5" s="25">
        <f>F5/$E$1</f>
        <v>1.1706371158336998E-3</v>
      </c>
      <c r="H5" s="29">
        <v>3333714.14</v>
      </c>
      <c r="I5" s="23">
        <f>+I4+H5</f>
        <v>3333714.14</v>
      </c>
      <c r="J5" s="1130">
        <f t="shared" ref="J5:J12" si="4">IF(H5="",J4,I5/$E$1)</f>
        <v>6.40784445078834E-2</v>
      </c>
      <c r="K5" s="41">
        <v>2233198.61</v>
      </c>
      <c r="L5" s="23">
        <f>+K5</f>
        <v>2233198.61</v>
      </c>
      <c r="M5" s="25">
        <f t="shared" si="0"/>
        <v>4.292506411661539E-2</v>
      </c>
      <c r="N5" s="29"/>
      <c r="O5" s="1114"/>
      <c r="P5" s="1130"/>
      <c r="Q5" s="29">
        <f t="shared" si="1"/>
        <v>3272811.14</v>
      </c>
      <c r="R5" s="23">
        <f t="shared" ref="R5:R12" si="5">Q5+R4</f>
        <v>3272811.14</v>
      </c>
      <c r="AQ5" s="110"/>
      <c r="BL5" s="111"/>
    </row>
    <row r="6" spans="1:64">
      <c r="A6" s="953">
        <f t="shared" si="2"/>
        <v>46142</v>
      </c>
      <c r="B6" s="29">
        <v>2552690.0099999998</v>
      </c>
      <c r="C6" s="1114">
        <f t="shared" ref="C6:C20" si="6">C5+B6</f>
        <v>2613593.0099999998</v>
      </c>
      <c r="D6" s="1115">
        <f t="shared" si="3"/>
        <v>5.0236753250078287E-2</v>
      </c>
      <c r="E6" s="29">
        <v>2552690.0099999998</v>
      </c>
      <c r="F6" s="23">
        <f>F5+E6</f>
        <v>2613593.0099999998</v>
      </c>
      <c r="G6" s="25">
        <f>F6/$E$1</f>
        <v>5.0236753250078287E-2</v>
      </c>
      <c r="H6" s="29">
        <v>4408826.34</v>
      </c>
      <c r="I6" s="23">
        <f t="shared" ref="I6:I12" si="7">+H6+I5</f>
        <v>7742540.4800000004</v>
      </c>
      <c r="J6" s="1130">
        <f t="shared" si="4"/>
        <v>0.14882198342828548</v>
      </c>
      <c r="K6" s="41">
        <v>5354472.43</v>
      </c>
      <c r="L6" s="1114">
        <f>+K6+L5</f>
        <v>7587671.0399999991</v>
      </c>
      <c r="M6" s="25">
        <f t="shared" si="0"/>
        <v>0.14584518565851418</v>
      </c>
      <c r="N6" s="29"/>
      <c r="O6" s="1114"/>
      <c r="P6" s="1130"/>
      <c r="Q6" s="29">
        <f t="shared" si="1"/>
        <v>1856136.33</v>
      </c>
      <c r="R6" s="23">
        <f t="shared" si="5"/>
        <v>5128947.4700000007</v>
      </c>
      <c r="AQ6" s="110"/>
      <c r="BL6" s="111"/>
    </row>
    <row r="7" spans="1:64">
      <c r="A7" s="953">
        <f t="shared" si="2"/>
        <v>46173</v>
      </c>
      <c r="B7" s="29">
        <v>3003568.11</v>
      </c>
      <c r="C7" s="1114">
        <f t="shared" si="6"/>
        <v>5617161.1199999992</v>
      </c>
      <c r="D7" s="1115">
        <f t="shared" si="3"/>
        <v>0.10796934950150229</v>
      </c>
      <c r="E7" s="29">
        <v>3003568.11</v>
      </c>
      <c r="F7" s="23">
        <f t="shared" ref="F7:F20" si="8">F6+E7</f>
        <v>5617161.1199999992</v>
      </c>
      <c r="G7" s="25">
        <f t="shared" ref="G7:G20" si="9">F7/$E$1</f>
        <v>0.10796934950150229</v>
      </c>
      <c r="H7" s="29">
        <v>4785718.8499999996</v>
      </c>
      <c r="I7" s="23">
        <f t="shared" si="7"/>
        <v>12528259.33</v>
      </c>
      <c r="J7" s="1130">
        <f t="shared" si="4"/>
        <v>0.24080990047268344</v>
      </c>
      <c r="K7" s="41">
        <v>3385248.29</v>
      </c>
      <c r="L7" s="1114">
        <f>+K7+L6</f>
        <v>10972919.329999998</v>
      </c>
      <c r="M7" s="25">
        <f t="shared" si="0"/>
        <v>0.21091418545469109</v>
      </c>
      <c r="N7" s="29"/>
      <c r="O7" s="23"/>
      <c r="P7" s="1130"/>
      <c r="Q7" s="29">
        <f t="shared" si="1"/>
        <v>1782150.7399999998</v>
      </c>
      <c r="R7" s="23">
        <f t="shared" si="5"/>
        <v>6911098.2100000009</v>
      </c>
      <c r="W7" s="595"/>
      <c r="AQ7" s="110"/>
      <c r="BL7" s="111"/>
    </row>
    <row r="8" spans="1:64">
      <c r="A8" s="953">
        <f t="shared" si="2"/>
        <v>46203</v>
      </c>
      <c r="B8" s="29">
        <v>5887257.2699999996</v>
      </c>
      <c r="C8" s="1114">
        <f t="shared" si="6"/>
        <v>11504418.389999999</v>
      </c>
      <c r="D8" s="1115">
        <f t="shared" si="3"/>
        <v>0.22113030825105126</v>
      </c>
      <c r="E8" s="29">
        <v>5887257.2699999996</v>
      </c>
      <c r="F8" s="23">
        <f t="shared" si="8"/>
        <v>11504418.389999999</v>
      </c>
      <c r="G8" s="25">
        <f t="shared" si="9"/>
        <v>0.22113030825105126</v>
      </c>
      <c r="H8" s="29">
        <v>10132501.83</v>
      </c>
      <c r="I8" s="23">
        <f t="shared" si="7"/>
        <v>22660761.16</v>
      </c>
      <c r="J8" s="1130">
        <f t="shared" si="4"/>
        <v>0.43557013754558438</v>
      </c>
      <c r="K8" s="41">
        <v>8068537.9400000004</v>
      </c>
      <c r="L8" s="1114">
        <f>+K8+L7</f>
        <v>19041457.27</v>
      </c>
      <c r="M8" s="25">
        <f t="shared" si="0"/>
        <v>0.36600227607545499</v>
      </c>
      <c r="N8" s="29"/>
      <c r="O8" s="1114"/>
      <c r="P8" s="1130"/>
      <c r="Q8" s="29">
        <f t="shared" si="1"/>
        <v>4245244.5600000005</v>
      </c>
      <c r="R8" s="23">
        <f t="shared" si="5"/>
        <v>11156342.770000001</v>
      </c>
      <c r="T8" s="2" t="s">
        <v>729</v>
      </c>
      <c r="W8" s="595"/>
      <c r="AQ8" s="110"/>
      <c r="BL8" s="111"/>
    </row>
    <row r="9" spans="1:64">
      <c r="A9" s="953">
        <f t="shared" si="2"/>
        <v>46234</v>
      </c>
      <c r="B9" s="29">
        <v>8794812.0999999996</v>
      </c>
      <c r="C9" s="1114">
        <f t="shared" si="6"/>
        <v>20299230.489999998</v>
      </c>
      <c r="D9" s="1115">
        <f t="shared" si="3"/>
        <v>0.39017835959570296</v>
      </c>
      <c r="E9" s="29">
        <v>8794812.0999999996</v>
      </c>
      <c r="F9" s="23">
        <f t="shared" si="8"/>
        <v>20299230.489999998</v>
      </c>
      <c r="G9" s="25">
        <f t="shared" si="9"/>
        <v>0.39017835959570296</v>
      </c>
      <c r="H9" s="29">
        <v>7346596.6799999997</v>
      </c>
      <c r="I9" s="23">
        <f t="shared" si="7"/>
        <v>30007357.84</v>
      </c>
      <c r="J9" s="1130">
        <f t="shared" si="4"/>
        <v>0.57678155157557687</v>
      </c>
      <c r="K9" s="41">
        <v>4265230.58</v>
      </c>
      <c r="L9" s="1114">
        <f>+K9+L8</f>
        <v>23306687.850000001</v>
      </c>
      <c r="M9" s="25">
        <f t="shared" si="0"/>
        <v>0.44798571243387575</v>
      </c>
      <c r="N9" s="29"/>
      <c r="O9" s="1114"/>
      <c r="P9" s="1130"/>
      <c r="Q9" s="29">
        <f>H9-E9</f>
        <v>-1448215.42</v>
      </c>
      <c r="R9" s="23">
        <f t="shared" si="5"/>
        <v>9708127.3500000015</v>
      </c>
      <c r="W9" s="595"/>
      <c r="AQ9" s="110"/>
      <c r="BL9" s="111"/>
    </row>
    <row r="10" spans="1:64">
      <c r="A10" s="953">
        <f t="shared" si="2"/>
        <v>46265</v>
      </c>
      <c r="B10" s="29">
        <v>4916889.05</v>
      </c>
      <c r="C10" s="1114">
        <f t="shared" si="6"/>
        <v>25216119.539999999</v>
      </c>
      <c r="D10" s="1115">
        <f t="shared" si="3"/>
        <v>0.48468754332008929</v>
      </c>
      <c r="E10" s="29">
        <v>4916889.05</v>
      </c>
      <c r="F10" s="23">
        <f t="shared" si="8"/>
        <v>25216119.539999999</v>
      </c>
      <c r="G10" s="25">
        <f t="shared" si="9"/>
        <v>0.48468754332008929</v>
      </c>
      <c r="H10" s="29">
        <v>4728431.7500000037</v>
      </c>
      <c r="I10" s="23">
        <f t="shared" si="7"/>
        <v>34735789.590000004</v>
      </c>
      <c r="J10" s="1130">
        <f t="shared" si="4"/>
        <v>0.66766833393829295</v>
      </c>
      <c r="K10" s="41">
        <v>4047847.2</v>
      </c>
      <c r="L10" s="1114">
        <f>+K10+L9</f>
        <v>27354535.050000001</v>
      </c>
      <c r="M10" s="25">
        <f t="shared" si="0"/>
        <v>0.52579074948531024</v>
      </c>
      <c r="N10" s="29"/>
      <c r="O10" s="1114"/>
      <c r="P10" s="1130"/>
      <c r="Q10" s="29">
        <f t="shared" si="1"/>
        <v>-188457.29999999609</v>
      </c>
      <c r="R10" s="23">
        <f t="shared" si="5"/>
        <v>9519670.0500000045</v>
      </c>
      <c r="U10" s="799"/>
      <c r="V10" s="810"/>
      <c r="W10" s="595"/>
      <c r="AQ10" s="110"/>
      <c r="BL10" s="111"/>
    </row>
    <row r="11" spans="1:64">
      <c r="A11" s="953">
        <f t="shared" si="2"/>
        <v>46295</v>
      </c>
      <c r="B11" s="29">
        <v>2260846.7799999998</v>
      </c>
      <c r="C11" s="1114">
        <f t="shared" si="6"/>
        <v>27476966.32</v>
      </c>
      <c r="D11" s="1115">
        <f t="shared" si="3"/>
        <v>0.52814404224265643</v>
      </c>
      <c r="E11" s="29">
        <v>2260846.7799999998</v>
      </c>
      <c r="F11" s="23">
        <f t="shared" si="8"/>
        <v>27476966.32</v>
      </c>
      <c r="G11" s="25">
        <f t="shared" si="9"/>
        <v>0.52814404224265643</v>
      </c>
      <c r="H11" s="29">
        <v>3968368.75</v>
      </c>
      <c r="I11" s="23">
        <f t="shared" si="7"/>
        <v>38704158.340000004</v>
      </c>
      <c r="J11" s="1130">
        <f t="shared" si="4"/>
        <v>0.74394568888081769</v>
      </c>
      <c r="K11" s="41"/>
      <c r="L11" s="1114"/>
      <c r="M11" s="25"/>
      <c r="N11" s="29"/>
      <c r="O11" s="1114"/>
      <c r="P11" s="1130"/>
      <c r="Q11" s="29">
        <f t="shared" si="1"/>
        <v>1707521.9700000002</v>
      </c>
      <c r="R11" s="23">
        <f t="shared" si="5"/>
        <v>11227192.020000005</v>
      </c>
      <c r="U11" s="810"/>
      <c r="W11" s="595"/>
      <c r="AQ11" s="110"/>
      <c r="BL11" s="111"/>
    </row>
    <row r="12" spans="1:64">
      <c r="A12" s="953">
        <f t="shared" si="2"/>
        <v>46326</v>
      </c>
      <c r="B12" s="29">
        <v>2004566.09</v>
      </c>
      <c r="C12" s="1114">
        <f t="shared" si="6"/>
        <v>29481532.41</v>
      </c>
      <c r="D12" s="1115">
        <f t="shared" si="3"/>
        <v>0.56667448353611716</v>
      </c>
      <c r="E12" s="29">
        <v>2004566.09</v>
      </c>
      <c r="F12" s="23">
        <f t="shared" si="8"/>
        <v>29481532.41</v>
      </c>
      <c r="G12" s="25">
        <f t="shared" si="9"/>
        <v>0.56667448353611716</v>
      </c>
      <c r="H12" s="29">
        <v>479130.65999999642</v>
      </c>
      <c r="I12" s="23">
        <f t="shared" si="7"/>
        <v>39183289</v>
      </c>
      <c r="J12" s="1130">
        <f t="shared" si="4"/>
        <v>0.75315522098810128</v>
      </c>
      <c r="K12" s="41"/>
      <c r="L12" s="1114"/>
      <c r="M12" s="25" t="str">
        <f>IF(K12="","",L12/$B$1)</f>
        <v/>
      </c>
      <c r="N12" s="29">
        <v>52886.916499999817</v>
      </c>
      <c r="O12" s="1114">
        <v>39183289</v>
      </c>
      <c r="P12" s="1130">
        <f t="shared" ref="P12:P20" si="10">IF(N12="",P11,O12/$E$1)</f>
        <v>0.75315522098810128</v>
      </c>
      <c r="Q12" s="29">
        <f t="shared" si="1"/>
        <v>-1525435.4300000037</v>
      </c>
      <c r="R12" s="23">
        <f t="shared" si="5"/>
        <v>9701756.5900000017</v>
      </c>
      <c r="W12" s="595"/>
      <c r="AQ12" s="110"/>
      <c r="BL12" s="111"/>
    </row>
    <row r="13" spans="1:64">
      <c r="A13" s="953">
        <f t="shared" si="2"/>
        <v>46356</v>
      </c>
      <c r="B13" s="29">
        <v>3235334.15</v>
      </c>
      <c r="C13" s="1114">
        <f t="shared" si="6"/>
        <v>32716866.559999999</v>
      </c>
      <c r="D13" s="1115">
        <f t="shared" si="3"/>
        <v>0.62886193305607963</v>
      </c>
      <c r="E13" s="29">
        <v>3235334.15</v>
      </c>
      <c r="F13" s="23">
        <f t="shared" si="8"/>
        <v>32716866.559999999</v>
      </c>
      <c r="G13" s="25">
        <f t="shared" si="9"/>
        <v>0.62886193305607963</v>
      </c>
      <c r="H13" s="29"/>
      <c r="I13" s="23"/>
      <c r="J13" s="25"/>
      <c r="K13" s="41"/>
      <c r="L13" s="1114"/>
      <c r="M13" s="25" t="str">
        <f>IF(K13="","",L13/$B$1)</f>
        <v/>
      </c>
      <c r="N13" s="29">
        <v>343130.57292499917</v>
      </c>
      <c r="O13" s="1114">
        <f t="shared" ref="O13:O20" si="11">O12+N13</f>
        <v>39526419.572925001</v>
      </c>
      <c r="P13" s="1130">
        <f t="shared" si="10"/>
        <v>0.75975064952599414</v>
      </c>
      <c r="Q13" s="29"/>
      <c r="R13" s="23"/>
      <c r="V13" s="810"/>
      <c r="W13" s="595"/>
      <c r="X13" s="720"/>
      <c r="AQ13" s="110"/>
      <c r="BL13" s="111"/>
    </row>
    <row r="14" spans="1:64">
      <c r="A14" s="953">
        <f t="shared" si="2"/>
        <v>46387</v>
      </c>
      <c r="B14" s="29">
        <v>3242989.97</v>
      </c>
      <c r="C14" s="1114">
        <f t="shared" si="6"/>
        <v>35959856.530000001</v>
      </c>
      <c r="D14" s="1115">
        <f t="shared" si="3"/>
        <v>0.69119653767585887</v>
      </c>
      <c r="E14" s="29">
        <v>3242989.97</v>
      </c>
      <c r="F14" s="23">
        <f t="shared" si="8"/>
        <v>35959856.530000001</v>
      </c>
      <c r="G14" s="25">
        <f t="shared" si="9"/>
        <v>0.69119653767585887</v>
      </c>
      <c r="H14" s="29"/>
      <c r="I14" s="23"/>
      <c r="J14" s="25"/>
      <c r="K14" s="29"/>
      <c r="L14" s="1114"/>
      <c r="M14" s="25" t="str">
        <f>IF(K14="","",L14/$B$1)</f>
        <v/>
      </c>
      <c r="N14" s="29">
        <v>350786.39292499947</v>
      </c>
      <c r="O14" s="1114">
        <f t="shared" si="11"/>
        <v>39877205.965850003</v>
      </c>
      <c r="P14" s="1130">
        <f t="shared" si="10"/>
        <v>0.76649323316370377</v>
      </c>
      <c r="Q14" s="29"/>
      <c r="R14" s="23"/>
      <c r="V14" s="810"/>
      <c r="W14" s="595"/>
      <c r="AQ14" s="110"/>
      <c r="BL14" s="111"/>
    </row>
    <row r="15" spans="1:64">
      <c r="A15" s="953">
        <f t="shared" si="2"/>
        <v>46418</v>
      </c>
      <c r="B15" s="29">
        <v>3698389.78</v>
      </c>
      <c r="C15" s="1114">
        <f t="shared" si="6"/>
        <v>39658246.310000002</v>
      </c>
      <c r="D15" s="1115">
        <f t="shared" si="3"/>
        <v>0.76228453572666155</v>
      </c>
      <c r="E15" s="29">
        <v>3698389.78</v>
      </c>
      <c r="F15" s="23">
        <f t="shared" si="8"/>
        <v>39658246.310000002</v>
      </c>
      <c r="G15" s="25">
        <f t="shared" si="9"/>
        <v>0.76228453572666155</v>
      </c>
      <c r="H15" s="29"/>
      <c r="I15" s="23"/>
      <c r="J15" s="25"/>
      <c r="K15" s="29"/>
      <c r="L15" s="1114"/>
      <c r="M15" s="25" t="str">
        <f>IF(K15="","",L15/$B$1)</f>
        <v/>
      </c>
      <c r="N15" s="29">
        <v>1044912.0204250001</v>
      </c>
      <c r="O15" s="1114">
        <f t="shared" si="11"/>
        <v>40922117.986275002</v>
      </c>
      <c r="P15" s="1130">
        <f t="shared" si="10"/>
        <v>0.78657783973300721</v>
      </c>
      <c r="Q15" s="29"/>
      <c r="R15" s="23"/>
      <c r="V15" s="810"/>
      <c r="W15" s="595"/>
      <c r="AQ15" s="110"/>
      <c r="BL15" s="111"/>
    </row>
    <row r="16" spans="1:64">
      <c r="A16" s="953">
        <f t="shared" si="2"/>
        <v>46446</v>
      </c>
      <c r="B16" s="29">
        <v>1996070.73</v>
      </c>
      <c r="C16" s="1114">
        <f t="shared" si="6"/>
        <v>41654317.039999999</v>
      </c>
      <c r="D16" s="1115">
        <f t="shared" si="3"/>
        <v>0.80065168483864724</v>
      </c>
      <c r="E16" s="29">
        <v>1996070.73</v>
      </c>
      <c r="F16" s="23">
        <f t="shared" si="8"/>
        <v>41654317.039999999</v>
      </c>
      <c r="G16" s="25">
        <f t="shared" si="9"/>
        <v>0.80065168483864724</v>
      </c>
      <c r="H16" s="29"/>
      <c r="I16" s="23"/>
      <c r="J16" s="25"/>
      <c r="K16" s="29"/>
      <c r="L16" s="1114"/>
      <c r="M16" s="25"/>
      <c r="N16" s="29">
        <v>1055546.3264249947</v>
      </c>
      <c r="O16" s="1114">
        <f t="shared" si="11"/>
        <v>41977664.312699996</v>
      </c>
      <c r="P16" s="1130">
        <f t="shared" si="10"/>
        <v>0.80686685188667795</v>
      </c>
      <c r="Q16" s="29"/>
      <c r="R16" s="23"/>
      <c r="V16" s="810"/>
      <c r="W16" s="595"/>
      <c r="AQ16" s="110"/>
      <c r="BL16" s="111"/>
    </row>
    <row r="17" spans="1:64">
      <c r="A17" s="953">
        <f t="shared" si="2"/>
        <v>46477</v>
      </c>
      <c r="B17" s="29">
        <v>3202188.85</v>
      </c>
      <c r="C17" s="1114">
        <f t="shared" si="6"/>
        <v>44856505.890000001</v>
      </c>
      <c r="D17" s="1115">
        <f t="shared" si="3"/>
        <v>0.86220203736182066</v>
      </c>
      <c r="E17" s="29">
        <v>3202188.85</v>
      </c>
      <c r="F17" s="23">
        <f t="shared" si="8"/>
        <v>44856505.890000001</v>
      </c>
      <c r="G17" s="25">
        <f t="shared" si="9"/>
        <v>0.86220203736182066</v>
      </c>
      <c r="H17" s="29"/>
      <c r="I17" s="23"/>
      <c r="J17" s="25"/>
      <c r="K17" s="29"/>
      <c r="L17" s="1114"/>
      <c r="M17" s="25"/>
      <c r="N17" s="29">
        <v>2878841.5773</v>
      </c>
      <c r="O17" s="1114">
        <f t="shared" si="11"/>
        <v>44856505.889999993</v>
      </c>
      <c r="P17" s="1130">
        <f t="shared" si="10"/>
        <v>0.86220203736182055</v>
      </c>
      <c r="Q17" s="29"/>
      <c r="R17" s="23"/>
      <c r="V17" s="810">
        <f>F7-I7</f>
        <v>-6911098.2100000009</v>
      </c>
      <c r="W17" s="595"/>
      <c r="AQ17" s="110"/>
      <c r="BL17" s="111"/>
    </row>
    <row r="18" spans="1:64">
      <c r="A18" s="953">
        <f t="shared" si="2"/>
        <v>46507</v>
      </c>
      <c r="B18" s="29">
        <v>1246820.1599999999</v>
      </c>
      <c r="C18" s="1114">
        <f t="shared" si="6"/>
        <v>46103326.049999997</v>
      </c>
      <c r="D18" s="1115">
        <f t="shared" si="3"/>
        <v>0.88616758841949783</v>
      </c>
      <c r="E18" s="29">
        <v>1246820.1599999999</v>
      </c>
      <c r="F18" s="23">
        <f t="shared" si="8"/>
        <v>46103326.049999997</v>
      </c>
      <c r="G18" s="25">
        <f t="shared" si="9"/>
        <v>0.88616758841949783</v>
      </c>
      <c r="H18" s="29"/>
      <c r="I18" s="23"/>
      <c r="J18" s="25"/>
      <c r="K18" s="29"/>
      <c r="L18" s="1114"/>
      <c r="M18" s="25"/>
      <c r="N18" s="29">
        <v>1246820.1599999964</v>
      </c>
      <c r="O18" s="1114">
        <f t="shared" si="11"/>
        <v>46103326.04999999</v>
      </c>
      <c r="P18" s="1130">
        <f t="shared" si="10"/>
        <v>0.88616758841949761</v>
      </c>
      <c r="Q18" s="29"/>
      <c r="R18" s="23"/>
      <c r="V18" s="595"/>
      <c r="W18" s="595"/>
      <c r="AQ18" s="110"/>
      <c r="BL18" s="111"/>
    </row>
    <row r="19" spans="1:64">
      <c r="A19" s="953">
        <f t="shared" si="2"/>
        <v>46538</v>
      </c>
      <c r="B19" s="29">
        <v>2553832.5699999998</v>
      </c>
      <c r="C19" s="1114">
        <f t="shared" si="6"/>
        <v>48657158.619999997</v>
      </c>
      <c r="D19" s="1115">
        <f t="shared" si="3"/>
        <v>0.93525566608508015</v>
      </c>
      <c r="E19" s="29">
        <v>2553832.5699999998</v>
      </c>
      <c r="F19" s="23">
        <f t="shared" si="8"/>
        <v>48657158.619999997</v>
      </c>
      <c r="G19" s="25">
        <f t="shared" si="9"/>
        <v>0.93525566608508015</v>
      </c>
      <c r="H19" s="29"/>
      <c r="I19" s="23"/>
      <c r="J19" s="25"/>
      <c r="K19" s="29"/>
      <c r="L19" s="1114"/>
      <c r="M19" s="25"/>
      <c r="N19" s="29">
        <v>2553832.5700000003</v>
      </c>
      <c r="O19" s="1114">
        <f t="shared" si="11"/>
        <v>48657158.61999999</v>
      </c>
      <c r="P19" s="1130">
        <f t="shared" si="10"/>
        <v>0.93525566608508004</v>
      </c>
      <c r="Q19" s="29"/>
      <c r="R19" s="23"/>
      <c r="V19" s="720"/>
      <c r="AQ19" s="110"/>
      <c r="BL19" s="111"/>
    </row>
    <row r="20" spans="1:64">
      <c r="A20" s="953">
        <f t="shared" si="2"/>
        <v>46568</v>
      </c>
      <c r="B20" s="29">
        <v>3368357.38</v>
      </c>
      <c r="C20" s="1114">
        <f t="shared" si="6"/>
        <v>52025516</v>
      </c>
      <c r="D20" s="1115">
        <f t="shared" si="3"/>
        <v>1</v>
      </c>
      <c r="E20" s="29">
        <v>3368357.38</v>
      </c>
      <c r="F20" s="23">
        <f t="shared" si="8"/>
        <v>52025516</v>
      </c>
      <c r="G20" s="25">
        <f t="shared" si="9"/>
        <v>1</v>
      </c>
      <c r="H20" s="29"/>
      <c r="I20" s="23"/>
      <c r="J20" s="25"/>
      <c r="K20" s="29"/>
      <c r="L20" s="1114"/>
      <c r="M20" s="1109"/>
      <c r="N20" s="29">
        <v>3368357.3800000027</v>
      </c>
      <c r="O20" s="1114">
        <f t="shared" si="11"/>
        <v>52025515.999999993</v>
      </c>
      <c r="P20" s="1130">
        <f t="shared" si="10"/>
        <v>0.99999999999999989</v>
      </c>
      <c r="Q20" s="29"/>
      <c r="R20" s="23"/>
      <c r="W20" s="595"/>
      <c r="AQ20" s="110"/>
      <c r="BL20" s="111"/>
    </row>
    <row r="21" spans="1:64">
      <c r="A21" s="953">
        <f t="shared" si="2"/>
        <v>46599</v>
      </c>
      <c r="B21" s="29"/>
      <c r="C21" s="1114"/>
      <c r="D21" s="1115"/>
      <c r="E21" s="29"/>
      <c r="F21" s="23"/>
      <c r="G21" s="25"/>
      <c r="H21" s="29"/>
      <c r="I21" s="23"/>
      <c r="J21" s="25"/>
      <c r="K21" s="29"/>
      <c r="L21" s="1114"/>
      <c r="M21" s="25"/>
      <c r="N21" s="29"/>
      <c r="O21" s="1114"/>
      <c r="P21" s="1130"/>
      <c r="Q21" s="29"/>
      <c r="R21" s="23"/>
      <c r="V21" s="720"/>
      <c r="W21" s="595"/>
      <c r="AQ21" s="110"/>
      <c r="BL21" s="111"/>
    </row>
    <row r="22" spans="1:64">
      <c r="A22" s="953">
        <f t="shared" si="2"/>
        <v>46630</v>
      </c>
      <c r="B22" s="29"/>
      <c r="C22" s="1114"/>
      <c r="D22" s="1115"/>
      <c r="E22" s="29"/>
      <c r="F22" s="23"/>
      <c r="G22" s="25"/>
      <c r="H22" s="29"/>
      <c r="I22" s="23"/>
      <c r="J22" s="25"/>
      <c r="K22" s="29"/>
      <c r="L22" s="1114"/>
      <c r="M22" s="25"/>
      <c r="N22" s="29"/>
      <c r="O22" s="1114"/>
      <c r="P22" s="1130"/>
      <c r="Q22" s="29"/>
      <c r="R22" s="23"/>
      <c r="U22" s="2" t="s">
        <v>730</v>
      </c>
      <c r="W22" s="595"/>
      <c r="AQ22" s="110"/>
      <c r="BL22" s="111"/>
    </row>
    <row r="23" spans="1:64">
      <c r="A23" s="953">
        <f t="shared" si="2"/>
        <v>46660</v>
      </c>
      <c r="B23" s="29"/>
      <c r="D23" s="1115" t="s">
        <v>735</v>
      </c>
      <c r="E23" s="29"/>
      <c r="F23" s="23"/>
      <c r="G23" s="25"/>
      <c r="H23" s="29"/>
      <c r="I23" s="23"/>
      <c r="J23" s="24"/>
      <c r="K23" s="29"/>
      <c r="L23" s="1114"/>
      <c r="M23" s="1109"/>
      <c r="N23" s="29"/>
      <c r="O23" s="1114"/>
      <c r="P23" s="1130"/>
      <c r="Q23" s="29"/>
      <c r="R23" s="23"/>
      <c r="W23" s="595"/>
      <c r="AQ23" s="110"/>
      <c r="BL23" s="111"/>
    </row>
    <row r="24" spans="1:64">
      <c r="A24" s="953">
        <f t="shared" si="2"/>
        <v>46691</v>
      </c>
      <c r="B24" s="29"/>
      <c r="C24" s="23"/>
      <c r="D24" s="25"/>
      <c r="E24" s="29"/>
      <c r="F24" s="23"/>
      <c r="G24" s="25"/>
      <c r="H24" s="29"/>
      <c r="I24" s="23"/>
      <c r="J24" s="1214"/>
      <c r="K24" s="29"/>
      <c r="L24" s="1114"/>
      <c r="M24" s="1132"/>
      <c r="N24" s="23"/>
      <c r="O24" s="1114"/>
      <c r="P24" s="1130"/>
      <c r="Q24" s="29"/>
      <c r="R24" s="23"/>
      <c r="W24" s="595"/>
      <c r="AQ24" s="110"/>
      <c r="BL24" s="111"/>
    </row>
    <row r="25" spans="1:64">
      <c r="A25" s="953"/>
      <c r="B25" s="29"/>
      <c r="C25" s="23"/>
      <c r="D25" s="25"/>
      <c r="E25" s="29"/>
      <c r="F25" s="23"/>
      <c r="G25" s="25"/>
      <c r="H25" s="29"/>
      <c r="I25" s="23"/>
      <c r="J25" s="24"/>
      <c r="K25" s="29"/>
      <c r="L25" s="23"/>
      <c r="M25" s="25"/>
      <c r="N25" s="29"/>
      <c r="O25" s="23"/>
      <c r="P25" s="1130"/>
      <c r="Q25" s="29"/>
      <c r="R25" s="23"/>
      <c r="W25" s="810"/>
      <c r="AQ25" s="110"/>
      <c r="BL25" s="111"/>
    </row>
    <row r="26" spans="1:64">
      <c r="A26" s="953"/>
      <c r="B26" s="29"/>
      <c r="C26" s="23"/>
      <c r="D26" s="25"/>
      <c r="E26" s="29"/>
      <c r="F26" s="23"/>
      <c r="G26" s="25"/>
      <c r="H26" s="29"/>
      <c r="I26" s="23"/>
      <c r="J26" s="1198"/>
      <c r="K26" s="29"/>
      <c r="L26" s="23"/>
      <c r="M26" s="25"/>
      <c r="N26" s="29"/>
      <c r="O26" s="23"/>
      <c r="P26" s="25"/>
      <c r="Q26" s="29"/>
      <c r="R26" s="23"/>
      <c r="AQ26" s="110"/>
      <c r="BL26" s="111"/>
    </row>
    <row r="27" spans="1:64">
      <c r="A27" s="953"/>
      <c r="B27" s="29"/>
      <c r="C27" s="23"/>
      <c r="D27" s="25"/>
      <c r="E27" s="29"/>
      <c r="F27" s="23"/>
      <c r="G27" s="25"/>
      <c r="H27" s="29"/>
      <c r="I27" s="23"/>
      <c r="J27" s="24"/>
      <c r="K27" s="29"/>
      <c r="L27" s="23"/>
      <c r="M27" s="1109"/>
      <c r="N27" s="29"/>
      <c r="O27" s="23"/>
      <c r="P27" s="1109"/>
      <c r="Q27" s="29"/>
      <c r="R27" s="23"/>
      <c r="V27" s="720"/>
      <c r="W27" s="595"/>
      <c r="AQ27" s="110"/>
      <c r="BL27" s="111"/>
    </row>
    <row r="28" spans="1:64">
      <c r="A28" s="953"/>
      <c r="B28" s="29"/>
      <c r="C28" s="23"/>
      <c r="D28" s="25"/>
      <c r="E28" s="29"/>
      <c r="F28" s="23"/>
      <c r="G28" s="25"/>
      <c r="H28" s="29"/>
      <c r="I28" s="23"/>
      <c r="J28" s="24"/>
      <c r="K28" s="29"/>
      <c r="L28" s="23"/>
      <c r="M28" s="1117"/>
      <c r="N28" s="29"/>
      <c r="O28" s="23"/>
      <c r="P28" s="25"/>
      <c r="Q28" s="29"/>
      <c r="R28" s="23"/>
      <c r="W28" s="595">
        <f>+Progress!H27</f>
        <v>39183289.020000003</v>
      </c>
      <c r="AQ28" s="110"/>
      <c r="BL28" s="111"/>
    </row>
    <row r="29" spans="1:64" ht="15" thickBot="1">
      <c r="A29" s="953"/>
      <c r="B29" s="29"/>
      <c r="C29" s="23"/>
      <c r="D29" s="24"/>
      <c r="E29" s="29"/>
      <c r="F29" s="23"/>
      <c r="G29" s="24"/>
      <c r="H29" s="29"/>
      <c r="I29" s="23"/>
      <c r="J29" s="24"/>
      <c r="K29" s="29"/>
      <c r="L29" s="23"/>
      <c r="M29" s="1117"/>
      <c r="N29" s="29"/>
      <c r="O29" s="23"/>
      <c r="P29" s="25"/>
      <c r="Q29" s="29"/>
      <c r="R29" s="23"/>
      <c r="V29" s="799"/>
      <c r="W29" s="720">
        <f>+W28-I7</f>
        <v>26655029.690000005</v>
      </c>
      <c r="AQ29" s="151"/>
      <c r="AR29" s="152"/>
      <c r="AS29" s="152"/>
      <c r="AT29" s="152"/>
      <c r="AU29" s="152"/>
      <c r="AV29" s="152"/>
      <c r="AW29" s="152"/>
      <c r="AX29" s="152"/>
      <c r="AY29" s="152"/>
      <c r="AZ29" s="152"/>
      <c r="BA29" s="152"/>
      <c r="BB29" s="152"/>
      <c r="BC29" s="152"/>
      <c r="BD29" s="152"/>
      <c r="BE29" s="152"/>
      <c r="BF29" s="152"/>
      <c r="BG29" s="152"/>
      <c r="BH29" s="152"/>
      <c r="BI29" s="152"/>
      <c r="BJ29" s="152"/>
      <c r="BK29" s="152"/>
      <c r="BL29" s="153"/>
    </row>
    <row r="30" spans="1:64">
      <c r="A30" s="953"/>
      <c r="B30" s="29"/>
      <c r="C30" s="23"/>
      <c r="D30" s="24"/>
      <c r="E30" s="29"/>
      <c r="F30" s="23"/>
      <c r="G30" s="24"/>
      <c r="H30" s="29"/>
      <c r="I30" s="23"/>
      <c r="J30" s="24"/>
      <c r="K30" s="29"/>
      <c r="L30" s="23"/>
      <c r="M30" s="24"/>
      <c r="N30" s="29"/>
      <c r="O30" s="23"/>
      <c r="P30" s="1109"/>
      <c r="Q30" s="29"/>
      <c r="R30" s="23"/>
      <c r="S30" s="596"/>
    </row>
    <row r="31" spans="1:64">
      <c r="A31" s="953"/>
      <c r="B31" s="29"/>
      <c r="C31" s="23"/>
      <c r="D31" s="24"/>
      <c r="E31" s="29"/>
      <c r="F31" s="23"/>
      <c r="G31" s="24"/>
      <c r="H31" s="29"/>
      <c r="I31" s="23"/>
      <c r="J31" s="24"/>
      <c r="K31" s="29"/>
      <c r="L31" s="23"/>
      <c r="M31" s="24"/>
      <c r="N31" s="29"/>
      <c r="O31" s="23"/>
      <c r="P31" s="25"/>
      <c r="Q31" s="29"/>
      <c r="R31" s="23"/>
      <c r="U31" s="799"/>
    </row>
    <row r="32" spans="1:64">
      <c r="A32" s="953"/>
      <c r="B32" s="29"/>
      <c r="C32" s="23"/>
      <c r="D32" s="24"/>
      <c r="E32" s="29"/>
      <c r="F32" s="23"/>
      <c r="G32" s="24"/>
      <c r="H32" s="29"/>
      <c r="I32" s="23"/>
      <c r="J32" s="24"/>
      <c r="K32" s="29"/>
      <c r="L32" s="23"/>
      <c r="M32" s="1131"/>
      <c r="N32" s="29"/>
      <c r="O32" s="23"/>
      <c r="P32" s="25"/>
      <c r="Q32" s="29"/>
      <c r="R32" s="23"/>
      <c r="U32" s="799"/>
    </row>
    <row r="33" spans="1:53">
      <c r="A33" s="953"/>
      <c r="B33" s="29"/>
      <c r="C33" s="23"/>
      <c r="D33" s="24"/>
      <c r="E33" s="29"/>
      <c r="F33" s="23"/>
      <c r="G33" s="24"/>
      <c r="H33" s="29"/>
      <c r="I33" s="23"/>
      <c r="J33" s="24"/>
      <c r="K33" s="29"/>
      <c r="L33" s="23"/>
      <c r="M33" s="24"/>
      <c r="N33" s="29"/>
      <c r="O33" s="23"/>
      <c r="P33" s="25"/>
      <c r="Q33" s="29"/>
      <c r="R33" s="26"/>
    </row>
    <row r="34" spans="1:53">
      <c r="A34" s="953"/>
      <c r="B34" s="29"/>
      <c r="C34" s="23"/>
      <c r="D34" s="24"/>
      <c r="E34" s="29"/>
      <c r="F34" s="23"/>
      <c r="G34" s="24"/>
      <c r="H34" s="29"/>
      <c r="I34" s="23"/>
      <c r="J34" s="24"/>
      <c r="K34" s="29"/>
      <c r="L34" s="23"/>
      <c r="M34" s="24"/>
      <c r="N34" s="29"/>
      <c r="O34" s="23"/>
      <c r="P34" s="25"/>
      <c r="Q34" s="29"/>
      <c r="R34" s="26"/>
      <c r="S34" s="720"/>
    </row>
    <row r="35" spans="1:53">
      <c r="A35" s="953"/>
      <c r="B35" s="29"/>
      <c r="C35" s="23"/>
      <c r="D35" s="24"/>
      <c r="E35" s="29"/>
      <c r="F35" s="23"/>
      <c r="G35" s="24"/>
      <c r="H35" s="29"/>
      <c r="I35" s="23"/>
      <c r="J35" s="24"/>
      <c r="K35" s="29"/>
      <c r="L35" s="23"/>
      <c r="M35" s="24"/>
      <c r="N35" s="29"/>
      <c r="O35" s="23"/>
      <c r="P35" s="25"/>
      <c r="Q35" s="29"/>
      <c r="R35" s="26"/>
    </row>
    <row r="36" spans="1:53">
      <c r="A36" s="27"/>
      <c r="B36" s="27"/>
      <c r="C36" s="27"/>
      <c r="D36" s="27"/>
      <c r="E36" s="27"/>
      <c r="F36" s="27"/>
      <c r="G36" s="27"/>
      <c r="H36" s="27"/>
      <c r="I36" s="27"/>
      <c r="J36" s="27"/>
      <c r="K36" s="27"/>
      <c r="L36" s="27"/>
      <c r="M36" s="27"/>
      <c r="N36" s="27"/>
      <c r="O36" s="27"/>
      <c r="P36" s="27"/>
      <c r="Q36" s="27"/>
      <c r="R36" s="27"/>
    </row>
    <row r="37" spans="1:53" ht="15" thickBot="1">
      <c r="H37" s="720"/>
    </row>
    <row r="38" spans="1:53" ht="27" thickTop="1" thickBot="1">
      <c r="A38" s="1"/>
      <c r="B38" s="2076" t="s">
        <v>731</v>
      </c>
      <c r="C38" s="2077"/>
      <c r="D38" s="2077"/>
      <c r="E38" s="2077"/>
      <c r="F38" s="2077"/>
      <c r="G38" s="2077"/>
      <c r="H38" s="2077"/>
      <c r="I38" s="2077"/>
      <c r="J38" s="2077"/>
      <c r="K38" s="2077"/>
      <c r="L38" s="2077"/>
      <c r="M38" s="2077"/>
      <c r="N38" s="2077"/>
      <c r="O38" s="2077"/>
      <c r="P38" s="2077"/>
      <c r="Q38" s="2077"/>
      <c r="R38" s="2077"/>
      <c r="S38" s="2077"/>
      <c r="T38" s="2078"/>
      <c r="U38" s="30"/>
      <c r="V38" s="30"/>
      <c r="W38" s="30"/>
      <c r="X38" s="30"/>
      <c r="Y38" s="30"/>
      <c r="Z38" s="31"/>
      <c r="AA38" s="1"/>
      <c r="AB38" s="1"/>
      <c r="AC38" s="1"/>
    </row>
    <row r="39" spans="1:53" ht="15" thickTop="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53">
      <c r="I40" s="594"/>
      <c r="J40" s="596"/>
      <c r="K40" s="596"/>
      <c r="O40" s="480"/>
      <c r="P40" s="594"/>
    </row>
    <row r="41" spans="1:53">
      <c r="I41" s="594"/>
      <c r="J41" s="596"/>
      <c r="K41" s="596"/>
    </row>
    <row r="42" spans="1:53" ht="14.4" customHeight="1">
      <c r="B42" s="815"/>
      <c r="G42" s="36"/>
      <c r="H42" s="36"/>
      <c r="K42" s="594"/>
      <c r="L42" s="480"/>
      <c r="AB42" s="93"/>
      <c r="AC42" s="93"/>
      <c r="AD42" s="93"/>
      <c r="AE42" s="93"/>
      <c r="AF42" s="93"/>
      <c r="AG42" s="93"/>
      <c r="AH42" s="93"/>
      <c r="AI42" s="93"/>
      <c r="AJ42" s="93"/>
      <c r="AK42" s="93"/>
      <c r="AL42" s="93"/>
      <c r="AM42" s="93"/>
      <c r="AN42" s="93"/>
      <c r="AO42" s="93"/>
      <c r="AP42" s="93"/>
      <c r="AQ42" s="93"/>
      <c r="AR42" s="93"/>
      <c r="AS42" s="93"/>
      <c r="AT42" s="93"/>
      <c r="AU42" s="93"/>
      <c r="AV42" s="93"/>
      <c r="AW42" s="93"/>
      <c r="AX42" s="93"/>
      <c r="AY42" s="93"/>
      <c r="AZ42" s="93"/>
      <c r="BA42" s="93"/>
    </row>
    <row r="43" spans="1:53" ht="14.4" customHeight="1">
      <c r="H43" s="93"/>
      <c r="I43" s="93"/>
      <c r="K43" s="93"/>
      <c r="L43" s="720"/>
      <c r="M43" s="573"/>
      <c r="N43" s="615"/>
      <c r="O43" s="615"/>
      <c r="P43" s="573"/>
      <c r="Q43" s="573"/>
      <c r="R43" s="573"/>
      <c r="T43" s="615"/>
      <c r="U43" s="615"/>
      <c r="W43" s="615"/>
      <c r="AC43" s="573"/>
      <c r="AD43" s="573"/>
      <c r="AE43" s="573"/>
      <c r="AF43" s="573"/>
      <c r="AG43" s="573"/>
      <c r="AH43" s="573"/>
      <c r="AI43" s="573"/>
      <c r="AJ43" s="573"/>
      <c r="AK43" s="573"/>
      <c r="AL43" s="573"/>
      <c r="AM43" s="573"/>
      <c r="AN43" s="573"/>
      <c r="AO43" s="573"/>
      <c r="AP43" s="573"/>
      <c r="AQ43" s="573"/>
      <c r="AR43" s="573"/>
      <c r="AS43" s="573"/>
      <c r="AT43" s="573"/>
      <c r="AU43" s="573"/>
      <c r="AV43" s="573"/>
      <c r="AW43" s="573"/>
      <c r="AX43" s="573"/>
      <c r="AY43" s="573"/>
      <c r="AZ43" s="573"/>
    </row>
    <row r="44" spans="1:53">
      <c r="H44" s="1111"/>
      <c r="I44" s="93"/>
      <c r="K44" s="702"/>
      <c r="M44" s="573"/>
      <c r="N44" s="615"/>
      <c r="O44" s="615"/>
      <c r="P44" s="573"/>
      <c r="Q44" s="573"/>
      <c r="R44" s="573"/>
      <c r="T44" s="615"/>
      <c r="U44" s="615"/>
      <c r="W44" s="615"/>
      <c r="AC44" s="573"/>
      <c r="AD44" s="573"/>
      <c r="AE44" s="573"/>
      <c r="AF44" s="573"/>
      <c r="AG44" s="573"/>
      <c r="AH44" s="573"/>
      <c r="AI44" s="573"/>
      <c r="AJ44" s="573"/>
      <c r="AK44" s="573"/>
      <c r="AL44" s="573"/>
      <c r="AM44" s="573"/>
      <c r="AN44" s="573"/>
      <c r="AO44" s="573"/>
      <c r="AP44" s="573"/>
      <c r="AQ44" s="573"/>
      <c r="AR44" s="573"/>
      <c r="AS44" s="573"/>
      <c r="AT44" s="573"/>
      <c r="AU44" s="573"/>
      <c r="AV44" s="573"/>
      <c r="AW44" s="573"/>
      <c r="AX44" s="573"/>
      <c r="AY44" s="573"/>
      <c r="AZ44" s="573"/>
      <c r="BA44" s="573"/>
    </row>
    <row r="45" spans="1:53">
      <c r="G45" s="594"/>
      <c r="H45" s="93"/>
      <c r="I45" s="93"/>
      <c r="J45" s="1113"/>
      <c r="K45" s="93"/>
      <c r="M45" s="93"/>
      <c r="N45" s="615"/>
      <c r="O45" s="615"/>
      <c r="P45" s="93"/>
      <c r="Q45" s="93"/>
      <c r="R45" s="93"/>
      <c r="S45" s="93"/>
      <c r="T45" s="615"/>
      <c r="U45" s="615"/>
      <c r="V45" s="93"/>
      <c r="W45" s="615"/>
      <c r="X45" s="93"/>
      <c r="Y45" s="93"/>
      <c r="Z45" s="93"/>
      <c r="AA45" s="93"/>
      <c r="AB45" s="93"/>
      <c r="AC45" s="93"/>
      <c r="AD45" s="93"/>
      <c r="AE45" s="93"/>
      <c r="AF45" s="93"/>
      <c r="AG45" s="93"/>
      <c r="AH45" s="93"/>
      <c r="AI45" s="93"/>
      <c r="AJ45" s="93"/>
      <c r="AK45" s="93"/>
      <c r="AL45" s="93"/>
    </row>
    <row r="46" spans="1:53" s="594" customFormat="1">
      <c r="G46"/>
      <c r="AA46" s="623"/>
      <c r="AB46" s="623"/>
      <c r="AC46" s="623"/>
      <c r="AD46" s="623"/>
      <c r="AE46" s="623"/>
      <c r="AF46" s="623"/>
      <c r="AG46" s="623"/>
      <c r="AH46" s="623"/>
      <c r="AI46" s="623"/>
      <c r="AJ46" s="623"/>
      <c r="AK46" s="623"/>
      <c r="AL46" s="623"/>
      <c r="AM46" s="623"/>
      <c r="AN46" s="623"/>
      <c r="AO46" s="623"/>
      <c r="AP46" s="623"/>
      <c r="AQ46" s="623"/>
      <c r="AR46" s="623"/>
      <c r="AS46" s="623"/>
      <c r="AT46" s="623"/>
      <c r="AU46" s="623"/>
      <c r="AV46" s="623"/>
      <c r="AW46" s="623"/>
      <c r="AX46" s="623"/>
      <c r="AY46" s="623"/>
      <c r="AZ46" s="623"/>
    </row>
    <row r="47" spans="1:53" s="594" customFormat="1">
      <c r="E47" s="1086"/>
      <c r="F47" s="1086"/>
      <c r="G47"/>
      <c r="H47" s="1086"/>
      <c r="I47" s="1112"/>
      <c r="J47" s="1112"/>
      <c r="K47" s="594">
        <f>K51-I7</f>
        <v>-1659872.4800000004</v>
      </c>
      <c r="M47" s="594">
        <f>+N22+N23</f>
        <v>0</v>
      </c>
    </row>
    <row r="48" spans="1:53" s="594" customFormat="1">
      <c r="G48"/>
    </row>
    <row r="49" spans="1:52" s="594" customFormat="1">
      <c r="G49"/>
    </row>
    <row r="50" spans="1:52" s="594" customFormat="1">
      <c r="G50"/>
    </row>
    <row r="51" spans="1:52">
      <c r="E51" s="594"/>
      <c r="I51" s="93"/>
      <c r="J51" s="93"/>
      <c r="K51">
        <v>10868386.85</v>
      </c>
      <c r="L51" s="480"/>
      <c r="M51" s="573"/>
      <c r="N51" s="615"/>
      <c r="O51" s="615"/>
      <c r="P51" s="573"/>
      <c r="Q51" s="573"/>
      <c r="S51" s="615"/>
      <c r="T51" s="615"/>
      <c r="V51" s="615"/>
      <c r="AB51" s="573"/>
      <c r="AC51" s="573"/>
      <c r="AD51" s="573"/>
      <c r="AE51" s="573"/>
      <c r="AF51" s="573"/>
      <c r="AG51" s="573"/>
      <c r="AH51" s="573"/>
      <c r="AI51" s="573"/>
      <c r="AJ51" s="573"/>
      <c r="AK51" s="573"/>
      <c r="AL51" s="573"/>
      <c r="AM51" s="573"/>
      <c r="AN51" s="573"/>
      <c r="AO51" s="573"/>
      <c r="AP51" s="573"/>
      <c r="AQ51" s="573"/>
      <c r="AR51" s="573"/>
      <c r="AS51" s="573"/>
      <c r="AT51" s="573"/>
      <c r="AU51" s="573"/>
      <c r="AV51" s="573"/>
      <c r="AW51" s="573"/>
      <c r="AX51" s="573"/>
      <c r="AY51" s="573"/>
    </row>
    <row r="52" spans="1:52">
      <c r="E52" s="594"/>
      <c r="I52" s="93"/>
      <c r="J52" s="93"/>
      <c r="L52" s="93"/>
      <c r="M52" s="573"/>
      <c r="N52" s="615"/>
      <c r="O52" s="615"/>
      <c r="P52" s="573"/>
      <c r="Q52" s="573"/>
      <c r="S52" s="615"/>
      <c r="T52" s="615"/>
      <c r="V52" s="615"/>
      <c r="AB52" s="573"/>
      <c r="AC52" s="573"/>
      <c r="AD52" s="573"/>
      <c r="AE52" s="573"/>
      <c r="AF52" s="573"/>
      <c r="AG52" s="573"/>
      <c r="AH52" s="573"/>
      <c r="AI52" s="573"/>
      <c r="AJ52" s="573"/>
      <c r="AK52" s="573"/>
      <c r="AL52" s="573"/>
      <c r="AM52" s="573"/>
      <c r="AN52" s="573"/>
      <c r="AO52" s="573"/>
      <c r="AP52" s="573"/>
      <c r="AQ52" s="573"/>
      <c r="AR52" s="573"/>
      <c r="AS52" s="573"/>
      <c r="AT52" s="573"/>
      <c r="AU52" s="573"/>
      <c r="AV52" s="573"/>
      <c r="AW52" s="573"/>
      <c r="AX52" s="573"/>
      <c r="AY52" s="573"/>
      <c r="AZ52" s="573"/>
    </row>
    <row r="53" spans="1:52">
      <c r="E53" s="594"/>
      <c r="I53" s="573"/>
      <c r="J53" s="93"/>
      <c r="L53" s="93"/>
      <c r="M53" s="573"/>
      <c r="N53" s="615"/>
      <c r="O53" s="615"/>
      <c r="P53" s="573"/>
      <c r="Q53" s="573"/>
      <c r="S53" s="615"/>
      <c r="T53" s="615"/>
      <c r="V53" s="615"/>
    </row>
    <row r="54" spans="1:52" ht="21">
      <c r="A54" s="8"/>
      <c r="E54" s="594"/>
      <c r="H54" s="573"/>
      <c r="I54" s="573"/>
      <c r="J54" s="93"/>
      <c r="L54" s="93"/>
      <c r="M54" s="573"/>
      <c r="N54" s="615"/>
      <c r="O54" s="615"/>
      <c r="P54" s="573"/>
      <c r="Q54" s="573"/>
      <c r="S54" s="615"/>
      <c r="T54" s="594"/>
      <c r="V54" s="615"/>
    </row>
    <row r="55" spans="1:52">
      <c r="E55" s="594"/>
      <c r="H55" s="573"/>
      <c r="I55" s="573"/>
      <c r="L55" s="93"/>
      <c r="T55" s="594"/>
    </row>
    <row r="56" spans="1:52">
      <c r="E56" s="594"/>
      <c r="H56" s="573"/>
      <c r="I56" s="573"/>
      <c r="K56" s="595"/>
      <c r="L56" s="93"/>
      <c r="T56" s="594"/>
    </row>
    <row r="57" spans="1:52">
      <c r="E57" s="594"/>
      <c r="H57" s="573"/>
      <c r="I57" s="573"/>
      <c r="K57" s="595"/>
      <c r="L57" s="93"/>
      <c r="T57" s="594"/>
    </row>
    <row r="58" spans="1:52">
      <c r="E58" s="594"/>
      <c r="H58" s="573"/>
      <c r="I58" s="573"/>
      <c r="K58" s="595"/>
      <c r="N58" s="594"/>
      <c r="T58" s="594"/>
    </row>
    <row r="59" spans="1:52">
      <c r="A59" s="13"/>
      <c r="E59" s="594"/>
      <c r="H59" s="573"/>
      <c r="I59" s="573"/>
      <c r="K59" s="595"/>
      <c r="T59" s="594"/>
    </row>
    <row r="60" spans="1:52">
      <c r="A60" s="7"/>
      <c r="E60" s="594"/>
      <c r="H60" s="573"/>
      <c r="I60" s="573"/>
      <c r="K60" s="595"/>
      <c r="T60" s="594"/>
    </row>
    <row r="61" spans="1:52">
      <c r="A61" s="7"/>
      <c r="E61" s="594"/>
      <c r="H61" s="573"/>
      <c r="I61" s="573"/>
      <c r="K61" s="595"/>
      <c r="T61" s="594"/>
    </row>
    <row r="62" spans="1:52">
      <c r="A62" s="7"/>
      <c r="E62" s="594"/>
      <c r="G62" s="93"/>
      <c r="H62" s="573"/>
      <c r="I62" s="573"/>
      <c r="K62" s="595"/>
      <c r="T62" s="594"/>
    </row>
    <row r="63" spans="1:52">
      <c r="A63" s="7"/>
      <c r="E63" s="594"/>
      <c r="G63" s="573"/>
      <c r="H63" s="573"/>
      <c r="I63" s="573"/>
      <c r="K63" s="595"/>
      <c r="T63" s="594"/>
    </row>
    <row r="64" spans="1:52">
      <c r="A64" s="7"/>
      <c r="E64" s="594"/>
      <c r="G64" s="573"/>
      <c r="H64" s="573"/>
      <c r="I64" s="573"/>
      <c r="K64" s="595"/>
      <c r="T64" s="594"/>
    </row>
    <row r="65" spans="1:20">
      <c r="A65" s="7"/>
      <c r="E65" s="594"/>
      <c r="G65" s="573"/>
      <c r="H65" s="573"/>
      <c r="I65" s="573"/>
      <c r="K65" s="595"/>
      <c r="T65" s="594"/>
    </row>
    <row r="66" spans="1:20">
      <c r="E66" s="594"/>
      <c r="H66" s="573"/>
      <c r="I66" s="573"/>
      <c r="K66" s="595"/>
      <c r="T66" s="594"/>
    </row>
    <row r="67" spans="1:20">
      <c r="A67" s="10"/>
      <c r="E67" s="594"/>
      <c r="H67" s="573"/>
      <c r="I67" s="573"/>
      <c r="K67" s="595"/>
      <c r="T67" s="594"/>
    </row>
    <row r="68" spans="1:20">
      <c r="A68" s="12"/>
      <c r="E68" s="594"/>
      <c r="H68" s="573"/>
      <c r="I68" s="573"/>
      <c r="K68" s="595"/>
      <c r="T68" s="594"/>
    </row>
    <row r="69" spans="1:20">
      <c r="A69" s="4"/>
      <c r="E69" s="594"/>
      <c r="H69" s="573"/>
      <c r="I69" s="573"/>
      <c r="K69" s="595"/>
      <c r="T69" s="594"/>
    </row>
    <row r="70" spans="1:20">
      <c r="A70" s="4"/>
      <c r="B70" s="9"/>
      <c r="C70" s="4"/>
      <c r="D70" s="9"/>
      <c r="E70" s="594"/>
      <c r="G70" s="5"/>
      <c r="H70" s="573"/>
      <c r="I70" s="573"/>
      <c r="K70" s="595"/>
      <c r="T70" s="594"/>
    </row>
    <row r="71" spans="1:20">
      <c r="A71" s="4"/>
      <c r="B71" s="9"/>
      <c r="C71" s="4"/>
      <c r="D71" s="9"/>
      <c r="E71" s="594"/>
      <c r="G71" s="5"/>
      <c r="H71" s="573"/>
      <c r="I71" s="573"/>
      <c r="K71" s="595"/>
      <c r="T71" s="594"/>
    </row>
    <row r="72" spans="1:20">
      <c r="A72" s="4"/>
      <c r="B72" s="9"/>
      <c r="C72" s="4"/>
      <c r="D72" s="9"/>
      <c r="E72" s="594"/>
      <c r="G72" s="5"/>
      <c r="H72" s="573"/>
      <c r="I72" s="573"/>
      <c r="K72" s="595"/>
      <c r="T72" s="594"/>
    </row>
    <row r="73" spans="1:20">
      <c r="A73" s="4"/>
      <c r="B73" s="15"/>
      <c r="C73" s="4"/>
      <c r="D73" s="9"/>
      <c r="G73" s="5"/>
      <c r="H73" s="573"/>
      <c r="I73" s="573"/>
      <c r="K73" s="595"/>
      <c r="T73" s="594"/>
    </row>
    <row r="74" spans="1:20">
      <c r="A74" s="4"/>
      <c r="B74" s="15"/>
      <c r="C74" s="4"/>
      <c r="D74" s="9"/>
      <c r="G74" s="5"/>
      <c r="H74" s="573"/>
      <c r="I74" s="573"/>
      <c r="K74" s="595"/>
      <c r="T74" s="594"/>
    </row>
    <row r="75" spans="1:20">
      <c r="A75" s="4"/>
      <c r="B75" s="15"/>
      <c r="C75" s="4"/>
      <c r="D75" s="9"/>
      <c r="G75" s="5"/>
      <c r="H75" s="573"/>
      <c r="I75" s="573"/>
      <c r="K75" s="595"/>
      <c r="T75" s="594"/>
    </row>
    <row r="76" spans="1:20">
      <c r="A76" s="4"/>
      <c r="B76" s="15"/>
      <c r="C76" s="4"/>
      <c r="D76" s="9"/>
      <c r="G76" s="5"/>
      <c r="H76" s="573"/>
      <c r="I76" s="573"/>
      <c r="K76" s="595"/>
    </row>
    <row r="77" spans="1:20">
      <c r="A77" s="4"/>
      <c r="B77" s="15"/>
      <c r="D77" s="16"/>
      <c r="E77" s="16"/>
      <c r="G77" s="5"/>
      <c r="H77" s="573"/>
      <c r="I77" s="573"/>
      <c r="K77" s="595"/>
    </row>
    <row r="78" spans="1:20">
      <c r="A78" s="4"/>
      <c r="B78" s="15"/>
      <c r="G78" s="5"/>
      <c r="H78" s="5"/>
      <c r="I78" s="573"/>
      <c r="K78" s="595"/>
    </row>
    <row r="79" spans="1:20">
      <c r="A79" s="4"/>
      <c r="B79" s="15"/>
      <c r="G79" s="5"/>
      <c r="H79" s="5"/>
      <c r="K79" s="595"/>
    </row>
    <row r="80" spans="1:20">
      <c r="A80" s="4"/>
      <c r="B80" s="15"/>
      <c r="G80" s="5"/>
      <c r="H80" s="5"/>
      <c r="K80" s="595"/>
    </row>
    <row r="81" spans="11:11">
      <c r="K81" s="595"/>
    </row>
    <row r="82" spans="11:11">
      <c r="K82" s="595"/>
    </row>
    <row r="83" spans="11:11">
      <c r="K83" s="595"/>
    </row>
    <row r="84" spans="11:11">
      <c r="K84" s="595"/>
    </row>
  </sheetData>
  <sortState xmlns:xlrd2="http://schemas.microsoft.com/office/spreadsheetml/2017/richdata2" ref="B50:B53">
    <sortCondition ref="B50:B53"/>
  </sortState>
  <mergeCells count="7">
    <mergeCell ref="B38:T38"/>
    <mergeCell ref="N2:O2"/>
    <mergeCell ref="Q2:R2"/>
    <mergeCell ref="K2:L2"/>
    <mergeCell ref="B2:D2"/>
    <mergeCell ref="E2:F2"/>
    <mergeCell ref="H2:I2"/>
  </mergeCells>
  <pageMargins left="0.7" right="0.7" top="0.75" bottom="0.75" header="0.3" footer="0.3"/>
  <pageSetup paperSize="9" scale="15" orientation="landscape" r:id="rId1"/>
  <headerFooter>
    <oddFooter>&amp;L_x000D_&amp;1#&amp;"Calibri"&amp;10&amp;K000000 Data sensitivity - Public</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8228E-BB8C-44CB-9DB2-BA0C06DDE375}">
  <dimension ref="A1:X22"/>
  <sheetViews>
    <sheetView zoomScale="70" zoomScaleNormal="70" workbookViewId="0">
      <selection activeCell="H26" sqref="H26"/>
    </sheetView>
  </sheetViews>
  <sheetFormatPr defaultRowHeight="14.4"/>
  <cols>
    <col min="1" max="1" width="8.33203125" customWidth="1"/>
    <col min="2" max="2" width="15.5546875" customWidth="1"/>
    <col min="3" max="3" width="23.88671875" customWidth="1"/>
    <col min="4" max="4" width="45.44140625" customWidth="1"/>
    <col min="5" max="5" width="32.5546875" customWidth="1"/>
    <col min="6" max="6" width="28.44140625" customWidth="1"/>
    <col min="7" max="7" width="24.44140625" customWidth="1"/>
    <col min="8" max="10" width="18.109375" customWidth="1"/>
    <col min="11" max="13" width="28.44140625" customWidth="1"/>
    <col min="14" max="14" width="36.44140625" customWidth="1"/>
    <col min="15" max="24" width="28.44140625" customWidth="1"/>
  </cols>
  <sheetData>
    <row r="1" spans="1:24" s="45" customFormat="1" ht="42">
      <c r="A1" s="995" t="s">
        <v>700</v>
      </c>
      <c r="B1" s="995" t="s">
        <v>39</v>
      </c>
      <c r="C1" s="1001" t="s">
        <v>701</v>
      </c>
      <c r="D1" s="995" t="s">
        <v>702</v>
      </c>
      <c r="E1" s="995" t="s">
        <v>953</v>
      </c>
      <c r="F1" s="995" t="s">
        <v>952</v>
      </c>
      <c r="G1" s="1000" t="s">
        <v>703</v>
      </c>
      <c r="H1" s="1000" t="s">
        <v>226</v>
      </c>
      <c r="I1" s="999" t="s">
        <v>704</v>
      </c>
      <c r="J1" s="999" t="s">
        <v>705</v>
      </c>
      <c r="K1" s="998" t="s">
        <v>706</v>
      </c>
      <c r="L1" s="998" t="s">
        <v>707</v>
      </c>
      <c r="M1" s="996" t="s">
        <v>708</v>
      </c>
      <c r="N1" s="996" t="s">
        <v>709</v>
      </c>
      <c r="O1" s="996" t="s">
        <v>951</v>
      </c>
      <c r="P1" s="996" t="s">
        <v>710</v>
      </c>
      <c r="Q1" s="998" t="s">
        <v>711</v>
      </c>
      <c r="R1" s="998" t="s">
        <v>712</v>
      </c>
      <c r="S1" s="998" t="s">
        <v>713</v>
      </c>
      <c r="T1" s="997" t="s">
        <v>714</v>
      </c>
      <c r="U1" s="996" t="s">
        <v>715</v>
      </c>
      <c r="V1" s="996" t="s">
        <v>950</v>
      </c>
      <c r="W1" s="996" t="s">
        <v>949</v>
      </c>
      <c r="X1" s="995" t="s">
        <v>672</v>
      </c>
    </row>
    <row r="2" spans="1:24" s="624" customFormat="1" ht="24.9" customHeight="1">
      <c r="A2" s="990">
        <v>1</v>
      </c>
      <c r="B2" s="994" t="s">
        <v>1036</v>
      </c>
      <c r="C2" s="994" t="s">
        <v>1095</v>
      </c>
      <c r="D2" s="994" t="s">
        <v>1104</v>
      </c>
      <c r="E2" s="990" t="s">
        <v>1129</v>
      </c>
      <c r="F2" s="990" t="s">
        <v>1130</v>
      </c>
      <c r="G2" s="1069" t="s">
        <v>1089</v>
      </c>
      <c r="H2" s="990" t="s">
        <v>1131</v>
      </c>
      <c r="I2" s="990">
        <v>886.84</v>
      </c>
      <c r="J2" s="990">
        <v>886.84</v>
      </c>
      <c r="K2" s="992">
        <v>46134</v>
      </c>
      <c r="L2" s="992">
        <v>46099</v>
      </c>
      <c r="M2" s="990" t="s">
        <v>1237</v>
      </c>
      <c r="N2" s="990" t="s">
        <v>1267</v>
      </c>
      <c r="O2" s="993"/>
      <c r="P2" s="992" t="s">
        <v>716</v>
      </c>
      <c r="Q2" s="992">
        <v>46154</v>
      </c>
      <c r="R2" s="992"/>
      <c r="S2" s="992"/>
      <c r="T2" s="991" t="str">
        <f t="shared" ref="T2:T18" si="0">+IF(ISBLANK(S2),"",(S2-L2))</f>
        <v/>
      </c>
      <c r="U2" s="990"/>
      <c r="V2" s="990">
        <v>2276400</v>
      </c>
      <c r="W2" s="1085">
        <f t="shared" ref="W2:W18" si="1">+J2/I2</f>
        <v>1</v>
      </c>
      <c r="X2" s="990" t="s">
        <v>1013</v>
      </c>
    </row>
    <row r="3" spans="1:24" s="624" customFormat="1" ht="24.9" customHeight="1">
      <c r="A3" s="990">
        <v>2</v>
      </c>
      <c r="B3" s="994" t="s">
        <v>1036</v>
      </c>
      <c r="C3" s="994" t="s">
        <v>1096</v>
      </c>
      <c r="D3" s="994" t="s">
        <v>1105</v>
      </c>
      <c r="E3" s="990" t="s">
        <v>1129</v>
      </c>
      <c r="F3" s="990" t="s">
        <v>1130</v>
      </c>
      <c r="G3" s="1069" t="s">
        <v>1132</v>
      </c>
      <c r="H3" s="990" t="s">
        <v>1133</v>
      </c>
      <c r="I3" s="990">
        <v>4768.07</v>
      </c>
      <c r="J3" s="990">
        <v>4626.63</v>
      </c>
      <c r="K3" s="992">
        <v>46134</v>
      </c>
      <c r="L3" s="990" t="s">
        <v>287</v>
      </c>
      <c r="M3" s="990" t="s">
        <v>287</v>
      </c>
      <c r="N3" s="990" t="s">
        <v>1262</v>
      </c>
      <c r="O3" s="993"/>
      <c r="P3" s="992" t="s">
        <v>716</v>
      </c>
      <c r="Q3" s="992">
        <v>46135</v>
      </c>
      <c r="R3" s="992"/>
      <c r="S3" s="992"/>
      <c r="T3" s="991" t="str">
        <f>+IF(ISBLANK(S3),"",(S3-L3))</f>
        <v/>
      </c>
      <c r="U3" s="990"/>
      <c r="V3" s="990">
        <v>3127500</v>
      </c>
      <c r="W3" s="1085">
        <f t="shared" si="1"/>
        <v>0.9703360059730668</v>
      </c>
      <c r="X3" s="990" t="s">
        <v>1013</v>
      </c>
    </row>
    <row r="4" spans="1:24" s="624" customFormat="1" ht="24.9" customHeight="1">
      <c r="A4" s="990">
        <v>3</v>
      </c>
      <c r="B4" s="994" t="s">
        <v>1036</v>
      </c>
      <c r="C4" s="994" t="s">
        <v>1097</v>
      </c>
      <c r="D4" s="994" t="s">
        <v>1106</v>
      </c>
      <c r="E4" s="990" t="s">
        <v>1129</v>
      </c>
      <c r="F4" s="990" t="s">
        <v>1130</v>
      </c>
      <c r="G4" s="1069" t="s">
        <v>1132</v>
      </c>
      <c r="H4" s="990" t="s">
        <v>1136</v>
      </c>
      <c r="I4" s="990">
        <v>6300</v>
      </c>
      <c r="J4" s="990">
        <v>6300</v>
      </c>
      <c r="K4" s="992">
        <v>46131</v>
      </c>
      <c r="L4" s="992">
        <v>46113</v>
      </c>
      <c r="M4" s="990" t="s">
        <v>1257</v>
      </c>
      <c r="N4" s="990" t="s">
        <v>1263</v>
      </c>
      <c r="O4" s="993"/>
      <c r="P4" s="992" t="s">
        <v>716</v>
      </c>
      <c r="Q4" s="992">
        <v>46155</v>
      </c>
      <c r="R4" s="992"/>
      <c r="S4" s="992"/>
      <c r="T4" s="991" t="str">
        <f t="shared" si="0"/>
        <v/>
      </c>
      <c r="U4" s="990"/>
      <c r="V4" s="990"/>
      <c r="W4" s="1085">
        <f>+J4/I4</f>
        <v>1</v>
      </c>
      <c r="X4" s="990" t="s">
        <v>1013</v>
      </c>
    </row>
    <row r="5" spans="1:24" s="624" customFormat="1" ht="24.9" customHeight="1">
      <c r="A5" s="990">
        <v>4</v>
      </c>
      <c r="B5" s="994" t="s">
        <v>1036</v>
      </c>
      <c r="C5" s="994" t="s">
        <v>1098</v>
      </c>
      <c r="D5" s="994" t="s">
        <v>1107</v>
      </c>
      <c r="E5" s="990" t="s">
        <v>382</v>
      </c>
      <c r="F5" s="990" t="s">
        <v>1130</v>
      </c>
      <c r="G5" s="1070" t="s">
        <v>899</v>
      </c>
      <c r="H5" s="990" t="s">
        <v>1133</v>
      </c>
      <c r="I5" s="990">
        <v>24778.34</v>
      </c>
      <c r="J5" s="990">
        <v>22000</v>
      </c>
      <c r="K5" s="992">
        <v>46128</v>
      </c>
      <c r="L5" s="990" t="s">
        <v>287</v>
      </c>
      <c r="M5" s="990" t="s">
        <v>287</v>
      </c>
      <c r="N5" s="990" t="s">
        <v>1262</v>
      </c>
      <c r="O5" s="993"/>
      <c r="P5" s="992" t="s">
        <v>716</v>
      </c>
      <c r="Q5" s="992">
        <v>46130</v>
      </c>
      <c r="R5" s="992"/>
      <c r="S5" s="992"/>
      <c r="T5" s="991" t="str">
        <f t="shared" si="0"/>
        <v/>
      </c>
      <c r="U5" s="990"/>
      <c r="V5" s="990">
        <v>1085600</v>
      </c>
      <c r="W5" s="1085">
        <f>+J5/I5</f>
        <v>0.88787223034311413</v>
      </c>
      <c r="X5" s="990" t="s">
        <v>1013</v>
      </c>
    </row>
    <row r="6" spans="1:24" s="624" customFormat="1" ht="24.9" customHeight="1">
      <c r="A6" s="990">
        <v>5</v>
      </c>
      <c r="B6" s="994" t="s">
        <v>1036</v>
      </c>
      <c r="C6" s="994" t="s">
        <v>1099</v>
      </c>
      <c r="D6" s="994" t="s">
        <v>1108</v>
      </c>
      <c r="E6" s="990" t="s">
        <v>382</v>
      </c>
      <c r="F6" s="990" t="s">
        <v>1130</v>
      </c>
      <c r="G6" s="990" t="s">
        <v>1134</v>
      </c>
      <c r="H6" s="990" t="s">
        <v>1133</v>
      </c>
      <c r="I6" s="990">
        <v>17073.84</v>
      </c>
      <c r="J6" s="990">
        <v>9020.67</v>
      </c>
      <c r="K6" s="992">
        <v>46128</v>
      </c>
      <c r="L6" s="990" t="s">
        <v>287</v>
      </c>
      <c r="M6" s="990" t="s">
        <v>287</v>
      </c>
      <c r="N6" s="990" t="s">
        <v>1262</v>
      </c>
      <c r="O6" s="993"/>
      <c r="P6" s="992" t="s">
        <v>716</v>
      </c>
      <c r="Q6" s="992">
        <v>46130</v>
      </c>
      <c r="R6" s="992"/>
      <c r="S6" s="992"/>
      <c r="T6" s="991" t="str">
        <f t="shared" si="0"/>
        <v/>
      </c>
      <c r="U6" s="990"/>
      <c r="V6" s="990">
        <v>9229840</v>
      </c>
      <c r="W6" s="1085">
        <f t="shared" si="1"/>
        <v>0.52833281792496589</v>
      </c>
      <c r="X6" s="990"/>
    </row>
    <row r="7" spans="1:24" s="624" customFormat="1" ht="24.9" customHeight="1">
      <c r="A7" s="990">
        <v>6</v>
      </c>
      <c r="B7" s="994" t="s">
        <v>1036</v>
      </c>
      <c r="C7" s="994" t="s">
        <v>1100</v>
      </c>
      <c r="D7" s="994" t="s">
        <v>1109</v>
      </c>
      <c r="E7" s="990" t="s">
        <v>382</v>
      </c>
      <c r="F7" s="990" t="s">
        <v>1130</v>
      </c>
      <c r="G7" s="990" t="s">
        <v>1135</v>
      </c>
      <c r="H7" s="990" t="s">
        <v>232</v>
      </c>
      <c r="I7" s="990">
        <v>21915.21</v>
      </c>
      <c r="J7" s="990">
        <v>17414.14</v>
      </c>
      <c r="K7" s="992">
        <v>46128</v>
      </c>
      <c r="L7" s="990" t="s">
        <v>287</v>
      </c>
      <c r="M7" s="990" t="s">
        <v>287</v>
      </c>
      <c r="N7" s="990" t="s">
        <v>1262</v>
      </c>
      <c r="O7" s="993"/>
      <c r="P7" s="992" t="s">
        <v>716</v>
      </c>
      <c r="Q7" s="992">
        <v>46158</v>
      </c>
      <c r="R7" s="992"/>
      <c r="S7" s="992"/>
      <c r="T7" s="991" t="str">
        <f t="shared" si="0"/>
        <v/>
      </c>
      <c r="U7" s="990"/>
      <c r="V7" s="990">
        <v>1474500</v>
      </c>
      <c r="W7" s="1085">
        <f t="shared" si="1"/>
        <v>0.79461433406296356</v>
      </c>
      <c r="X7" s="990"/>
    </row>
    <row r="8" spans="1:24" s="624" customFormat="1" ht="24.9" customHeight="1">
      <c r="A8" s="990">
        <v>7</v>
      </c>
      <c r="B8" s="994" t="s">
        <v>1036</v>
      </c>
      <c r="C8" s="994" t="s">
        <v>1101</v>
      </c>
      <c r="D8" s="994" t="s">
        <v>1110</v>
      </c>
      <c r="E8" s="990" t="s">
        <v>382</v>
      </c>
      <c r="F8" s="990" t="s">
        <v>1130</v>
      </c>
      <c r="G8" s="990" t="s">
        <v>909</v>
      </c>
      <c r="H8" s="990" t="s">
        <v>1136</v>
      </c>
      <c r="I8" s="990">
        <v>11681.77</v>
      </c>
      <c r="J8" s="990">
        <v>9000</v>
      </c>
      <c r="K8" s="992">
        <v>46130</v>
      </c>
      <c r="L8" s="992">
        <v>46159</v>
      </c>
      <c r="M8" s="990" t="s">
        <v>1301</v>
      </c>
      <c r="N8" s="990" t="s">
        <v>1268</v>
      </c>
      <c r="O8" s="993"/>
      <c r="P8" s="992" t="s">
        <v>716</v>
      </c>
      <c r="Q8" s="992">
        <v>46159</v>
      </c>
      <c r="R8" s="992"/>
      <c r="S8" s="992"/>
      <c r="T8" s="991" t="str">
        <f t="shared" si="0"/>
        <v/>
      </c>
      <c r="U8" s="990"/>
      <c r="V8" s="990">
        <v>2212000</v>
      </c>
      <c r="W8" s="1085">
        <f t="shared" si="1"/>
        <v>0.77043119321815101</v>
      </c>
      <c r="X8" s="990"/>
    </row>
    <row r="9" spans="1:24" s="624" customFormat="1" ht="24.9" customHeight="1">
      <c r="A9" s="990">
        <v>8</v>
      </c>
      <c r="B9" s="994" t="s">
        <v>1036</v>
      </c>
      <c r="C9" s="994" t="s">
        <v>1102</v>
      </c>
      <c r="D9" s="994" t="s">
        <v>1111</v>
      </c>
      <c r="E9" s="990" t="s">
        <v>382</v>
      </c>
      <c r="F9" s="990" t="s">
        <v>1130</v>
      </c>
      <c r="G9" s="990" t="s">
        <v>1137</v>
      </c>
      <c r="H9" s="990" t="s">
        <v>1136</v>
      </c>
      <c r="I9" s="990">
        <v>5712</v>
      </c>
      <c r="J9" s="990"/>
      <c r="K9" s="992">
        <v>46130</v>
      </c>
      <c r="L9" s="992"/>
      <c r="M9" s="990"/>
      <c r="N9" s="990" t="s">
        <v>1306</v>
      </c>
      <c r="O9" s="993"/>
      <c r="P9" s="992" t="s">
        <v>716</v>
      </c>
      <c r="Q9" s="992">
        <v>46159</v>
      </c>
      <c r="R9" s="992"/>
      <c r="S9" s="992"/>
      <c r="T9" s="991" t="str">
        <f t="shared" si="0"/>
        <v/>
      </c>
      <c r="U9" s="990"/>
      <c r="V9" s="990">
        <v>324720</v>
      </c>
      <c r="W9" s="1085">
        <f t="shared" si="1"/>
        <v>0</v>
      </c>
      <c r="X9" s="990"/>
    </row>
    <row r="10" spans="1:24" s="624" customFormat="1" ht="24.9" customHeight="1">
      <c r="A10" s="990">
        <v>9</v>
      </c>
      <c r="B10" s="994" t="s">
        <v>1036</v>
      </c>
      <c r="C10" s="994" t="s">
        <v>1103</v>
      </c>
      <c r="D10" s="994" t="s">
        <v>1112</v>
      </c>
      <c r="E10" s="990" t="s">
        <v>382</v>
      </c>
      <c r="F10" s="990" t="s">
        <v>1130</v>
      </c>
      <c r="G10" s="990" t="s">
        <v>1138</v>
      </c>
      <c r="H10" s="990" t="s">
        <v>226</v>
      </c>
      <c r="I10" s="990">
        <v>65</v>
      </c>
      <c r="J10" s="990">
        <v>65</v>
      </c>
      <c r="K10" s="992">
        <v>46131</v>
      </c>
      <c r="L10" s="992">
        <v>46142</v>
      </c>
      <c r="M10" s="990" t="s">
        <v>1258</v>
      </c>
      <c r="N10" s="990" t="s">
        <v>1264</v>
      </c>
      <c r="O10" s="993"/>
      <c r="P10" s="992" t="s">
        <v>716</v>
      </c>
      <c r="Q10" s="992">
        <v>46160</v>
      </c>
      <c r="R10" s="992"/>
      <c r="S10" s="992"/>
      <c r="T10" s="991" t="str">
        <f t="shared" si="0"/>
        <v/>
      </c>
      <c r="U10" s="990"/>
      <c r="V10" s="990">
        <v>105400</v>
      </c>
      <c r="W10" s="1085">
        <f t="shared" si="1"/>
        <v>1</v>
      </c>
      <c r="X10" s="990"/>
    </row>
    <row r="11" spans="1:24" s="624" customFormat="1" ht="24.9" customHeight="1">
      <c r="A11" s="990">
        <v>10</v>
      </c>
      <c r="B11" s="994" t="s">
        <v>1036</v>
      </c>
      <c r="C11" s="994" t="s">
        <v>1113</v>
      </c>
      <c r="D11" s="994" t="s">
        <v>1114</v>
      </c>
      <c r="E11" s="990" t="s">
        <v>382</v>
      </c>
      <c r="F11" s="990" t="s">
        <v>1130</v>
      </c>
      <c r="G11" s="990" t="s">
        <v>1092</v>
      </c>
      <c r="H11" s="990" t="s">
        <v>1057</v>
      </c>
      <c r="I11" s="990">
        <v>49593.974000000002</v>
      </c>
      <c r="J11" s="990">
        <v>45000</v>
      </c>
      <c r="K11" s="992">
        <v>46131</v>
      </c>
      <c r="L11" s="990" t="s">
        <v>287</v>
      </c>
      <c r="M11" s="990" t="s">
        <v>287</v>
      </c>
      <c r="N11" s="990" t="s">
        <v>1262</v>
      </c>
      <c r="O11" s="993"/>
      <c r="P11" s="992" t="s">
        <v>716</v>
      </c>
      <c r="Q11" s="992">
        <v>46132</v>
      </c>
      <c r="R11" s="992"/>
      <c r="S11" s="992"/>
      <c r="T11" s="991" t="str">
        <f t="shared" si="0"/>
        <v/>
      </c>
      <c r="U11" s="990"/>
      <c r="V11" s="990">
        <v>10350400</v>
      </c>
      <c r="W11" s="1085">
        <f t="shared" si="1"/>
        <v>0.90736830244739008</v>
      </c>
      <c r="X11" s="990"/>
    </row>
    <row r="12" spans="1:24" s="624" customFormat="1" ht="24.9" customHeight="1">
      <c r="A12" s="990">
        <v>11</v>
      </c>
      <c r="B12" s="994" t="s">
        <v>1036</v>
      </c>
      <c r="C12" s="994" t="s">
        <v>1115</v>
      </c>
      <c r="D12" s="994" t="s">
        <v>1117</v>
      </c>
      <c r="E12" s="990" t="s">
        <v>948</v>
      </c>
      <c r="F12" s="990" t="s">
        <v>1130</v>
      </c>
      <c r="G12" s="990" t="s">
        <v>1139</v>
      </c>
      <c r="H12" s="990" t="s">
        <v>232</v>
      </c>
      <c r="I12" s="990">
        <v>1350</v>
      </c>
      <c r="J12" s="990">
        <v>1350</v>
      </c>
      <c r="K12" s="992">
        <v>46137</v>
      </c>
      <c r="L12" s="992">
        <v>46082</v>
      </c>
      <c r="M12" s="990" t="s">
        <v>1259</v>
      </c>
      <c r="N12" s="990" t="s">
        <v>1265</v>
      </c>
      <c r="O12" s="993"/>
      <c r="P12" s="992" t="s">
        <v>716</v>
      </c>
      <c r="Q12" s="992">
        <v>46166</v>
      </c>
      <c r="R12" s="992"/>
      <c r="S12" s="992"/>
      <c r="T12" s="991" t="str">
        <f t="shared" si="0"/>
        <v/>
      </c>
      <c r="U12" s="990"/>
      <c r="V12" s="990">
        <v>95000</v>
      </c>
      <c r="W12" s="1085">
        <f t="shared" si="1"/>
        <v>1</v>
      </c>
      <c r="X12" s="990"/>
    </row>
    <row r="13" spans="1:24" s="624" customFormat="1" ht="24.9" customHeight="1">
      <c r="A13" s="990">
        <v>12</v>
      </c>
      <c r="B13" s="994" t="s">
        <v>1036</v>
      </c>
      <c r="C13" s="994" t="s">
        <v>1116</v>
      </c>
      <c r="D13" s="994" t="s">
        <v>1118</v>
      </c>
      <c r="E13" s="990" t="s">
        <v>948</v>
      </c>
      <c r="F13" s="990" t="s">
        <v>1130</v>
      </c>
      <c r="G13" s="990" t="s">
        <v>934</v>
      </c>
      <c r="H13" s="990" t="s">
        <v>226</v>
      </c>
      <c r="I13" s="990">
        <v>17</v>
      </c>
      <c r="J13" s="990">
        <v>17</v>
      </c>
      <c r="K13" s="992">
        <v>46134</v>
      </c>
      <c r="L13" s="992">
        <v>46142</v>
      </c>
      <c r="M13" s="990" t="s">
        <v>1260</v>
      </c>
      <c r="N13" s="990" t="s">
        <v>1266</v>
      </c>
      <c r="O13" s="993"/>
      <c r="P13" s="992" t="s">
        <v>716</v>
      </c>
      <c r="Q13" s="992">
        <v>46163</v>
      </c>
      <c r="R13" s="992"/>
      <c r="S13" s="992"/>
      <c r="T13" s="991" t="str">
        <f t="shared" si="0"/>
        <v/>
      </c>
      <c r="U13" s="990"/>
      <c r="V13" s="990">
        <v>22500</v>
      </c>
      <c r="W13" s="1085">
        <f t="shared" si="1"/>
        <v>1</v>
      </c>
      <c r="X13" s="990"/>
    </row>
    <row r="14" spans="1:24" s="624" customFormat="1" ht="24.9" customHeight="1">
      <c r="A14" s="990">
        <v>13</v>
      </c>
      <c r="B14" s="994" t="s">
        <v>1036</v>
      </c>
      <c r="C14" s="994" t="s">
        <v>1119</v>
      </c>
      <c r="D14" s="994" t="s">
        <v>1121</v>
      </c>
      <c r="E14" s="990" t="s">
        <v>948</v>
      </c>
      <c r="F14" s="990" t="s">
        <v>947</v>
      </c>
      <c r="G14" s="990" t="s">
        <v>1140</v>
      </c>
      <c r="H14" s="990" t="s">
        <v>232</v>
      </c>
      <c r="I14" s="990">
        <v>8463.652</v>
      </c>
      <c r="J14" s="990">
        <v>8463.652</v>
      </c>
      <c r="K14" s="992">
        <v>46131</v>
      </c>
      <c r="L14" s="992">
        <v>46153</v>
      </c>
      <c r="M14" s="990" t="s">
        <v>1272</v>
      </c>
      <c r="N14" s="990" t="s">
        <v>1269</v>
      </c>
      <c r="O14" s="993"/>
      <c r="P14" s="992" t="s">
        <v>716</v>
      </c>
      <c r="Q14" s="992">
        <v>46193</v>
      </c>
      <c r="R14" s="992"/>
      <c r="S14" s="992"/>
      <c r="T14" s="991" t="str">
        <f t="shared" si="0"/>
        <v/>
      </c>
      <c r="U14" s="990"/>
      <c r="V14" s="990">
        <v>1196000</v>
      </c>
      <c r="W14" s="1085">
        <f t="shared" si="1"/>
        <v>1</v>
      </c>
      <c r="X14" s="990"/>
    </row>
    <row r="15" spans="1:24" s="624" customFormat="1" ht="24.9" customHeight="1">
      <c r="A15" s="990">
        <v>14</v>
      </c>
      <c r="B15" s="994" t="s">
        <v>1036</v>
      </c>
      <c r="C15" s="994" t="s">
        <v>1120</v>
      </c>
      <c r="D15" s="994" t="s">
        <v>1122</v>
      </c>
      <c r="E15" s="990" t="s">
        <v>948</v>
      </c>
      <c r="F15" s="990" t="s">
        <v>947</v>
      </c>
      <c r="G15" s="990" t="s">
        <v>1079</v>
      </c>
      <c r="H15" s="990" t="s">
        <v>226</v>
      </c>
      <c r="I15" s="990">
        <v>4</v>
      </c>
      <c r="J15" s="990">
        <v>4</v>
      </c>
      <c r="K15" s="992">
        <v>46130</v>
      </c>
      <c r="L15" s="992">
        <v>46167</v>
      </c>
      <c r="M15" s="990" t="s">
        <v>1276</v>
      </c>
      <c r="N15" s="990" t="s">
        <v>1270</v>
      </c>
      <c r="O15" s="993"/>
      <c r="P15" s="992" t="s">
        <v>716</v>
      </c>
      <c r="Q15" s="992">
        <v>46191</v>
      </c>
      <c r="R15" s="992"/>
      <c r="S15" s="992"/>
      <c r="T15" s="991" t="str">
        <f t="shared" si="0"/>
        <v/>
      </c>
      <c r="U15" s="990"/>
      <c r="V15" s="990">
        <v>112000</v>
      </c>
      <c r="W15" s="1085">
        <f t="shared" si="1"/>
        <v>1</v>
      </c>
      <c r="X15" s="990"/>
    </row>
    <row r="16" spans="1:24" s="624" customFormat="1" ht="24.9" customHeight="1">
      <c r="A16" s="990">
        <v>15</v>
      </c>
      <c r="B16" s="994" t="s">
        <v>1036</v>
      </c>
      <c r="C16" s="994" t="s">
        <v>1123</v>
      </c>
      <c r="D16" s="994" t="s">
        <v>1126</v>
      </c>
      <c r="E16" s="990" t="s">
        <v>948</v>
      </c>
      <c r="F16" s="990" t="s">
        <v>947</v>
      </c>
      <c r="G16" s="990" t="s">
        <v>1141</v>
      </c>
      <c r="H16" s="990" t="s">
        <v>226</v>
      </c>
      <c r="I16" s="990">
        <v>146</v>
      </c>
      <c r="J16" s="990">
        <v>146</v>
      </c>
      <c r="K16" s="992">
        <v>46128</v>
      </c>
      <c r="L16" s="992">
        <v>46138</v>
      </c>
      <c r="M16" s="990" t="s">
        <v>1261</v>
      </c>
      <c r="N16" s="990" t="s">
        <v>1271</v>
      </c>
      <c r="O16" s="993"/>
      <c r="P16" s="992" t="s">
        <v>716</v>
      </c>
      <c r="Q16" s="992">
        <v>46190</v>
      </c>
      <c r="R16" s="992"/>
      <c r="S16" s="992"/>
      <c r="T16" s="991" t="str">
        <f t="shared" si="0"/>
        <v/>
      </c>
      <c r="U16" s="990"/>
      <c r="V16" s="990">
        <v>1347200</v>
      </c>
      <c r="W16" s="1085">
        <f t="shared" si="1"/>
        <v>1</v>
      </c>
      <c r="X16" s="990"/>
    </row>
    <row r="17" spans="1:24" s="624" customFormat="1" ht="24.9" customHeight="1">
      <c r="A17" s="990">
        <v>16</v>
      </c>
      <c r="B17" s="994" t="s">
        <v>1036</v>
      </c>
      <c r="C17" s="994" t="s">
        <v>1124</v>
      </c>
      <c r="D17" s="994" t="s">
        <v>1127</v>
      </c>
      <c r="E17" s="990" t="s">
        <v>948</v>
      </c>
      <c r="F17" s="990" t="s">
        <v>947</v>
      </c>
      <c r="G17" s="990" t="s">
        <v>1081</v>
      </c>
      <c r="H17" s="990" t="s">
        <v>226</v>
      </c>
      <c r="I17" s="990">
        <v>1</v>
      </c>
      <c r="J17" s="990">
        <v>1</v>
      </c>
      <c r="K17" s="992">
        <v>46127</v>
      </c>
      <c r="L17" s="992">
        <v>46167</v>
      </c>
      <c r="M17" s="990" t="s">
        <v>1276</v>
      </c>
      <c r="N17" s="990" t="s">
        <v>1270</v>
      </c>
      <c r="O17" s="993"/>
      <c r="P17" s="992" t="s">
        <v>716</v>
      </c>
      <c r="Q17" s="992">
        <v>46202</v>
      </c>
      <c r="R17" s="992"/>
      <c r="S17" s="992"/>
      <c r="T17" s="991" t="str">
        <f t="shared" si="0"/>
        <v/>
      </c>
      <c r="U17" s="990"/>
      <c r="V17" s="990">
        <v>30000</v>
      </c>
      <c r="W17" s="1085">
        <f t="shared" si="1"/>
        <v>1</v>
      </c>
      <c r="X17" s="990"/>
    </row>
    <row r="18" spans="1:24" s="624" customFormat="1" ht="24.9" customHeight="1">
      <c r="A18" s="990">
        <v>17</v>
      </c>
      <c r="B18" s="994" t="s">
        <v>1036</v>
      </c>
      <c r="C18" s="994" t="s">
        <v>1125</v>
      </c>
      <c r="D18" s="994" t="s">
        <v>1128</v>
      </c>
      <c r="E18" s="990" t="s">
        <v>948</v>
      </c>
      <c r="F18" s="990" t="s">
        <v>947</v>
      </c>
      <c r="G18" s="990" t="s">
        <v>1141</v>
      </c>
      <c r="H18" s="990" t="s">
        <v>226</v>
      </c>
      <c r="I18" s="990">
        <v>264</v>
      </c>
      <c r="J18" s="990">
        <v>264</v>
      </c>
      <c r="K18" s="992">
        <v>46131</v>
      </c>
      <c r="L18" s="992">
        <v>46138</v>
      </c>
      <c r="M18" s="990" t="s">
        <v>1261</v>
      </c>
      <c r="N18" s="990" t="s">
        <v>1271</v>
      </c>
      <c r="O18" s="993"/>
      <c r="P18" s="992" t="s">
        <v>716</v>
      </c>
      <c r="Q18" s="992">
        <v>46205</v>
      </c>
      <c r="R18" s="992"/>
      <c r="S18" s="992"/>
      <c r="T18" s="991" t="str">
        <f t="shared" si="0"/>
        <v/>
      </c>
      <c r="U18" s="990"/>
      <c r="V18" s="990">
        <v>506400</v>
      </c>
      <c r="W18" s="1085">
        <f t="shared" si="1"/>
        <v>1</v>
      </c>
      <c r="X18" s="990"/>
    </row>
    <row r="19" spans="1:24">
      <c r="P19" s="1137"/>
    </row>
    <row r="20" spans="1:24">
      <c r="K20" s="989"/>
      <c r="L20" s="823"/>
    </row>
    <row r="21" spans="1:24">
      <c r="L21" s="594"/>
    </row>
    <row r="22" spans="1:24">
      <c r="K22" s="480"/>
    </row>
  </sheetData>
  <autoFilter ref="A1:X18" xr:uid="{B30E0C7E-98B1-40E5-8194-9AF3A31D50EB}"/>
  <conditionalFormatting sqref="W2:W18">
    <cfRule type="dataBar" priority="1">
      <dataBar>
        <cfvo type="num" val="0"/>
        <cfvo type="num" val="1"/>
        <color rgb="FF00B050"/>
      </dataBar>
      <extLst>
        <ext xmlns:x14="http://schemas.microsoft.com/office/spreadsheetml/2009/9/main" uri="{B025F937-C7B1-47D3-B67F-A62EFF666E3E}">
          <x14:id>{01095410-1ED0-4F3A-8057-8B172EBA9D3F}</x14:id>
        </ext>
      </extLst>
    </cfRule>
  </conditionalFormatting>
  <dataValidations count="5">
    <dataValidation allowBlank="1" prompt="Details to be collected from Mr Ahmad Shaikh" sqref="K1 D1:F1" xr:uid="{16A636F8-E78B-439D-BED6-D9217097AD53}"/>
    <dataValidation allowBlank="1" prompt="UPDATED BY KHATEEB MUHAMMAD MUHYIDDEEN" sqref="T1 C1" xr:uid="{CD712E1E-2908-450D-AF29-9F9F9D23411D}"/>
    <dataValidation allowBlank="1" showInputMessage="1" showErrorMessage="1" prompt="Actual Date Arrived" sqref="S1" xr:uid="{AB5D4CC6-0C69-426C-829D-AEE412A5C6BD}"/>
    <dataValidation allowBlank="1" showInputMessage="1" prompt="Expected Date of Arrival" sqref="R1" xr:uid="{5436AFBD-FBE8-4132-A18D-FB970D669A26}"/>
    <dataValidation allowBlank="1" showInputMessage="1" prompt="As per P6 Schedule or in very rare case Expert Judgement" sqref="Q1" xr:uid="{177730AB-950C-4F79-9EDA-6E85A046D285}"/>
  </dataValidations>
  <pageMargins left="0.7" right="0.7" top="0.75" bottom="0.75" header="0.3" footer="0.3"/>
  <pageSetup paperSize="9" orientation="portrait" r:id="rId1"/>
  <headerFooter>
    <oddFooter>&amp;L_x000D_&amp;1#&amp;"Aptos"&amp;10&amp;K000000 Data sensitivity - Public</oddFooter>
  </headerFooter>
  <extLst>
    <ext xmlns:x14="http://schemas.microsoft.com/office/spreadsheetml/2009/9/main" uri="{78C0D931-6437-407d-A8EE-F0AAD7539E65}">
      <x14:conditionalFormattings>
        <x14:conditionalFormatting xmlns:xm="http://schemas.microsoft.com/office/excel/2006/main">
          <x14:cfRule type="dataBar" id="{01095410-1ED0-4F3A-8057-8B172EBA9D3F}">
            <x14:dataBar minLength="0" maxLength="100" gradient="0">
              <x14:cfvo type="num">
                <xm:f>0</xm:f>
              </x14:cfvo>
              <x14:cfvo type="num">
                <xm:f>1</xm:f>
              </x14:cfvo>
              <x14:negativeFillColor rgb="FFFF0000"/>
              <x14:axisColor rgb="FF000000"/>
            </x14:dataBar>
          </x14:cfRule>
          <xm:sqref>W2:W18</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44E1C-FE77-4816-A2E6-17764D3A3078}">
  <sheetPr>
    <tabColor theme="4" tint="0.79998168889431442"/>
  </sheetPr>
  <dimension ref="A1:U24"/>
  <sheetViews>
    <sheetView zoomScaleNormal="100" workbookViewId="0">
      <selection activeCell="D11" sqref="D11"/>
    </sheetView>
  </sheetViews>
  <sheetFormatPr defaultColWidth="9.109375" defaultRowHeight="14.4"/>
  <cols>
    <col min="1" max="1" width="53.109375" bestFit="1" customWidth="1"/>
    <col min="2" max="2" width="15.44140625" customWidth="1"/>
    <col min="3" max="7" width="13.88671875" customWidth="1"/>
    <col min="8" max="8" width="14.33203125" customWidth="1"/>
    <col min="9" max="10" width="13.88671875" customWidth="1"/>
  </cols>
  <sheetData>
    <row r="1" spans="1:21" ht="16.2" thickBot="1">
      <c r="A1" s="2092" t="s">
        <v>774</v>
      </c>
      <c r="B1" s="2092"/>
      <c r="C1" s="2092"/>
      <c r="D1" s="2092"/>
      <c r="E1" s="2092"/>
      <c r="F1" s="2092"/>
      <c r="G1" s="2092"/>
      <c r="H1" s="2092"/>
      <c r="I1" s="2092"/>
      <c r="J1" s="2092"/>
    </row>
    <row r="2" spans="1:21" s="45" customFormat="1" ht="30" customHeight="1">
      <c r="A2" s="207" t="s">
        <v>109</v>
      </c>
      <c r="B2" s="210" t="s">
        <v>775</v>
      </c>
      <c r="C2" s="210" t="s">
        <v>776</v>
      </c>
      <c r="D2" s="210" t="s">
        <v>777</v>
      </c>
      <c r="E2" s="210" t="s">
        <v>778</v>
      </c>
      <c r="F2" s="210" t="s">
        <v>779</v>
      </c>
      <c r="G2" s="210" t="s">
        <v>780</v>
      </c>
      <c r="H2" s="208" t="s">
        <v>781</v>
      </c>
      <c r="I2" s="208" t="s">
        <v>782</v>
      </c>
      <c r="J2" s="209" t="s">
        <v>783</v>
      </c>
    </row>
    <row r="3" spans="1:21">
      <c r="A3" s="244" t="s">
        <v>1160</v>
      </c>
      <c r="B3" s="907">
        <v>46546</v>
      </c>
      <c r="C3" s="907">
        <v>46552</v>
      </c>
      <c r="D3" s="1082">
        <v>46576</v>
      </c>
      <c r="E3" s="1082">
        <v>46582</v>
      </c>
      <c r="F3" s="910"/>
      <c r="G3" s="910"/>
      <c r="H3" s="798">
        <v>0</v>
      </c>
      <c r="I3" s="908"/>
      <c r="J3" s="909"/>
    </row>
    <row r="4" spans="1:21">
      <c r="A4" s="245" t="s">
        <v>1161</v>
      </c>
      <c r="B4" s="907">
        <v>46553</v>
      </c>
      <c r="C4" s="907">
        <v>46564</v>
      </c>
      <c r="D4" s="1082">
        <v>46595</v>
      </c>
      <c r="E4" s="1082">
        <v>46606</v>
      </c>
      <c r="F4" s="910"/>
      <c r="G4" s="910"/>
      <c r="H4" s="798">
        <v>0</v>
      </c>
      <c r="I4" s="908"/>
      <c r="J4" s="909"/>
    </row>
    <row r="5" spans="1:21">
      <c r="A5" s="245" t="s">
        <v>1162</v>
      </c>
      <c r="B5" s="907">
        <v>46466</v>
      </c>
      <c r="C5" s="907">
        <v>46471</v>
      </c>
      <c r="D5" s="1082">
        <v>46520</v>
      </c>
      <c r="E5" s="1082">
        <v>46530</v>
      </c>
      <c r="F5" s="910"/>
      <c r="G5" s="910"/>
      <c r="H5" s="798">
        <v>0</v>
      </c>
      <c r="I5" s="908"/>
      <c r="J5" s="909"/>
    </row>
    <row r="6" spans="1:21" ht="15" thickBot="1">
      <c r="A6" s="246" t="s">
        <v>1163</v>
      </c>
      <c r="B6" s="688">
        <v>46515</v>
      </c>
      <c r="C6" s="688">
        <v>46520</v>
      </c>
      <c r="D6" s="1139">
        <v>46571</v>
      </c>
      <c r="E6" s="1139">
        <v>46576</v>
      </c>
      <c r="F6" s="688"/>
      <c r="G6" s="688"/>
      <c r="H6" s="1140">
        <v>0</v>
      </c>
      <c r="I6" s="689"/>
      <c r="J6" s="690"/>
    </row>
    <row r="10" spans="1:21">
      <c r="D10" s="93"/>
      <c r="E10" s="93"/>
      <c r="F10" s="93"/>
      <c r="G10" s="93"/>
      <c r="J10" s="573"/>
      <c r="K10" s="597"/>
      <c r="L10" s="597"/>
    </row>
    <row r="11" spans="1:21">
      <c r="D11" s="93"/>
      <c r="E11" s="93"/>
      <c r="F11" s="93"/>
      <c r="G11" s="93"/>
      <c r="J11" s="573"/>
      <c r="K11" s="597"/>
      <c r="L11" s="597"/>
    </row>
    <row r="12" spans="1:21">
      <c r="D12" s="93"/>
      <c r="E12" s="93"/>
      <c r="F12" s="93"/>
      <c r="G12" s="93"/>
      <c r="J12" s="573"/>
      <c r="K12" s="597"/>
      <c r="L12" s="597"/>
    </row>
    <row r="13" spans="1:21">
      <c r="D13" s="93"/>
      <c r="E13" s="93"/>
      <c r="F13" s="93"/>
      <c r="G13" s="93"/>
      <c r="H13" s="93"/>
      <c r="I13" s="573"/>
      <c r="J13" s="597"/>
      <c r="K13" s="597"/>
      <c r="L13" s="597"/>
      <c r="N13" s="597"/>
      <c r="O13" s="597"/>
      <c r="P13" s="597"/>
      <c r="Q13" s="597"/>
      <c r="R13" s="597"/>
      <c r="S13" s="597"/>
      <c r="U13" s="597"/>
    </row>
    <row r="14" spans="1:21">
      <c r="C14" s="93"/>
      <c r="D14" s="93"/>
      <c r="E14" s="93"/>
      <c r="F14" s="93"/>
      <c r="G14" s="93"/>
      <c r="H14" s="93"/>
      <c r="I14" s="573"/>
      <c r="J14" s="597"/>
      <c r="K14" s="597"/>
      <c r="L14" s="597"/>
      <c r="N14" s="597"/>
      <c r="O14" s="597"/>
      <c r="P14" s="597"/>
      <c r="Q14" s="597"/>
      <c r="R14" s="597"/>
      <c r="S14" s="597"/>
      <c r="U14" s="597"/>
    </row>
    <row r="15" spans="1:21">
      <c r="C15" s="93"/>
      <c r="D15" s="93"/>
      <c r="E15" s="93"/>
      <c r="F15" s="93"/>
      <c r="G15" s="93"/>
      <c r="H15" s="597"/>
      <c r="I15" s="573"/>
      <c r="J15" s="597"/>
      <c r="K15" s="597"/>
      <c r="L15" s="597"/>
      <c r="N15" s="597"/>
      <c r="O15" s="597"/>
      <c r="P15" s="597"/>
      <c r="Q15" s="597"/>
      <c r="R15" s="597"/>
      <c r="S15" s="597"/>
      <c r="U15" s="597"/>
    </row>
    <row r="16" spans="1:21">
      <c r="C16" s="93"/>
      <c r="D16" s="93"/>
      <c r="E16" s="93"/>
      <c r="F16" s="93"/>
      <c r="G16" s="93"/>
      <c r="H16" s="597"/>
      <c r="I16" s="573"/>
      <c r="J16" s="597"/>
      <c r="K16" s="597"/>
      <c r="L16" s="597"/>
      <c r="N16" s="597"/>
      <c r="O16" s="597"/>
      <c r="P16" s="597"/>
      <c r="Q16" s="597"/>
      <c r="R16" s="597"/>
      <c r="S16" s="597"/>
      <c r="U16" s="597"/>
    </row>
    <row r="17" spans="3:21">
      <c r="C17" s="93"/>
      <c r="D17" s="93"/>
      <c r="E17" s="1086"/>
      <c r="F17" s="1086"/>
      <c r="G17" s="93"/>
      <c r="H17" s="597"/>
      <c r="I17" s="573"/>
      <c r="J17" s="597"/>
      <c r="K17" s="597"/>
      <c r="N17" s="597"/>
      <c r="O17" s="597"/>
      <c r="P17" s="597"/>
      <c r="Q17" s="597"/>
      <c r="R17" s="597"/>
      <c r="S17" s="597"/>
      <c r="U17" s="597"/>
    </row>
    <row r="18" spans="3:21">
      <c r="C18" s="93"/>
      <c r="D18" s="93"/>
      <c r="E18" s="93"/>
      <c r="F18" s="93"/>
      <c r="G18" s="93"/>
      <c r="H18" s="597"/>
      <c r="I18" s="573"/>
      <c r="J18" s="597"/>
      <c r="K18" s="597"/>
    </row>
    <row r="19" spans="3:21">
      <c r="C19" s="93"/>
      <c r="D19" s="93"/>
      <c r="E19" s="93"/>
      <c r="F19" s="93"/>
      <c r="G19" s="93"/>
      <c r="H19" s="597"/>
      <c r="I19" s="573"/>
      <c r="J19" s="597"/>
      <c r="K19" s="597"/>
    </row>
    <row r="20" spans="3:21">
      <c r="C20" s="93"/>
      <c r="D20" s="93"/>
      <c r="E20" s="93"/>
      <c r="F20" s="93"/>
      <c r="G20" s="93"/>
      <c r="H20" s="597"/>
      <c r="I20" s="597"/>
      <c r="K20" s="573"/>
    </row>
    <row r="21" spans="3:21">
      <c r="C21" s="93"/>
      <c r="D21" s="93"/>
      <c r="E21" s="93"/>
      <c r="F21" s="93"/>
      <c r="G21" s="93"/>
      <c r="H21" s="597"/>
      <c r="I21" s="597"/>
      <c r="K21" s="573"/>
    </row>
    <row r="22" spans="3:21">
      <c r="C22" s="93"/>
      <c r="D22" s="93"/>
      <c r="E22" s="93"/>
      <c r="F22" s="93"/>
      <c r="H22" s="597"/>
      <c r="I22" s="597"/>
      <c r="K22" s="573"/>
    </row>
    <row r="23" spans="3:21">
      <c r="E23" s="594"/>
      <c r="F23" s="480"/>
    </row>
    <row r="24" spans="3:21">
      <c r="E24" s="823"/>
    </row>
  </sheetData>
  <mergeCells count="1">
    <mergeCell ref="A1:J1"/>
  </mergeCells>
  <pageMargins left="0.7" right="0.7" top="0.75" bottom="0.75" header="0.3" footer="0.3"/>
  <headerFooter>
    <oddFooter>&amp;L_x000D_&amp;1#&amp;"Calibri"&amp;10&amp;K000000 Data sensitivity - Public</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tabColor theme="4" tint="0.79998168889431442"/>
    <pageSetUpPr fitToPage="1"/>
  </sheetPr>
  <dimension ref="A1:AX74"/>
  <sheetViews>
    <sheetView zoomScale="70" zoomScaleNormal="70" workbookViewId="0">
      <selection activeCell="A12" sqref="A12:XFD12"/>
    </sheetView>
  </sheetViews>
  <sheetFormatPr defaultRowHeight="14.4"/>
  <cols>
    <col min="1" max="1" width="11.33203125" style="37" customWidth="1"/>
    <col min="2" max="3" width="14.6640625" customWidth="1"/>
    <col min="4" max="4" width="9.44140625" bestFit="1" customWidth="1"/>
    <col min="5" max="6" width="14.6640625" customWidth="1"/>
    <col min="7" max="7" width="13.109375" bestFit="1" customWidth="1"/>
    <col min="8" max="9" width="14.6640625" customWidth="1"/>
    <col min="10" max="10" width="13.109375" bestFit="1" customWidth="1"/>
    <col min="11" max="12" width="14.6640625" customWidth="1"/>
    <col min="13" max="13" width="10.44140625" bestFit="1" customWidth="1"/>
    <col min="14" max="15" width="14.6640625" customWidth="1"/>
    <col min="16" max="21" width="12" customWidth="1"/>
    <col min="22" max="22" width="15.44140625" bestFit="1" customWidth="1"/>
    <col min="23" max="26" width="12" customWidth="1"/>
    <col min="27" max="39" width="14.33203125" bestFit="1" customWidth="1"/>
    <col min="40" max="40" width="10.44140625" bestFit="1" customWidth="1"/>
  </cols>
  <sheetData>
    <row r="1" spans="1:22" ht="15" thickBot="1">
      <c r="B1" s="36">
        <f>SUM(B4:B35)</f>
        <v>492999</v>
      </c>
      <c r="E1" s="36">
        <f>SUM(E4:E35)</f>
        <v>492999</v>
      </c>
    </row>
    <row r="2" spans="1:22">
      <c r="A2" s="38"/>
      <c r="B2" s="2085" t="s">
        <v>718</v>
      </c>
      <c r="C2" s="2086"/>
      <c r="D2" s="2087"/>
      <c r="E2" s="2088" t="s">
        <v>719</v>
      </c>
      <c r="F2" s="2089"/>
      <c r="G2" s="18"/>
      <c r="H2" s="2090" t="s">
        <v>784</v>
      </c>
      <c r="I2" s="2091"/>
      <c r="J2" s="18"/>
      <c r="K2" s="2079" t="s">
        <v>722</v>
      </c>
      <c r="L2" s="2080"/>
      <c r="M2" s="951"/>
      <c r="N2" s="2081" t="s">
        <v>785</v>
      </c>
      <c r="O2" s="2082"/>
    </row>
    <row r="3" spans="1:22" ht="15" thickBot="1">
      <c r="A3" s="39" t="s">
        <v>786</v>
      </c>
      <c r="B3" s="28" t="s">
        <v>787</v>
      </c>
      <c r="C3" s="21" t="s">
        <v>788</v>
      </c>
      <c r="D3" s="20" t="s">
        <v>789</v>
      </c>
      <c r="E3" s="28" t="s">
        <v>790</v>
      </c>
      <c r="F3" s="21" t="s">
        <v>788</v>
      </c>
      <c r="G3" s="20" t="s">
        <v>789</v>
      </c>
      <c r="H3" s="28" t="s">
        <v>791</v>
      </c>
      <c r="I3" s="21" t="s">
        <v>792</v>
      </c>
      <c r="J3" s="21" t="s">
        <v>793</v>
      </c>
      <c r="K3" s="28" t="s">
        <v>794</v>
      </c>
      <c r="L3" s="21" t="s">
        <v>792</v>
      </c>
      <c r="M3" s="21" t="s">
        <v>795</v>
      </c>
      <c r="N3" s="28" t="s">
        <v>791</v>
      </c>
      <c r="O3" s="22" t="s">
        <v>792</v>
      </c>
      <c r="P3" s="952"/>
    </row>
    <row r="4" spans="1:22">
      <c r="A4" s="953">
        <f>+'EV-Chart Data'!A4</f>
        <v>46068</v>
      </c>
      <c r="B4" s="29">
        <v>7385</v>
      </c>
      <c r="C4" s="23">
        <f>+B4</f>
        <v>7385</v>
      </c>
      <c r="D4" s="25">
        <f>C4/$B$1</f>
        <v>1.4979746409221926E-2</v>
      </c>
      <c r="E4" s="29">
        <v>7385</v>
      </c>
      <c r="F4" s="23">
        <f>E4</f>
        <v>7385</v>
      </c>
      <c r="G4" s="25">
        <f>F4/$E$1</f>
        <v>1.4979746409221926E-2</v>
      </c>
      <c r="H4" s="41"/>
      <c r="I4" s="23"/>
      <c r="J4" s="25" t="str">
        <f t="shared" ref="J4:J12" si="0">IF(H4="","",I4/$B$1)</f>
        <v/>
      </c>
      <c r="K4" s="29"/>
      <c r="L4" s="23"/>
      <c r="M4" s="25"/>
      <c r="N4" s="29"/>
      <c r="O4" s="23"/>
      <c r="Q4" s="2" t="s">
        <v>728</v>
      </c>
    </row>
    <row r="5" spans="1:22">
      <c r="A5" s="953">
        <f>EOMONTH(A4,1)</f>
        <v>46112</v>
      </c>
      <c r="B5" s="29">
        <v>22824</v>
      </c>
      <c r="C5" s="23">
        <f>+B5+C4</f>
        <v>30209</v>
      </c>
      <c r="D5" s="25">
        <f t="shared" ref="D5:D22" si="1">C5/$B$1</f>
        <v>6.1275986361027102E-2</v>
      </c>
      <c r="E5" s="29">
        <v>22824</v>
      </c>
      <c r="F5" s="23">
        <f t="shared" ref="F5:F22" si="2">F4+E5</f>
        <v>30209</v>
      </c>
      <c r="G5" s="25">
        <f t="shared" ref="G5:G22" si="3">F5/$E$1</f>
        <v>6.1275986361027102E-2</v>
      </c>
      <c r="H5" s="41">
        <v>50642</v>
      </c>
      <c r="I5" s="23">
        <f>ROUND(I4+H5,0)</f>
        <v>50642</v>
      </c>
      <c r="J5" s="25">
        <f t="shared" si="0"/>
        <v>0.10272231789516814</v>
      </c>
      <c r="K5" s="29"/>
      <c r="L5" s="23"/>
      <c r="M5" s="25"/>
      <c r="N5" s="29">
        <f t="shared" ref="N5:N12" si="4">ROUND(H5-E5,0)</f>
        <v>27818</v>
      </c>
      <c r="O5" s="23">
        <f t="shared" ref="O5:O12" si="5">N5+O4</f>
        <v>27818</v>
      </c>
    </row>
    <row r="6" spans="1:22">
      <c r="A6" s="953">
        <f t="shared" ref="A6:A24" si="6">EOMONTH(A5,1)</f>
        <v>46142</v>
      </c>
      <c r="B6" s="29">
        <v>40729</v>
      </c>
      <c r="C6" s="23">
        <f t="shared" ref="C6:C22" si="7">+B6+C5</f>
        <v>70938</v>
      </c>
      <c r="D6" s="25">
        <f t="shared" si="1"/>
        <v>0.14389075839910426</v>
      </c>
      <c r="E6" s="29">
        <v>40729</v>
      </c>
      <c r="F6" s="23">
        <f t="shared" si="2"/>
        <v>70938</v>
      </c>
      <c r="G6" s="25">
        <f t="shared" si="3"/>
        <v>0.14389075839910426</v>
      </c>
      <c r="H6" s="699">
        <v>42906</v>
      </c>
      <c r="I6" s="23">
        <f t="shared" ref="I6:I12" si="8">+H6+I5</f>
        <v>93548</v>
      </c>
      <c r="J6" s="25">
        <f t="shared" si="0"/>
        <v>0.18975292039131925</v>
      </c>
      <c r="K6" s="29"/>
      <c r="L6" s="23"/>
      <c r="M6" s="25"/>
      <c r="N6" s="29">
        <f t="shared" si="4"/>
        <v>2177</v>
      </c>
      <c r="O6" s="23">
        <f t="shared" si="5"/>
        <v>29995</v>
      </c>
    </row>
    <row r="7" spans="1:22">
      <c r="A7" s="953">
        <f t="shared" si="6"/>
        <v>46173</v>
      </c>
      <c r="B7" s="29">
        <v>29147</v>
      </c>
      <c r="C7" s="23">
        <f t="shared" si="7"/>
        <v>100085</v>
      </c>
      <c r="D7" s="25">
        <f t="shared" si="1"/>
        <v>0.20301258217562307</v>
      </c>
      <c r="E7" s="29">
        <v>29147</v>
      </c>
      <c r="F7" s="23">
        <f t="shared" si="2"/>
        <v>100085</v>
      </c>
      <c r="G7" s="25">
        <f t="shared" si="3"/>
        <v>0.20301258217562307</v>
      </c>
      <c r="H7" s="699">
        <v>49734</v>
      </c>
      <c r="I7" s="23">
        <f t="shared" si="8"/>
        <v>143282</v>
      </c>
      <c r="J7" s="25">
        <f t="shared" si="0"/>
        <v>0.2906334495607496</v>
      </c>
      <c r="K7" s="29"/>
      <c r="L7" s="23"/>
      <c r="M7" s="25"/>
      <c r="N7" s="29">
        <f t="shared" si="4"/>
        <v>20587</v>
      </c>
      <c r="O7" s="23">
        <f t="shared" si="5"/>
        <v>50582</v>
      </c>
    </row>
    <row r="8" spans="1:22">
      <c r="A8" s="953">
        <f t="shared" si="6"/>
        <v>46203</v>
      </c>
      <c r="B8" s="29">
        <v>26425</v>
      </c>
      <c r="C8" s="23">
        <f t="shared" si="7"/>
        <v>126510</v>
      </c>
      <c r="D8" s="25">
        <f t="shared" si="1"/>
        <v>0.25661309657828918</v>
      </c>
      <c r="E8" s="29">
        <v>26425</v>
      </c>
      <c r="F8" s="23">
        <f t="shared" si="2"/>
        <v>126510</v>
      </c>
      <c r="G8" s="25">
        <f t="shared" si="3"/>
        <v>0.25661309657828918</v>
      </c>
      <c r="H8" s="41">
        <v>71456</v>
      </c>
      <c r="I8" s="23">
        <f t="shared" si="8"/>
        <v>214738</v>
      </c>
      <c r="J8" s="25">
        <f t="shared" si="0"/>
        <v>0.43557492003026377</v>
      </c>
      <c r="K8" s="29"/>
      <c r="L8" s="23"/>
      <c r="M8" s="25"/>
      <c r="N8" s="29">
        <f t="shared" si="4"/>
        <v>45031</v>
      </c>
      <c r="O8" s="23">
        <f t="shared" si="5"/>
        <v>95613</v>
      </c>
      <c r="Q8" s="2" t="s">
        <v>729</v>
      </c>
      <c r="V8" s="810"/>
    </row>
    <row r="9" spans="1:22">
      <c r="A9" s="953">
        <f t="shared" si="6"/>
        <v>46234</v>
      </c>
      <c r="B9" s="29">
        <v>34097</v>
      </c>
      <c r="C9" s="23">
        <f t="shared" si="7"/>
        <v>160607</v>
      </c>
      <c r="D9" s="25">
        <f t="shared" si="1"/>
        <v>0.32577550867243138</v>
      </c>
      <c r="E9" s="29">
        <v>34097</v>
      </c>
      <c r="F9" s="23">
        <f t="shared" si="2"/>
        <v>160607</v>
      </c>
      <c r="G9" s="25">
        <f t="shared" si="3"/>
        <v>0.32577550867243138</v>
      </c>
      <c r="H9" s="41">
        <v>69946</v>
      </c>
      <c r="I9" s="23">
        <f t="shared" si="8"/>
        <v>284684</v>
      </c>
      <c r="J9" s="25">
        <f t="shared" si="0"/>
        <v>0.57745350396248263</v>
      </c>
      <c r="K9" s="29"/>
      <c r="L9" s="23"/>
      <c r="M9" s="25"/>
      <c r="N9" s="29">
        <f t="shared" si="4"/>
        <v>35849</v>
      </c>
      <c r="O9" s="23">
        <f t="shared" si="5"/>
        <v>131462</v>
      </c>
      <c r="V9" s="810"/>
    </row>
    <row r="10" spans="1:22">
      <c r="A10" s="953">
        <f t="shared" si="6"/>
        <v>46265</v>
      </c>
      <c r="B10" s="29">
        <v>37252</v>
      </c>
      <c r="C10" s="23">
        <f t="shared" si="7"/>
        <v>197859</v>
      </c>
      <c r="D10" s="25">
        <f t="shared" si="1"/>
        <v>0.40133752806800826</v>
      </c>
      <c r="E10" s="29">
        <v>37252</v>
      </c>
      <c r="F10" s="23">
        <f t="shared" si="2"/>
        <v>197859</v>
      </c>
      <c r="G10" s="25">
        <f t="shared" si="3"/>
        <v>0.40133752806800826</v>
      </c>
      <c r="H10" s="41">
        <v>58515</v>
      </c>
      <c r="I10" s="23">
        <f t="shared" si="8"/>
        <v>343199</v>
      </c>
      <c r="J10" s="25">
        <f t="shared" si="0"/>
        <v>0.69614542828687276</v>
      </c>
      <c r="K10" s="29"/>
      <c r="L10" s="23"/>
      <c r="M10" s="25"/>
      <c r="N10" s="29">
        <f t="shared" si="4"/>
        <v>21263</v>
      </c>
      <c r="O10" s="23">
        <f t="shared" si="5"/>
        <v>152725</v>
      </c>
      <c r="S10" s="720"/>
      <c r="T10" s="720"/>
      <c r="U10" s="720"/>
      <c r="V10" s="810"/>
    </row>
    <row r="11" spans="1:22">
      <c r="A11" s="953">
        <f t="shared" si="6"/>
        <v>46295</v>
      </c>
      <c r="B11" s="29">
        <v>27580</v>
      </c>
      <c r="C11" s="23">
        <f t="shared" si="7"/>
        <v>225439</v>
      </c>
      <c r="D11" s="25">
        <f t="shared" si="1"/>
        <v>0.45728084641145317</v>
      </c>
      <c r="E11" s="29">
        <v>27580</v>
      </c>
      <c r="F11" s="23">
        <f t="shared" si="2"/>
        <v>225439</v>
      </c>
      <c r="G11" s="25">
        <f t="shared" si="3"/>
        <v>0.45728084641145317</v>
      </c>
      <c r="H11" s="41">
        <v>36748</v>
      </c>
      <c r="I11" s="23">
        <f t="shared" si="8"/>
        <v>379947</v>
      </c>
      <c r="J11" s="25">
        <f t="shared" si="0"/>
        <v>0.77068513323556442</v>
      </c>
      <c r="K11" s="29"/>
      <c r="L11" s="23"/>
      <c r="M11" s="25"/>
      <c r="N11" s="29">
        <f t="shared" si="4"/>
        <v>9168</v>
      </c>
      <c r="O11" s="23">
        <f t="shared" si="5"/>
        <v>161893</v>
      </c>
      <c r="T11" s="720"/>
      <c r="V11" s="810"/>
    </row>
    <row r="12" spans="1:22">
      <c r="A12" s="953">
        <f t="shared" si="6"/>
        <v>46326</v>
      </c>
      <c r="B12" s="29">
        <v>29557</v>
      </c>
      <c r="C12" s="23">
        <f t="shared" si="7"/>
        <v>254996</v>
      </c>
      <c r="D12" s="25">
        <f t="shared" si="1"/>
        <v>0.51723431487690641</v>
      </c>
      <c r="E12" s="29">
        <v>29557</v>
      </c>
      <c r="F12" s="23">
        <f t="shared" si="2"/>
        <v>254996</v>
      </c>
      <c r="G12" s="25">
        <f t="shared" si="3"/>
        <v>0.51723431487690641</v>
      </c>
      <c r="H12" s="41">
        <v>4414</v>
      </c>
      <c r="I12" s="23">
        <f t="shared" si="8"/>
        <v>384361</v>
      </c>
      <c r="J12" s="25">
        <f t="shared" si="0"/>
        <v>0.77963849825253195</v>
      </c>
      <c r="K12" s="29">
        <v>11386.034523809494</v>
      </c>
      <c r="L12" s="23">
        <v>384361</v>
      </c>
      <c r="M12" s="25">
        <f t="shared" ref="M12:M22" si="9">IF(K12="",M11,L12/$E$1)</f>
        <v>0.77963849825253195</v>
      </c>
      <c r="N12" s="29">
        <f t="shared" si="4"/>
        <v>-25143</v>
      </c>
      <c r="O12" s="23">
        <f t="shared" si="5"/>
        <v>136750</v>
      </c>
      <c r="S12" s="720"/>
      <c r="T12" s="720"/>
    </row>
    <row r="13" spans="1:22">
      <c r="A13" s="953">
        <f t="shared" si="6"/>
        <v>46356</v>
      </c>
      <c r="B13" s="29">
        <v>34360</v>
      </c>
      <c r="C13" s="23">
        <f t="shared" si="7"/>
        <v>289356</v>
      </c>
      <c r="D13" s="25">
        <f t="shared" si="1"/>
        <v>0.58693019661297485</v>
      </c>
      <c r="E13" s="29">
        <v>34360</v>
      </c>
      <c r="F13" s="23">
        <f t="shared" si="2"/>
        <v>289356</v>
      </c>
      <c r="G13" s="25">
        <f t="shared" si="3"/>
        <v>0.58693019661297485</v>
      </c>
      <c r="H13" s="41"/>
      <c r="I13" s="23"/>
      <c r="J13" s="25"/>
      <c r="K13" s="29">
        <v>17185.039455782284</v>
      </c>
      <c r="L13" s="23">
        <f>+K13+L12</f>
        <v>401546.03945578227</v>
      </c>
      <c r="M13" s="25">
        <f t="shared" si="9"/>
        <v>0.81449666116114283</v>
      </c>
      <c r="N13" s="29"/>
      <c r="O13" s="23"/>
      <c r="S13" s="804"/>
      <c r="T13" s="720"/>
      <c r="V13" s="810">
        <f>F7-I7</f>
        <v>-43197</v>
      </c>
    </row>
    <row r="14" spans="1:22">
      <c r="A14" s="953">
        <f t="shared" si="6"/>
        <v>46387</v>
      </c>
      <c r="B14" s="29">
        <v>39093</v>
      </c>
      <c r="C14" s="23">
        <f t="shared" si="7"/>
        <v>328449</v>
      </c>
      <c r="D14" s="25">
        <f t="shared" si="1"/>
        <v>0.66622650350203549</v>
      </c>
      <c r="E14" s="29">
        <v>39093</v>
      </c>
      <c r="F14" s="23">
        <f t="shared" si="2"/>
        <v>328449</v>
      </c>
      <c r="G14" s="25">
        <f t="shared" si="3"/>
        <v>0.66622650350203549</v>
      </c>
      <c r="H14" s="29"/>
      <c r="I14" s="23"/>
      <c r="J14" s="25"/>
      <c r="K14" s="29">
        <v>20185.439455782292</v>
      </c>
      <c r="L14" s="23">
        <f t="shared" ref="L14:L22" si="10">+K14+L13</f>
        <v>421731.47891156457</v>
      </c>
      <c r="M14" s="25">
        <f t="shared" si="9"/>
        <v>0.85544084047140978</v>
      </c>
      <c r="N14" s="29"/>
      <c r="O14" s="23"/>
      <c r="T14" s="720"/>
      <c r="V14" s="810"/>
    </row>
    <row r="15" spans="1:22">
      <c r="A15" s="953">
        <f t="shared" si="6"/>
        <v>46418</v>
      </c>
      <c r="B15" s="29">
        <v>41580</v>
      </c>
      <c r="C15" s="23">
        <f t="shared" si="7"/>
        <v>370029</v>
      </c>
      <c r="D15" s="25">
        <f t="shared" si="1"/>
        <v>0.7505674453700717</v>
      </c>
      <c r="E15" s="29">
        <v>41580</v>
      </c>
      <c r="F15" s="23">
        <f t="shared" si="2"/>
        <v>370029</v>
      </c>
      <c r="G15" s="25">
        <f t="shared" si="3"/>
        <v>0.7505674453700717</v>
      </c>
      <c r="H15" s="29"/>
      <c r="I15" s="23"/>
      <c r="J15" s="25"/>
      <c r="K15" s="29">
        <v>22672.439455782296</v>
      </c>
      <c r="L15" s="23">
        <f t="shared" si="10"/>
        <v>444403.91836734687</v>
      </c>
      <c r="M15" s="25">
        <f t="shared" si="9"/>
        <v>0.9014296547606524</v>
      </c>
      <c r="N15" s="29"/>
      <c r="O15" s="23"/>
      <c r="S15" s="720"/>
      <c r="T15" s="720"/>
      <c r="V15" s="810"/>
    </row>
    <row r="16" spans="1:22">
      <c r="A16" s="953">
        <f t="shared" si="6"/>
        <v>46446</v>
      </c>
      <c r="B16" s="29">
        <v>24045</v>
      </c>
      <c r="C16" s="23">
        <f t="shared" si="7"/>
        <v>394074</v>
      </c>
      <c r="D16" s="25">
        <f t="shared" si="1"/>
        <v>0.79934036377355733</v>
      </c>
      <c r="E16" s="29">
        <v>24045</v>
      </c>
      <c r="F16" s="23">
        <f t="shared" si="2"/>
        <v>394074</v>
      </c>
      <c r="G16" s="25">
        <f t="shared" si="3"/>
        <v>0.79934036377355733</v>
      </c>
      <c r="H16" s="29"/>
      <c r="I16" s="23"/>
      <c r="J16" s="25"/>
      <c r="K16" s="29">
        <v>5137.4394557822961</v>
      </c>
      <c r="L16" s="23">
        <f t="shared" si="10"/>
        <v>449541.35782312916</v>
      </c>
      <c r="M16" s="25">
        <f t="shared" si="9"/>
        <v>0.91185044558534434</v>
      </c>
      <c r="N16" s="29"/>
      <c r="O16" s="23"/>
      <c r="T16" s="720"/>
      <c r="U16" s="720"/>
    </row>
    <row r="17" spans="1:22">
      <c r="A17" s="953">
        <f t="shared" si="6"/>
        <v>46477</v>
      </c>
      <c r="B17" s="29">
        <v>33775</v>
      </c>
      <c r="C17" s="23">
        <f t="shared" si="7"/>
        <v>427849</v>
      </c>
      <c r="D17" s="25">
        <f t="shared" si="1"/>
        <v>0.86784963052663389</v>
      </c>
      <c r="E17" s="29">
        <v>33775</v>
      </c>
      <c r="F17" s="23">
        <f t="shared" si="2"/>
        <v>427849</v>
      </c>
      <c r="G17" s="25">
        <f t="shared" si="3"/>
        <v>0.86784963052663389</v>
      </c>
      <c r="H17" s="29"/>
      <c r="I17" s="23"/>
      <c r="J17" s="25"/>
      <c r="K17" s="29">
        <v>14178.537868480715</v>
      </c>
      <c r="L17" s="23">
        <f t="shared" si="10"/>
        <v>463719.89569160988</v>
      </c>
      <c r="M17" s="25">
        <f t="shared" si="9"/>
        <v>0.94061021562236413</v>
      </c>
      <c r="N17" s="29"/>
      <c r="O17" s="23"/>
      <c r="T17" s="720"/>
      <c r="V17" s="720"/>
    </row>
    <row r="18" spans="1:22">
      <c r="A18" s="953">
        <f t="shared" si="6"/>
        <v>46507</v>
      </c>
      <c r="B18" s="29">
        <v>26970</v>
      </c>
      <c r="C18" s="23">
        <f t="shared" si="7"/>
        <v>454819</v>
      </c>
      <c r="D18" s="25">
        <f t="shared" si="1"/>
        <v>0.92255562384507883</v>
      </c>
      <c r="E18" s="29">
        <v>26970</v>
      </c>
      <c r="F18" s="23">
        <f t="shared" si="2"/>
        <v>454819</v>
      </c>
      <c r="G18" s="25">
        <f t="shared" si="3"/>
        <v>0.92255562384507883</v>
      </c>
      <c r="H18" s="29"/>
      <c r="I18" s="23"/>
      <c r="J18" s="25"/>
      <c r="K18" s="29">
        <v>8168.2521541950318</v>
      </c>
      <c r="L18" s="23">
        <f t="shared" si="10"/>
        <v>471888.14784580492</v>
      </c>
      <c r="M18" s="25">
        <f t="shared" si="9"/>
        <v>0.95717871201727578</v>
      </c>
      <c r="N18" s="29"/>
      <c r="O18" s="23"/>
      <c r="T18" s="720"/>
      <c r="V18" s="720"/>
    </row>
    <row r="19" spans="1:22">
      <c r="A19" s="953">
        <f t="shared" si="6"/>
        <v>46538</v>
      </c>
      <c r="B19" s="29">
        <v>19548</v>
      </c>
      <c r="C19" s="23">
        <f t="shared" si="7"/>
        <v>474367</v>
      </c>
      <c r="D19" s="25">
        <f t="shared" si="1"/>
        <v>0.96220681989212964</v>
      </c>
      <c r="E19" s="29">
        <v>19548</v>
      </c>
      <c r="F19" s="23">
        <f t="shared" si="2"/>
        <v>474367</v>
      </c>
      <c r="G19" s="25">
        <f t="shared" si="3"/>
        <v>0.96220681989212964</v>
      </c>
      <c r="H19" s="29"/>
      <c r="I19" s="23"/>
      <c r="J19" s="25"/>
      <c r="K19" s="29">
        <v>2478.8521541950167</v>
      </c>
      <c r="L19" s="23">
        <f t="shared" si="10"/>
        <v>474366.99999999994</v>
      </c>
      <c r="M19" s="25">
        <f t="shared" si="9"/>
        <v>0.96220681989212953</v>
      </c>
      <c r="N19" s="29"/>
      <c r="O19" s="23"/>
      <c r="T19" s="720"/>
    </row>
    <row r="20" spans="1:22">
      <c r="A20" s="953">
        <f t="shared" si="6"/>
        <v>46568</v>
      </c>
      <c r="B20" s="29">
        <v>13806</v>
      </c>
      <c r="C20" s="23">
        <f t="shared" si="7"/>
        <v>488173</v>
      </c>
      <c r="D20" s="25">
        <f t="shared" si="1"/>
        <v>0.9902109334907373</v>
      </c>
      <c r="E20" s="29">
        <v>13806</v>
      </c>
      <c r="F20" s="23">
        <f t="shared" si="2"/>
        <v>488173</v>
      </c>
      <c r="G20" s="25">
        <f t="shared" si="3"/>
        <v>0.9902109334907373</v>
      </c>
      <c r="H20" s="29"/>
      <c r="I20" s="23"/>
      <c r="J20" s="25"/>
      <c r="K20" s="29">
        <v>13806</v>
      </c>
      <c r="L20" s="23">
        <f t="shared" si="10"/>
        <v>488172.99999999994</v>
      </c>
      <c r="M20" s="25">
        <f t="shared" si="9"/>
        <v>0.99021093349073719</v>
      </c>
      <c r="N20" s="29"/>
      <c r="O20" s="23"/>
      <c r="T20" s="720"/>
      <c r="U20" s="595"/>
      <c r="V20" s="720"/>
    </row>
    <row r="21" spans="1:22">
      <c r="A21" s="953">
        <f t="shared" si="6"/>
        <v>46599</v>
      </c>
      <c r="B21" s="29">
        <v>3386</v>
      </c>
      <c r="C21" s="23">
        <f t="shared" si="7"/>
        <v>491559</v>
      </c>
      <c r="D21" s="25">
        <f t="shared" si="1"/>
        <v>0.99707910158032775</v>
      </c>
      <c r="E21" s="29">
        <v>3386</v>
      </c>
      <c r="F21" s="23">
        <f t="shared" si="2"/>
        <v>491559</v>
      </c>
      <c r="G21" s="25">
        <f t="shared" si="3"/>
        <v>0.99707910158032775</v>
      </c>
      <c r="H21" s="29"/>
      <c r="I21" s="23"/>
      <c r="J21" s="25"/>
      <c r="K21" s="29">
        <v>3386</v>
      </c>
      <c r="L21" s="23">
        <f t="shared" si="10"/>
        <v>491558.99999999994</v>
      </c>
      <c r="M21" s="25">
        <f t="shared" si="9"/>
        <v>0.99707910158032764</v>
      </c>
      <c r="N21" s="29"/>
      <c r="O21" s="23"/>
      <c r="T21" s="720"/>
    </row>
    <row r="22" spans="1:22">
      <c r="A22" s="953">
        <f t="shared" si="6"/>
        <v>46630</v>
      </c>
      <c r="B22" s="29">
        <v>1440</v>
      </c>
      <c r="C22" s="23">
        <f t="shared" si="7"/>
        <v>492999</v>
      </c>
      <c r="D22" s="25">
        <f t="shared" si="1"/>
        <v>1</v>
      </c>
      <c r="E22" s="29">
        <v>1440</v>
      </c>
      <c r="F22" s="23">
        <f t="shared" si="2"/>
        <v>492999</v>
      </c>
      <c r="G22" s="25">
        <f t="shared" si="3"/>
        <v>1</v>
      </c>
      <c r="H22" s="29"/>
      <c r="I22" s="23"/>
      <c r="J22" s="25"/>
      <c r="K22" s="29">
        <v>1440</v>
      </c>
      <c r="L22" s="23">
        <f t="shared" si="10"/>
        <v>492998.99999999994</v>
      </c>
      <c r="M22" s="25">
        <f t="shared" si="9"/>
        <v>0.99999999999999989</v>
      </c>
      <c r="N22" s="29"/>
      <c r="O22" s="23"/>
      <c r="R22" s="2" t="s">
        <v>730</v>
      </c>
      <c r="T22" s="720"/>
      <c r="V22" s="594">
        <f>+Progress!O27</f>
        <v>384362</v>
      </c>
    </row>
    <row r="23" spans="1:22">
      <c r="A23" s="953">
        <f t="shared" si="6"/>
        <v>46660</v>
      </c>
      <c r="B23" s="41"/>
      <c r="C23" s="23"/>
      <c r="D23" s="25"/>
      <c r="E23" s="29"/>
      <c r="F23" s="23"/>
      <c r="G23" s="25"/>
      <c r="H23" s="29"/>
      <c r="I23" s="23"/>
      <c r="J23" s="25"/>
      <c r="K23" s="29"/>
      <c r="L23" s="23"/>
      <c r="M23" s="25"/>
      <c r="N23" s="29"/>
      <c r="O23" s="23"/>
      <c r="T23" s="720"/>
      <c r="U23" s="720"/>
      <c r="V23" s="720">
        <f>+V22-I7</f>
        <v>241080</v>
      </c>
    </row>
    <row r="24" spans="1:22">
      <c r="A24" s="953">
        <f t="shared" si="6"/>
        <v>46691</v>
      </c>
      <c r="B24" s="41"/>
      <c r="C24" s="23"/>
      <c r="D24" s="25"/>
      <c r="E24" s="29"/>
      <c r="F24" s="23"/>
      <c r="G24" s="25"/>
      <c r="H24" s="29"/>
      <c r="I24" s="23"/>
      <c r="J24" s="25"/>
      <c r="K24" s="29"/>
      <c r="L24" s="23"/>
      <c r="M24" s="25"/>
      <c r="N24" s="29"/>
      <c r="O24" s="23"/>
      <c r="T24" s="720"/>
    </row>
    <row r="25" spans="1:22">
      <c r="A25" s="953"/>
      <c r="B25" s="41"/>
      <c r="C25" s="23"/>
      <c r="D25" s="25"/>
      <c r="E25" s="29"/>
      <c r="F25" s="23"/>
      <c r="G25" s="25"/>
      <c r="H25" s="29"/>
      <c r="I25" s="23"/>
      <c r="J25" s="1117"/>
      <c r="K25" s="29"/>
      <c r="L25" s="23"/>
      <c r="M25" s="25"/>
      <c r="N25" s="29"/>
      <c r="O25" s="23"/>
      <c r="T25" s="720"/>
    </row>
    <row r="26" spans="1:22">
      <c r="A26" s="953"/>
      <c r="B26" s="41"/>
      <c r="C26" s="23"/>
      <c r="D26" s="25"/>
      <c r="E26" s="29"/>
      <c r="F26" s="23"/>
      <c r="G26" s="25"/>
      <c r="H26" s="29"/>
      <c r="I26" s="23"/>
      <c r="J26" s="25"/>
      <c r="K26" s="29"/>
      <c r="L26" s="23"/>
      <c r="M26" s="25"/>
      <c r="N26" s="29"/>
      <c r="O26" s="23"/>
      <c r="T26" s="720"/>
    </row>
    <row r="27" spans="1:22">
      <c r="A27" s="953"/>
      <c r="B27" s="41"/>
      <c r="C27" s="23"/>
      <c r="D27" s="25"/>
      <c r="E27" s="29"/>
      <c r="F27" s="23"/>
      <c r="G27" s="25"/>
      <c r="H27" s="29"/>
      <c r="I27" s="23"/>
      <c r="J27" s="25"/>
      <c r="K27" s="29"/>
      <c r="L27" s="23"/>
      <c r="M27" s="25"/>
      <c r="N27" s="29"/>
      <c r="O27" s="23"/>
      <c r="T27" s="720"/>
    </row>
    <row r="28" spans="1:22">
      <c r="A28" s="953"/>
      <c r="B28" s="41"/>
      <c r="C28" s="23"/>
      <c r="D28" s="25"/>
      <c r="E28" s="29"/>
      <c r="F28" s="23"/>
      <c r="G28" s="25"/>
      <c r="H28" s="29"/>
      <c r="I28" s="23"/>
      <c r="J28" s="25"/>
      <c r="K28" s="29"/>
      <c r="L28" s="23"/>
      <c r="M28" s="25"/>
      <c r="N28" s="29"/>
      <c r="O28" s="23"/>
      <c r="T28" s="720"/>
    </row>
    <row r="29" spans="1:22">
      <c r="A29" s="953"/>
      <c r="B29" s="41"/>
      <c r="C29" s="23"/>
      <c r="D29" s="24"/>
      <c r="E29" s="29"/>
      <c r="F29" s="23"/>
      <c r="G29" s="24"/>
      <c r="H29" s="29"/>
      <c r="I29" s="23"/>
      <c r="J29" s="25"/>
      <c r="K29" s="721"/>
      <c r="L29" s="23"/>
      <c r="M29" s="25"/>
      <c r="N29" s="29"/>
      <c r="O29" s="23"/>
      <c r="S29" s="720"/>
      <c r="T29" s="720"/>
    </row>
    <row r="30" spans="1:22">
      <c r="A30" s="953"/>
      <c r="B30" s="41"/>
      <c r="C30" s="23"/>
      <c r="D30" s="24"/>
      <c r="E30" s="29"/>
      <c r="F30" s="23"/>
      <c r="G30" s="24"/>
      <c r="H30" s="29"/>
      <c r="I30" s="23"/>
      <c r="J30" s="24"/>
      <c r="K30" s="721"/>
      <c r="L30" s="23"/>
      <c r="M30" s="25"/>
      <c r="N30" s="29"/>
      <c r="O30" s="23"/>
      <c r="R30" s="720"/>
      <c r="T30" s="720"/>
    </row>
    <row r="31" spans="1:22">
      <c r="A31" s="953"/>
      <c r="B31" s="41"/>
      <c r="C31" s="23"/>
      <c r="D31" s="24"/>
      <c r="E31" s="29"/>
      <c r="F31" s="23"/>
      <c r="G31" s="24"/>
      <c r="H31" s="29"/>
      <c r="I31" s="23"/>
      <c r="J31" s="24"/>
      <c r="K31" s="721"/>
      <c r="L31" s="23"/>
      <c r="M31" s="25"/>
      <c r="N31" s="29"/>
      <c r="O31" s="23"/>
      <c r="T31" s="720"/>
    </row>
    <row r="32" spans="1:22">
      <c r="A32" s="953"/>
      <c r="B32" s="29"/>
      <c r="C32" s="23"/>
      <c r="D32" s="24"/>
      <c r="E32" s="29"/>
      <c r="F32" s="23"/>
      <c r="G32" s="24"/>
      <c r="H32" s="29"/>
      <c r="I32" s="23"/>
      <c r="J32" s="24"/>
      <c r="K32" s="721"/>
      <c r="L32" s="23"/>
      <c r="M32" s="25"/>
      <c r="N32" s="29"/>
      <c r="O32" s="23"/>
      <c r="T32" s="720"/>
    </row>
    <row r="33" spans="1:50">
      <c r="A33" s="953"/>
      <c r="B33" s="29"/>
      <c r="C33" s="23"/>
      <c r="D33" s="24"/>
      <c r="E33" s="29"/>
      <c r="F33" s="23"/>
      <c r="G33" s="24"/>
      <c r="H33" s="29"/>
      <c r="I33" s="23"/>
      <c r="J33" s="24"/>
      <c r="K33" s="29"/>
      <c r="L33" s="23"/>
      <c r="M33" s="25"/>
      <c r="N33" s="29"/>
      <c r="O33" s="26"/>
    </row>
    <row r="34" spans="1:50">
      <c r="A34" s="953"/>
      <c r="B34" s="29"/>
      <c r="C34" s="23"/>
      <c r="D34" s="24"/>
      <c r="E34" s="29"/>
      <c r="F34" s="23"/>
      <c r="G34" s="24"/>
      <c r="H34" s="29"/>
      <c r="I34" s="23"/>
      <c r="J34" s="24"/>
      <c r="K34" s="29"/>
      <c r="L34" s="23"/>
      <c r="M34" s="25"/>
      <c r="N34" s="29"/>
      <c r="O34" s="26"/>
    </row>
    <row r="35" spans="1:50">
      <c r="A35" s="953"/>
      <c r="B35" s="29"/>
      <c r="C35" s="23"/>
      <c r="D35" s="24"/>
      <c r="E35" s="29"/>
      <c r="F35" s="23"/>
      <c r="G35" s="24"/>
      <c r="H35" s="29"/>
      <c r="I35" s="23"/>
      <c r="J35" s="24"/>
      <c r="K35" s="29"/>
      <c r="L35" s="23"/>
      <c r="M35" s="25"/>
      <c r="N35" s="29"/>
      <c r="O35" s="26"/>
    </row>
    <row r="36" spans="1:50">
      <c r="A36" s="40"/>
      <c r="B36" s="27"/>
      <c r="C36" s="27"/>
      <c r="D36" s="27"/>
      <c r="E36" s="27"/>
      <c r="F36" s="27"/>
      <c r="G36" s="27"/>
      <c r="H36" s="27"/>
      <c r="I36" s="27"/>
      <c r="J36" s="27"/>
      <c r="K36" s="27"/>
      <c r="L36" s="27"/>
      <c r="M36" s="27"/>
      <c r="N36" s="27"/>
      <c r="O36" s="27"/>
    </row>
    <row r="37" spans="1:50" ht="15" thickBot="1"/>
    <row r="38" spans="1:50" ht="27" thickTop="1" thickBot="1">
      <c r="B38" s="2076" t="s">
        <v>731</v>
      </c>
      <c r="C38" s="2077"/>
      <c r="D38" s="2077"/>
      <c r="E38" s="2077"/>
      <c r="F38" s="2077"/>
      <c r="G38" s="2077"/>
      <c r="H38" s="2077"/>
      <c r="I38" s="2077"/>
      <c r="J38" s="2077"/>
      <c r="K38" s="2077"/>
      <c r="L38" s="2077"/>
      <c r="M38" s="2077"/>
      <c r="N38" s="2077"/>
      <c r="O38" s="2077"/>
      <c r="P38" s="2077"/>
      <c r="Q38" s="2078"/>
      <c r="R38" s="30"/>
      <c r="S38" s="30"/>
      <c r="T38" s="30"/>
      <c r="U38" s="30"/>
      <c r="V38" s="30"/>
      <c r="W38" s="31"/>
      <c r="X38" s="1"/>
      <c r="Y38" s="1"/>
      <c r="Z38" s="1"/>
    </row>
    <row r="39" spans="1:50" ht="15" thickTop="1">
      <c r="B39" s="594"/>
    </row>
    <row r="40" spans="1:50">
      <c r="B40" s="594"/>
      <c r="E40" s="93"/>
      <c r="F40" s="573"/>
      <c r="G40" s="93"/>
      <c r="H40" s="573"/>
      <c r="I40" s="573"/>
      <c r="K40" s="573"/>
      <c r="L40" s="594"/>
      <c r="M40" s="615"/>
      <c r="N40" s="573"/>
      <c r="O40" s="953"/>
      <c r="P40" s="953"/>
      <c r="Q40" s="953"/>
      <c r="R40" s="953"/>
      <c r="S40" s="953"/>
      <c r="T40" s="953"/>
      <c r="U40" s="953"/>
      <c r="V40" s="953"/>
      <c r="W40" s="953"/>
      <c r="X40" s="953"/>
      <c r="Y40" s="953"/>
      <c r="Z40" s="953"/>
      <c r="AA40" s="953"/>
      <c r="AB40" s="953"/>
      <c r="AC40" s="953"/>
      <c r="AD40" s="953"/>
      <c r="AE40" s="953"/>
      <c r="AF40" s="953"/>
      <c r="AG40" s="953"/>
      <c r="AH40" s="953"/>
      <c r="AI40" s="953"/>
      <c r="AJ40" s="953"/>
      <c r="AK40" s="953"/>
      <c r="AL40" s="953"/>
      <c r="AM40" s="953"/>
      <c r="AN40" s="953"/>
      <c r="AO40" s="953"/>
      <c r="AP40" s="953"/>
      <c r="AQ40" s="953"/>
      <c r="AR40" s="953"/>
      <c r="AS40" s="953"/>
      <c r="AT40" s="953"/>
      <c r="AU40" s="573"/>
      <c r="AV40" s="573"/>
      <c r="AW40" s="573"/>
      <c r="AX40" s="573"/>
    </row>
    <row r="41" spans="1:50">
      <c r="B41" s="594"/>
      <c r="E41" s="93"/>
      <c r="F41" s="573"/>
      <c r="G41" s="93"/>
      <c r="H41" s="573"/>
      <c r="I41" s="573">
        <f>K12-I42</f>
        <v>11386.034523809494</v>
      </c>
      <c r="J41" s="615"/>
      <c r="K41" s="573"/>
      <c r="L41" s="615"/>
      <c r="M41" s="615"/>
      <c r="N41" s="573"/>
      <c r="O41" s="573"/>
      <c r="P41" s="594"/>
      <c r="Q41" s="594"/>
      <c r="R41" s="594"/>
      <c r="S41" s="594"/>
      <c r="T41" s="594"/>
      <c r="U41" s="594"/>
      <c r="V41" s="594"/>
      <c r="W41" s="594"/>
      <c r="X41" s="594"/>
      <c r="Y41" s="594"/>
      <c r="Z41" s="594"/>
      <c r="AA41" s="594"/>
      <c r="AB41" s="594"/>
      <c r="AC41" s="594"/>
      <c r="AD41" s="594"/>
      <c r="AE41" s="594"/>
      <c r="AF41" s="594"/>
      <c r="AG41" s="594"/>
      <c r="AH41" s="594"/>
      <c r="AI41" s="594"/>
      <c r="AJ41" s="594"/>
      <c r="AK41" s="594"/>
      <c r="AL41" s="594"/>
      <c r="AM41" s="594"/>
    </row>
    <row r="42" spans="1:50">
      <c r="B42" s="594"/>
      <c r="E42" s="93"/>
      <c r="F42" s="573"/>
      <c r="G42" s="93"/>
      <c r="H42" s="573"/>
      <c r="I42" s="573">
        <f>L22-E1</f>
        <v>0</v>
      </c>
      <c r="J42" s="615"/>
      <c r="K42" s="573"/>
      <c r="L42" s="615"/>
      <c r="M42" s="615"/>
      <c r="N42" s="573"/>
      <c r="O42" s="573"/>
      <c r="P42" s="594"/>
      <c r="Q42" s="594"/>
      <c r="R42" s="594"/>
      <c r="S42" s="594"/>
      <c r="T42" s="594"/>
      <c r="U42" s="594"/>
      <c r="V42" s="594"/>
      <c r="W42" s="594"/>
      <c r="X42" s="594"/>
      <c r="Y42" s="594"/>
      <c r="Z42" s="594"/>
      <c r="AA42" s="594"/>
      <c r="AB42" s="594"/>
      <c r="AC42" s="594"/>
      <c r="AD42" s="594"/>
      <c r="AE42" s="594"/>
      <c r="AF42" s="594"/>
      <c r="AG42" s="594"/>
      <c r="AH42" s="594"/>
      <c r="AI42" s="594"/>
      <c r="AJ42" s="594"/>
      <c r="AK42" s="594"/>
      <c r="AL42" s="594"/>
      <c r="AM42" s="594"/>
      <c r="AN42" s="573"/>
    </row>
    <row r="43" spans="1:50">
      <c r="B43" s="594"/>
      <c r="E43" s="93"/>
      <c r="F43" s="573"/>
      <c r="G43" s="93"/>
      <c r="H43" s="573"/>
      <c r="I43" s="573"/>
      <c r="J43" s="615"/>
      <c r="K43" s="573"/>
      <c r="L43" s="615"/>
      <c r="M43" s="615"/>
      <c r="N43" s="573"/>
      <c r="O43" s="573"/>
      <c r="P43" s="594"/>
      <c r="Q43" s="594"/>
      <c r="R43" s="594"/>
      <c r="S43" s="594"/>
      <c r="T43" s="594"/>
      <c r="U43" s="594"/>
      <c r="V43" s="594"/>
      <c r="W43" s="594"/>
      <c r="X43" s="594"/>
      <c r="Y43" s="594"/>
      <c r="Z43" s="594"/>
      <c r="AA43" s="594"/>
      <c r="AB43" s="594"/>
      <c r="AC43" s="594"/>
      <c r="AD43" s="594"/>
      <c r="AE43" s="594"/>
      <c r="AF43" s="594"/>
      <c r="AG43" s="594"/>
      <c r="AH43" s="594"/>
      <c r="AI43" s="594"/>
      <c r="AJ43" s="594"/>
      <c r="AK43" s="594"/>
      <c r="AL43" s="594"/>
      <c r="AM43" s="594"/>
      <c r="AN43" s="573"/>
      <c r="AO43" s="573"/>
      <c r="AP43" s="573"/>
      <c r="AQ43" s="573"/>
      <c r="AR43" s="573"/>
      <c r="AS43" s="573"/>
      <c r="AT43" s="573"/>
      <c r="AU43" s="573"/>
      <c r="AV43" s="573"/>
      <c r="AW43" s="573"/>
    </row>
    <row r="44" spans="1:50">
      <c r="E44" s="93"/>
      <c r="F44" s="573"/>
      <c r="G44" s="93"/>
      <c r="H44" s="573"/>
      <c r="I44" s="573"/>
      <c r="J44" s="615"/>
      <c r="K44" s="573"/>
      <c r="L44" s="615"/>
      <c r="M44" s="615"/>
      <c r="N44" s="573"/>
      <c r="O44" s="573"/>
      <c r="P44" s="594"/>
      <c r="Q44" s="594"/>
      <c r="R44" s="594"/>
      <c r="S44" s="594"/>
      <c r="T44" s="594"/>
      <c r="U44" s="594"/>
      <c r="V44" s="594"/>
      <c r="W44" s="594"/>
      <c r="X44" s="594"/>
      <c r="Y44" s="594"/>
      <c r="Z44" s="594"/>
      <c r="AA44" s="594"/>
      <c r="AB44" s="594"/>
      <c r="AC44" s="594"/>
      <c r="AD44" s="594"/>
      <c r="AE44" s="594"/>
      <c r="AF44" s="594"/>
      <c r="AG44" s="594"/>
      <c r="AH44" s="594"/>
      <c r="AI44" s="594"/>
      <c r="AJ44" s="594"/>
      <c r="AK44" s="594"/>
      <c r="AL44" s="594"/>
      <c r="AM44" s="594"/>
      <c r="AN44" s="573"/>
      <c r="AO44" s="573"/>
      <c r="AP44" s="573"/>
      <c r="AQ44" s="573"/>
      <c r="AR44" s="573"/>
      <c r="AS44" s="573"/>
      <c r="AT44" s="573"/>
      <c r="AU44" s="573"/>
      <c r="AV44" s="573"/>
      <c r="AW44" s="573"/>
      <c r="AX44" s="573"/>
    </row>
    <row r="45" spans="1:50">
      <c r="E45">
        <v>622</v>
      </c>
      <c r="F45">
        <v>21968</v>
      </c>
      <c r="G45">
        <v>66225</v>
      </c>
      <c r="H45">
        <v>82840</v>
      </c>
      <c r="I45">
        <v>113315</v>
      </c>
      <c r="J45">
        <v>142231</v>
      </c>
      <c r="K45">
        <v>172063</v>
      </c>
      <c r="L45">
        <v>209983</v>
      </c>
      <c r="M45">
        <v>245938</v>
      </c>
      <c r="N45">
        <v>274353</v>
      </c>
      <c r="O45">
        <v>300475</v>
      </c>
      <c r="P45" s="1116">
        <v>323374</v>
      </c>
      <c r="Q45" s="1116">
        <v>342705</v>
      </c>
      <c r="R45" s="1116">
        <v>352525</v>
      </c>
      <c r="S45" s="1116">
        <v>364501</v>
      </c>
      <c r="T45" s="1116">
        <v>372797</v>
      </c>
      <c r="U45" s="1116">
        <v>388134</v>
      </c>
      <c r="V45" s="1116">
        <v>394914</v>
      </c>
      <c r="W45" s="1116">
        <v>397729</v>
      </c>
      <c r="X45" s="594"/>
      <c r="Y45" s="594"/>
      <c r="Z45" s="594"/>
      <c r="AA45" s="594"/>
      <c r="AB45" s="594"/>
      <c r="AC45" s="594"/>
      <c r="AD45" s="594"/>
      <c r="AE45" s="594"/>
      <c r="AF45" s="594"/>
      <c r="AG45" s="594"/>
      <c r="AH45" s="594"/>
      <c r="AI45" s="594"/>
      <c r="AJ45" s="594"/>
      <c r="AK45" s="594"/>
      <c r="AL45" s="594"/>
      <c r="AM45" s="594"/>
    </row>
    <row r="46" spans="1:50">
      <c r="A46" s="694"/>
      <c r="B46" s="93"/>
      <c r="C46" s="93"/>
      <c r="K46" s="573"/>
    </row>
    <row r="47" spans="1:50">
      <c r="A47" s="694"/>
      <c r="B47" s="573"/>
      <c r="C47" s="93"/>
      <c r="H47" s="595"/>
      <c r="I47" s="594"/>
      <c r="J47" s="594"/>
      <c r="K47" s="594"/>
    </row>
    <row r="48" spans="1:50">
      <c r="A48" s="694"/>
      <c r="B48" s="93"/>
      <c r="C48" s="93"/>
      <c r="H48" s="595"/>
      <c r="K48" s="594"/>
    </row>
    <row r="49" spans="1:36">
      <c r="A49" s="694"/>
      <c r="B49" s="573"/>
      <c r="C49" s="93"/>
      <c r="K49" s="594"/>
      <c r="L49" s="594"/>
      <c r="M49" s="93"/>
      <c r="N49" s="93"/>
      <c r="O49" s="93"/>
      <c r="P49" s="93"/>
      <c r="Q49" s="93"/>
      <c r="R49" s="93"/>
      <c r="S49" s="93"/>
      <c r="T49" s="93"/>
      <c r="U49" s="93"/>
      <c r="V49" s="93"/>
      <c r="W49" s="93"/>
      <c r="X49" s="93"/>
      <c r="Y49" s="93"/>
      <c r="Z49" s="93"/>
      <c r="AA49" s="93"/>
      <c r="AB49" s="93"/>
      <c r="AC49" s="93"/>
      <c r="AD49" s="93"/>
      <c r="AE49" s="93"/>
      <c r="AF49" s="93"/>
      <c r="AG49" s="93"/>
      <c r="AH49" s="93"/>
      <c r="AI49" s="93"/>
      <c r="AJ49" s="93"/>
    </row>
    <row r="50" spans="1:36">
      <c r="A50" s="694"/>
      <c r="B50" s="573"/>
      <c r="C50" s="93"/>
      <c r="D50" s="573"/>
      <c r="E50" s="573"/>
      <c r="F50" s="573"/>
      <c r="K50" s="594"/>
      <c r="L50" s="573"/>
      <c r="M50" s="573"/>
      <c r="N50" s="573"/>
      <c r="O50" s="573"/>
      <c r="P50" s="573"/>
      <c r="Q50" s="573"/>
      <c r="R50" s="573"/>
      <c r="S50" s="573"/>
      <c r="T50" s="573"/>
      <c r="U50" s="573"/>
      <c r="V50" s="573"/>
      <c r="W50" s="573"/>
      <c r="X50" s="573"/>
      <c r="Y50" s="573"/>
      <c r="Z50" s="573"/>
      <c r="AA50" s="573"/>
      <c r="AB50" s="573"/>
      <c r="AC50" s="573"/>
      <c r="AD50" s="573"/>
      <c r="AE50" s="573"/>
      <c r="AF50" s="573"/>
      <c r="AG50" s="573"/>
      <c r="AH50" s="573"/>
      <c r="AI50" s="573"/>
    </row>
    <row r="51" spans="1:36">
      <c r="B51" s="615"/>
      <c r="C51" s="93"/>
      <c r="D51" s="573"/>
      <c r="E51" s="573"/>
      <c r="F51" s="573"/>
      <c r="J51" s="93"/>
      <c r="K51" s="93"/>
      <c r="L51" s="93"/>
      <c r="M51" s="93"/>
      <c r="N51" s="93"/>
      <c r="O51" s="93"/>
      <c r="P51" s="93"/>
      <c r="Q51" s="93"/>
      <c r="R51" s="93"/>
      <c r="S51" s="93"/>
      <c r="T51" s="93"/>
      <c r="U51" s="93"/>
      <c r="V51" s="93"/>
      <c r="W51" s="93"/>
      <c r="X51" s="93"/>
      <c r="Y51" s="93"/>
      <c r="Z51" s="93"/>
      <c r="AA51" s="93"/>
      <c r="AB51" s="93"/>
      <c r="AC51" s="93"/>
      <c r="AD51" s="93"/>
      <c r="AE51" s="93"/>
      <c r="AF51" s="93"/>
      <c r="AG51" s="93"/>
      <c r="AH51" s="93"/>
      <c r="AI51" s="93"/>
      <c r="AJ51" s="573"/>
    </row>
    <row r="52" spans="1:36">
      <c r="A52" s="695"/>
      <c r="B52" s="573"/>
      <c r="C52" s="93"/>
      <c r="D52" s="573"/>
      <c r="E52" s="573"/>
      <c r="F52" s="573"/>
      <c r="K52" s="594"/>
      <c r="L52" s="573"/>
      <c r="M52" s="573"/>
      <c r="N52" s="573"/>
      <c r="O52" s="573"/>
      <c r="P52" s="573"/>
      <c r="Q52" s="573"/>
      <c r="R52" s="573"/>
      <c r="S52" s="573"/>
      <c r="T52" s="573"/>
      <c r="U52" s="573"/>
      <c r="V52" s="573"/>
      <c r="W52" s="573"/>
      <c r="X52" s="573"/>
      <c r="Y52" s="573"/>
      <c r="Z52" s="573"/>
      <c r="AA52" s="573"/>
      <c r="AB52" s="573"/>
      <c r="AC52" s="573"/>
      <c r="AD52" s="573"/>
      <c r="AE52" s="573"/>
      <c r="AF52" s="573"/>
      <c r="AG52" s="573"/>
      <c r="AH52" s="573"/>
    </row>
    <row r="53" spans="1:36">
      <c r="A53" s="696"/>
      <c r="B53" s="615"/>
      <c r="C53" s="93"/>
      <c r="D53" s="573"/>
      <c r="E53" s="573"/>
      <c r="F53" s="573"/>
      <c r="K53" s="594"/>
      <c r="L53" s="573"/>
      <c r="M53" s="573"/>
      <c r="N53" s="573"/>
      <c r="O53" s="573"/>
      <c r="P53" s="573"/>
      <c r="Q53" s="573"/>
      <c r="R53" s="573"/>
      <c r="S53" s="573"/>
      <c r="T53" s="573"/>
      <c r="U53" s="573"/>
      <c r="V53" s="573"/>
      <c r="W53" s="573"/>
      <c r="X53" s="573"/>
      <c r="Y53" s="573"/>
      <c r="Z53" s="573"/>
      <c r="AA53" s="573"/>
      <c r="AB53" s="573"/>
      <c r="AC53" s="573"/>
      <c r="AD53" s="573"/>
      <c r="AE53" s="573"/>
      <c r="AF53" s="573"/>
      <c r="AG53" s="573"/>
      <c r="AH53" s="573"/>
      <c r="AI53" s="573"/>
    </row>
    <row r="54" spans="1:36">
      <c r="A54" s="697"/>
      <c r="B54" s="615"/>
      <c r="C54" s="93"/>
      <c r="D54" s="573"/>
      <c r="E54" s="573"/>
      <c r="F54" s="573"/>
      <c r="I54" s="594"/>
      <c r="K54" s="594"/>
    </row>
    <row r="55" spans="1:36">
      <c r="A55" s="697"/>
      <c r="B55" s="573"/>
      <c r="C55" s="93"/>
      <c r="D55" s="9"/>
      <c r="E55" s="573"/>
      <c r="H55" s="5"/>
      <c r="I55" s="594"/>
      <c r="K55" s="594"/>
    </row>
    <row r="56" spans="1:36">
      <c r="A56" s="697"/>
      <c r="B56" s="573"/>
      <c r="C56" s="691"/>
      <c r="D56" s="9"/>
      <c r="E56" s="573"/>
      <c r="H56" s="5"/>
      <c r="I56" s="93"/>
      <c r="K56" s="594"/>
    </row>
    <row r="57" spans="1:36">
      <c r="A57" s="697"/>
      <c r="B57" s="594"/>
      <c r="D57" s="16"/>
      <c r="E57" s="16"/>
      <c r="H57" s="5"/>
      <c r="I57" s="93"/>
      <c r="K57" s="594"/>
    </row>
    <row r="58" spans="1:36">
      <c r="A58" s="697"/>
      <c r="B58" s="594"/>
      <c r="H58" s="5"/>
      <c r="I58" s="93"/>
      <c r="K58" s="594"/>
    </row>
    <row r="59" spans="1:36">
      <c r="A59" s="697"/>
      <c r="B59" s="594"/>
      <c r="H59" s="5"/>
      <c r="I59" s="93"/>
      <c r="K59" s="594"/>
    </row>
    <row r="60" spans="1:36">
      <c r="A60" s="697"/>
      <c r="B60" s="594"/>
      <c r="H60" s="5"/>
      <c r="I60" s="93"/>
      <c r="K60" s="594"/>
    </row>
    <row r="61" spans="1:36">
      <c r="B61" s="594"/>
      <c r="I61" s="93"/>
      <c r="K61" s="594"/>
    </row>
    <row r="62" spans="1:36">
      <c r="B62" s="594"/>
      <c r="I62" s="93"/>
      <c r="K62" s="594"/>
    </row>
    <row r="63" spans="1:36">
      <c r="B63" s="594"/>
      <c r="I63" s="93"/>
      <c r="K63" s="594"/>
    </row>
    <row r="64" spans="1:36">
      <c r="I64" s="93"/>
      <c r="K64" s="594"/>
    </row>
    <row r="65" spans="9:11">
      <c r="I65" s="93"/>
      <c r="K65" s="594"/>
    </row>
    <row r="66" spans="9:11">
      <c r="I66" s="93"/>
      <c r="K66" s="594"/>
    </row>
    <row r="67" spans="9:11">
      <c r="I67" s="93"/>
      <c r="K67" s="594"/>
    </row>
    <row r="68" spans="9:11">
      <c r="I68" s="93"/>
      <c r="K68" s="594"/>
    </row>
    <row r="69" spans="9:11">
      <c r="I69" s="93"/>
      <c r="K69" s="573"/>
    </row>
    <row r="70" spans="9:11">
      <c r="I70" s="93"/>
    </row>
    <row r="71" spans="9:11">
      <c r="I71" s="93"/>
    </row>
    <row r="72" spans="9:11">
      <c r="I72" s="93"/>
    </row>
    <row r="73" spans="9:11">
      <c r="I73" s="93"/>
    </row>
    <row r="74" spans="9:11">
      <c r="I74" s="93"/>
    </row>
  </sheetData>
  <mergeCells count="6">
    <mergeCell ref="B38:Q38"/>
    <mergeCell ref="B2:D2"/>
    <mergeCell ref="E2:F2"/>
    <mergeCell ref="H2:I2"/>
    <mergeCell ref="K2:L2"/>
    <mergeCell ref="N2:O2"/>
  </mergeCells>
  <pageMargins left="0.7" right="0.7" top="0.75" bottom="0.75" header="0.3" footer="0.3"/>
  <pageSetup paperSize="9" scale="22" orientation="landscape" r:id="rId1"/>
  <headerFooter>
    <oddFooter>&amp;L_x000D_&amp;1#&amp;"Calibri"&amp;10&amp;K000000 Data sensitivity - Public</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5C54E-76B8-473F-A2E2-A5E013E70570}">
  <sheetPr codeName="Sheet11">
    <tabColor theme="4" tint="0.79998168889431442"/>
  </sheetPr>
  <dimension ref="A1:Q48"/>
  <sheetViews>
    <sheetView zoomScale="130" zoomScaleNormal="130" workbookViewId="0">
      <selection sqref="A1:G14"/>
    </sheetView>
  </sheetViews>
  <sheetFormatPr defaultRowHeight="14.4"/>
  <cols>
    <col min="1" max="1" width="4.6640625" customWidth="1"/>
    <col min="2" max="2" width="52.33203125" customWidth="1"/>
    <col min="3" max="5" width="10.6640625" customWidth="1"/>
    <col min="6" max="6" width="12.44140625" bestFit="1" customWidth="1"/>
    <col min="7" max="7" width="8.6640625" customWidth="1"/>
    <col min="8" max="8" width="9.88671875" bestFit="1" customWidth="1"/>
    <col min="9" max="9" width="12.109375" style="45" customWidth="1"/>
    <col min="10" max="11" width="9.109375" style="45"/>
    <col min="12" max="15" width="11.109375" style="45" bestFit="1" customWidth="1"/>
  </cols>
  <sheetData>
    <row r="1" spans="1:15" ht="33.75" customHeight="1" thickBot="1">
      <c r="A1" s="2093" t="str">
        <f>"Milestones "&amp;'General Information'!C3</f>
        <v>Milestones Completion of Infrastructure Works in The Second Industrial City in Makkah Al-Mukarramah</v>
      </c>
      <c r="B1" s="2094"/>
      <c r="C1" s="2094"/>
      <c r="D1" s="2094"/>
      <c r="E1" s="2094"/>
      <c r="F1" s="2094"/>
      <c r="G1" s="2095"/>
    </row>
    <row r="2" spans="1:15" ht="27.6" thickTop="1" thickBot="1">
      <c r="A2" s="717" t="s">
        <v>86</v>
      </c>
      <c r="B2" s="718" t="s">
        <v>87</v>
      </c>
      <c r="C2" s="718" t="s">
        <v>88</v>
      </c>
      <c r="D2" s="718" t="s">
        <v>732</v>
      </c>
      <c r="E2" s="718" t="s">
        <v>90</v>
      </c>
      <c r="F2" s="718"/>
      <c r="G2" s="719" t="s">
        <v>91</v>
      </c>
      <c r="I2" s="796" t="s">
        <v>733</v>
      </c>
      <c r="J2" s="796" t="s">
        <v>734</v>
      </c>
      <c r="K2"/>
      <c r="L2"/>
    </row>
    <row r="3" spans="1:15" s="27" customFormat="1" ht="21.6" customHeight="1">
      <c r="A3" s="103" t="s">
        <v>735</v>
      </c>
      <c r="B3" s="100" t="str">
        <f>"Contract Duration
Current Contract Weeks : "&amp;TEXT(I3, "0")&amp;" of "&amp;TEXT(L3, "0")</f>
        <v>Contract Duration
Current Contract Weeks : 34 of 78</v>
      </c>
      <c r="C3" s="101">
        <f>(C13-C4)/7</f>
        <v>77.857142857142861</v>
      </c>
      <c r="D3" s="101">
        <f>(D13-D4)/7</f>
        <v>77.857142857142861</v>
      </c>
      <c r="E3" s="101">
        <f>(E13-E4)/7</f>
        <v>84</v>
      </c>
      <c r="F3" s="102" t="s">
        <v>638</v>
      </c>
      <c r="G3" s="104">
        <f>(D3-E3)*7</f>
        <v>-42.999999999999972</v>
      </c>
      <c r="I3" s="797">
        <f>+Quality!O6</f>
        <v>34</v>
      </c>
      <c r="J3" s="797">
        <f>ROUNDUP(I3,0)</f>
        <v>34</v>
      </c>
      <c r="L3" s="797">
        <f>+C3</f>
        <v>77.857142857142861</v>
      </c>
      <c r="M3" s="616"/>
      <c r="N3" s="617"/>
      <c r="O3" s="617"/>
    </row>
    <row r="4" spans="1:15">
      <c r="A4" s="105">
        <v>1</v>
      </c>
      <c r="B4" s="99" t="s">
        <v>1174</v>
      </c>
      <c r="C4" s="97">
        <v>46068</v>
      </c>
      <c r="D4" s="97">
        <f>C4</f>
        <v>46068</v>
      </c>
      <c r="E4" s="97">
        <f>C4</f>
        <v>46068</v>
      </c>
      <c r="F4" s="98" t="s">
        <v>114</v>
      </c>
      <c r="G4" s="106">
        <f t="shared" ref="G4:G14" si="0">D4-E4</f>
        <v>0</v>
      </c>
    </row>
    <row r="5" spans="1:15">
      <c r="A5" s="105">
        <v>2</v>
      </c>
      <c r="B5" s="99" t="s">
        <v>1175</v>
      </c>
      <c r="C5" s="97">
        <v>46068</v>
      </c>
      <c r="D5" s="97">
        <f t="shared" ref="D5:D14" si="1">C5</f>
        <v>46068</v>
      </c>
      <c r="E5" s="97">
        <f>C5</f>
        <v>46068</v>
      </c>
      <c r="F5" s="98" t="s">
        <v>114</v>
      </c>
      <c r="G5" s="106">
        <f t="shared" si="0"/>
        <v>0</v>
      </c>
      <c r="I5"/>
    </row>
    <row r="6" spans="1:15">
      <c r="A6" s="105">
        <v>3</v>
      </c>
      <c r="B6" s="99" t="s">
        <v>1176</v>
      </c>
      <c r="C6" s="97">
        <v>46613</v>
      </c>
      <c r="D6" s="97">
        <f t="shared" si="1"/>
        <v>46613</v>
      </c>
      <c r="E6" s="97">
        <v>46656</v>
      </c>
      <c r="F6" s="98" t="s">
        <v>1212</v>
      </c>
      <c r="G6" s="106">
        <f t="shared" si="0"/>
        <v>-43</v>
      </c>
      <c r="I6"/>
      <c r="J6" s="621"/>
      <c r="K6" s="621"/>
      <c r="L6" s="621"/>
      <c r="M6" s="621"/>
      <c r="N6" s="621"/>
      <c r="O6" s="621"/>
    </row>
    <row r="7" spans="1:15">
      <c r="A7" s="105">
        <v>4</v>
      </c>
      <c r="B7" t="s">
        <v>1149</v>
      </c>
      <c r="C7" s="97">
        <v>46095</v>
      </c>
      <c r="D7" s="97">
        <f t="shared" si="1"/>
        <v>46095</v>
      </c>
      <c r="E7" s="97">
        <v>46179</v>
      </c>
      <c r="F7" s="98" t="s">
        <v>114</v>
      </c>
      <c r="G7" s="106">
        <f t="shared" si="0"/>
        <v>-84</v>
      </c>
      <c r="I7"/>
      <c r="J7" s="621"/>
      <c r="K7" s="621"/>
      <c r="L7" s="622"/>
      <c r="M7" s="622"/>
      <c r="N7" s="621"/>
      <c r="O7" s="622"/>
    </row>
    <row r="8" spans="1:15">
      <c r="A8" s="105">
        <v>5</v>
      </c>
      <c r="B8" t="s">
        <v>1142</v>
      </c>
      <c r="C8" s="97">
        <v>46095</v>
      </c>
      <c r="D8" s="97">
        <f t="shared" si="1"/>
        <v>46095</v>
      </c>
      <c r="E8" s="97">
        <v>46082</v>
      </c>
      <c r="F8" s="98" t="s">
        <v>114</v>
      </c>
      <c r="G8" s="106">
        <f t="shared" si="0"/>
        <v>13</v>
      </c>
      <c r="I8"/>
      <c r="J8" s="621"/>
      <c r="K8" s="621"/>
      <c r="L8" s="622"/>
      <c r="M8" s="622"/>
      <c r="N8" s="621"/>
      <c r="O8" s="622"/>
    </row>
    <row r="9" spans="1:15">
      <c r="A9" s="105">
        <v>6</v>
      </c>
      <c r="B9" t="s">
        <v>1143</v>
      </c>
      <c r="C9" s="97">
        <v>46095</v>
      </c>
      <c r="D9" s="97">
        <f t="shared" si="1"/>
        <v>46095</v>
      </c>
      <c r="E9" s="97">
        <v>46179</v>
      </c>
      <c r="F9" s="98" t="s">
        <v>114</v>
      </c>
      <c r="G9" s="106">
        <f t="shared" si="0"/>
        <v>-84</v>
      </c>
      <c r="I9"/>
      <c r="J9" s="621"/>
      <c r="K9" s="621"/>
      <c r="L9" s="622"/>
      <c r="M9" s="622"/>
      <c r="N9" s="622"/>
      <c r="O9" s="622"/>
    </row>
    <row r="10" spans="1:15">
      <c r="A10" s="105">
        <v>7</v>
      </c>
      <c r="B10" t="s">
        <v>1153</v>
      </c>
      <c r="C10" s="97">
        <v>46250</v>
      </c>
      <c r="D10" s="97">
        <f t="shared" si="1"/>
        <v>46250</v>
      </c>
      <c r="E10" s="97">
        <v>46263</v>
      </c>
      <c r="F10" s="98" t="s">
        <v>114</v>
      </c>
      <c r="G10" s="106">
        <f t="shared" si="0"/>
        <v>-13</v>
      </c>
      <c r="I10"/>
      <c r="J10" s="621"/>
      <c r="K10" s="621"/>
      <c r="L10" s="622"/>
      <c r="M10" s="622"/>
      <c r="N10" s="622"/>
      <c r="O10" s="622"/>
    </row>
    <row r="11" spans="1:15">
      <c r="A11" s="105">
        <v>8</v>
      </c>
      <c r="B11" t="s">
        <v>1034</v>
      </c>
      <c r="C11" s="97">
        <v>46370</v>
      </c>
      <c r="D11" s="97">
        <f t="shared" si="1"/>
        <v>46370</v>
      </c>
      <c r="E11" s="97">
        <v>46425</v>
      </c>
      <c r="F11" s="98" t="s">
        <v>1212</v>
      </c>
      <c r="G11" s="106">
        <f t="shared" si="0"/>
        <v>-55</v>
      </c>
      <c r="I11"/>
      <c r="J11" s="621"/>
      <c r="K11" s="621"/>
      <c r="L11" s="621"/>
      <c r="M11" s="622"/>
      <c r="N11" s="621"/>
      <c r="O11" s="622"/>
    </row>
    <row r="12" spans="1:15">
      <c r="A12" s="105">
        <v>9</v>
      </c>
      <c r="B12" t="s">
        <v>1156</v>
      </c>
      <c r="C12" s="97">
        <v>46552</v>
      </c>
      <c r="D12" s="97">
        <f t="shared" si="1"/>
        <v>46552</v>
      </c>
      <c r="E12" s="97">
        <v>46594</v>
      </c>
      <c r="F12" s="98" t="s">
        <v>1212</v>
      </c>
      <c r="G12" s="106">
        <f t="shared" si="0"/>
        <v>-42</v>
      </c>
      <c r="I12"/>
      <c r="J12" s="621"/>
      <c r="K12" s="621"/>
      <c r="L12" s="622"/>
      <c r="M12" s="622"/>
      <c r="N12" s="622"/>
      <c r="O12" s="622"/>
    </row>
    <row r="13" spans="1:15">
      <c r="A13" s="105">
        <v>10</v>
      </c>
      <c r="B13" t="s">
        <v>1158</v>
      </c>
      <c r="C13" s="97">
        <v>46613</v>
      </c>
      <c r="D13" s="97">
        <f t="shared" si="1"/>
        <v>46613</v>
      </c>
      <c r="E13" s="97">
        <v>46656</v>
      </c>
      <c r="F13" s="98" t="s">
        <v>1212</v>
      </c>
      <c r="G13" s="106">
        <f t="shared" si="0"/>
        <v>-43</v>
      </c>
      <c r="I13" s="621"/>
      <c r="J13" s="621"/>
      <c r="K13" s="621"/>
      <c r="L13" s="622"/>
      <c r="M13" s="622"/>
      <c r="N13" s="622"/>
      <c r="O13" s="622"/>
    </row>
    <row r="14" spans="1:15" ht="15" thickBot="1">
      <c r="A14" s="1143">
        <v>11</v>
      </c>
      <c r="B14" s="1144" t="s">
        <v>860</v>
      </c>
      <c r="C14" s="1145">
        <f>C13</f>
        <v>46613</v>
      </c>
      <c r="D14" s="1145">
        <f t="shared" si="1"/>
        <v>46613</v>
      </c>
      <c r="E14" s="1145">
        <f>E13</f>
        <v>46656</v>
      </c>
      <c r="F14" s="1156" t="s">
        <v>1212</v>
      </c>
      <c r="G14" s="1146">
        <f t="shared" si="0"/>
        <v>-43</v>
      </c>
      <c r="I14" s="621"/>
      <c r="J14" s="621"/>
      <c r="K14" s="621"/>
      <c r="L14" s="622"/>
      <c r="M14" s="622"/>
      <c r="N14" s="622"/>
      <c r="O14" s="622"/>
    </row>
    <row r="15" spans="1:15" ht="15" thickTop="1"/>
    <row r="18" spans="2:17">
      <c r="E18" s="93"/>
      <c r="F18" s="93"/>
      <c r="H18" s="93"/>
      <c r="I18" s="618"/>
      <c r="J18" s="619"/>
      <c r="K18" s="620"/>
      <c r="L18" s="619"/>
      <c r="M18" s="620"/>
      <c r="N18" s="620"/>
      <c r="O18" s="619"/>
      <c r="P18" s="597"/>
      <c r="Q18" s="573"/>
    </row>
    <row r="19" spans="2:17">
      <c r="B19" s="1125" t="s">
        <v>819</v>
      </c>
      <c r="C19" s="1125" t="s">
        <v>1029</v>
      </c>
      <c r="D19" s="1125" t="s">
        <v>1030</v>
      </c>
      <c r="E19" s="1126" t="s">
        <v>1031</v>
      </c>
      <c r="F19" s="1126" t="s">
        <v>1032</v>
      </c>
      <c r="G19" s="1125" t="s">
        <v>589</v>
      </c>
      <c r="H19" s="1126" t="s">
        <v>1033</v>
      </c>
      <c r="I19" s="1127"/>
      <c r="J19" s="1128"/>
      <c r="K19" s="1129"/>
      <c r="L19" s="1128"/>
      <c r="M19" s="620"/>
      <c r="N19" s="620"/>
      <c r="O19" s="619"/>
      <c r="P19" s="597"/>
      <c r="Q19" s="573"/>
    </row>
    <row r="20" spans="2:17">
      <c r="B20" s="1125"/>
      <c r="C20" s="1125"/>
      <c r="D20" s="1125"/>
      <c r="E20" s="1126"/>
      <c r="F20" s="1126"/>
      <c r="G20" s="1126"/>
      <c r="H20" s="1126"/>
      <c r="I20" s="1127"/>
      <c r="J20" s="1128"/>
      <c r="K20" s="1128"/>
      <c r="L20" s="1128"/>
      <c r="M20" s="619"/>
      <c r="N20" s="619"/>
      <c r="O20" s="619"/>
      <c r="P20" s="597"/>
    </row>
    <row r="21" spans="2:17">
      <c r="B21" s="1125"/>
      <c r="C21" s="1125"/>
      <c r="D21" s="1125"/>
      <c r="E21" s="1126"/>
      <c r="F21" s="1126"/>
      <c r="G21" s="1126"/>
      <c r="H21" s="1126"/>
      <c r="I21" s="1127"/>
      <c r="J21" s="1128"/>
      <c r="K21" s="1128"/>
      <c r="L21" s="1128"/>
      <c r="M21" s="619"/>
      <c r="N21" s="619"/>
      <c r="O21" s="619"/>
      <c r="P21" s="597"/>
    </row>
    <row r="22" spans="2:17">
      <c r="B22" s="1125"/>
      <c r="C22" s="1125"/>
      <c r="D22" s="1125"/>
      <c r="E22" s="1125"/>
      <c r="F22" s="1126"/>
      <c r="G22" s="1125"/>
      <c r="H22" s="1126"/>
      <c r="I22" s="1128"/>
      <c r="J22" s="1128"/>
      <c r="K22" s="1128"/>
      <c r="L22" s="1128"/>
      <c r="M22" s="619"/>
      <c r="N22" s="619"/>
      <c r="O22" s="619"/>
      <c r="P22" s="597"/>
    </row>
    <row r="23" spans="2:17">
      <c r="B23" s="1125"/>
      <c r="C23" s="1125"/>
      <c r="D23" s="1125"/>
      <c r="E23" s="1126"/>
      <c r="F23" s="1126"/>
      <c r="G23" s="1126"/>
      <c r="H23" s="1126"/>
      <c r="I23" s="1128"/>
      <c r="J23" s="1128"/>
      <c r="K23" s="1128"/>
      <c r="L23" s="1128"/>
      <c r="M23" s="619"/>
      <c r="N23" s="619"/>
      <c r="O23" s="619"/>
      <c r="P23" s="597"/>
    </row>
    <row r="24" spans="2:17">
      <c r="B24" s="1125"/>
      <c r="C24" s="1125"/>
      <c r="D24" s="1125"/>
      <c r="E24" s="1126"/>
      <c r="F24" s="1126"/>
      <c r="G24" s="1126"/>
      <c r="H24" s="1126"/>
      <c r="I24" s="1127"/>
      <c r="J24" s="1128"/>
      <c r="K24" s="1128"/>
      <c r="L24" s="1128"/>
      <c r="M24" s="619"/>
      <c r="N24" s="619"/>
      <c r="O24" s="619"/>
      <c r="P24" s="597"/>
    </row>
    <row r="25" spans="2:17">
      <c r="B25" s="1125"/>
      <c r="C25" s="1125"/>
      <c r="D25" s="1125"/>
      <c r="E25" s="1126"/>
      <c r="F25" s="1126"/>
      <c r="G25" s="1126"/>
      <c r="H25" s="1126"/>
      <c r="I25" s="1127"/>
      <c r="J25" s="1128"/>
      <c r="K25" s="1128"/>
      <c r="L25" s="1128"/>
      <c r="M25" s="619"/>
      <c r="N25" s="619"/>
      <c r="O25" s="619"/>
      <c r="P25" s="597"/>
    </row>
    <row r="26" spans="2:17">
      <c r="B26" s="1125"/>
      <c r="C26" s="1125"/>
      <c r="D26" s="1125"/>
      <c r="E26" s="1126"/>
      <c r="F26" s="1126"/>
      <c r="G26" s="1126"/>
      <c r="H26" s="1126"/>
      <c r="I26" s="1127"/>
      <c r="J26" s="1128"/>
      <c r="K26" s="1128"/>
      <c r="L26" s="1128"/>
      <c r="M26" s="619"/>
      <c r="N26" s="619"/>
      <c r="O26" s="619"/>
      <c r="P26" s="597"/>
    </row>
    <row r="27" spans="2:17">
      <c r="E27" s="93"/>
      <c r="F27" s="93"/>
      <c r="G27" s="93"/>
      <c r="H27" s="93"/>
      <c r="I27" s="618"/>
      <c r="J27" s="619"/>
      <c r="K27" s="619"/>
      <c r="L27" s="619"/>
      <c r="M27" s="619"/>
      <c r="N27" s="619"/>
      <c r="O27" s="619"/>
      <c r="P27" s="597"/>
    </row>
    <row r="28" spans="2:17">
      <c r="E28" s="93"/>
      <c r="F28" s="93"/>
      <c r="H28" s="93"/>
      <c r="I28" s="618"/>
      <c r="J28" s="619"/>
      <c r="K28" s="619"/>
      <c r="M28" s="619"/>
      <c r="N28" s="619"/>
      <c r="P28" s="597"/>
      <c r="Q28" s="573"/>
    </row>
    <row r="29" spans="2:17">
      <c r="E29" s="93"/>
      <c r="F29" s="93"/>
      <c r="H29" s="93"/>
      <c r="I29" s="618"/>
      <c r="J29" s="619"/>
      <c r="K29" s="619"/>
      <c r="M29" s="619"/>
      <c r="N29" s="619"/>
      <c r="P29" s="597"/>
      <c r="Q29" s="573"/>
    </row>
    <row r="30" spans="2:17" ht="43.2">
      <c r="B30" t="s">
        <v>819</v>
      </c>
      <c r="C30" t="s">
        <v>1029</v>
      </c>
      <c r="D30" t="s">
        <v>1030</v>
      </c>
      <c r="E30" s="93" t="s">
        <v>1031</v>
      </c>
      <c r="F30" s="93" t="s">
        <v>1032</v>
      </c>
      <c r="G30" t="s">
        <v>1144</v>
      </c>
      <c r="H30" s="93" t="s">
        <v>1145</v>
      </c>
      <c r="I30" s="618" t="s">
        <v>589</v>
      </c>
      <c r="J30" s="619" t="s">
        <v>1033</v>
      </c>
      <c r="K30" s="619" t="s">
        <v>824</v>
      </c>
      <c r="L30" s="45" t="s">
        <v>825</v>
      </c>
      <c r="M30" s="619" t="s">
        <v>1035</v>
      </c>
      <c r="N30" s="619" t="s">
        <v>1146</v>
      </c>
      <c r="O30" s="45" t="s">
        <v>1147</v>
      </c>
      <c r="P30" s="597"/>
      <c r="Q30" s="573"/>
    </row>
    <row r="31" spans="2:17">
      <c r="B31" t="s">
        <v>1148</v>
      </c>
      <c r="C31" t="s">
        <v>1149</v>
      </c>
      <c r="D31">
        <v>0</v>
      </c>
      <c r="E31" s="93"/>
      <c r="F31" s="93">
        <v>46095</v>
      </c>
      <c r="H31" s="93"/>
      <c r="I31" s="618"/>
      <c r="J31" s="219">
        <v>46095</v>
      </c>
      <c r="K31" s="619">
        <v>0</v>
      </c>
      <c r="L31" s="619">
        <v>0</v>
      </c>
      <c r="M31" s="619">
        <v>17</v>
      </c>
      <c r="N31" s="619">
        <v>0</v>
      </c>
      <c r="O31" s="619">
        <v>0</v>
      </c>
      <c r="P31" s="597"/>
      <c r="Q31" s="573"/>
    </row>
    <row r="32" spans="2:17">
      <c r="B32" t="s">
        <v>1150</v>
      </c>
      <c r="C32" t="s">
        <v>1142</v>
      </c>
      <c r="D32">
        <v>0</v>
      </c>
      <c r="E32" s="93"/>
      <c r="F32" s="93">
        <v>46095</v>
      </c>
      <c r="G32" s="93"/>
      <c r="H32" s="93"/>
      <c r="J32" s="219">
        <v>46095</v>
      </c>
      <c r="K32" s="619">
        <v>0</v>
      </c>
      <c r="L32" s="619">
        <v>0</v>
      </c>
      <c r="M32" s="619">
        <v>17</v>
      </c>
      <c r="N32" s="619">
        <v>0</v>
      </c>
      <c r="O32" s="45">
        <v>0</v>
      </c>
      <c r="P32" s="597"/>
    </row>
    <row r="33" spans="2:16">
      <c r="B33" t="s">
        <v>1151</v>
      </c>
      <c r="C33" t="s">
        <v>1143</v>
      </c>
      <c r="D33">
        <v>0</v>
      </c>
      <c r="E33" s="93"/>
      <c r="F33" s="93">
        <v>46126</v>
      </c>
      <c r="G33" s="93"/>
      <c r="H33" s="93"/>
      <c r="J33" s="219">
        <v>46126</v>
      </c>
      <c r="K33" s="619">
        <v>0</v>
      </c>
      <c r="L33" s="619">
        <v>0</v>
      </c>
      <c r="M33" s="619">
        <v>11</v>
      </c>
      <c r="N33" s="619">
        <v>0</v>
      </c>
      <c r="O33" s="45">
        <v>0</v>
      </c>
      <c r="P33" s="597"/>
    </row>
    <row r="34" spans="2:16">
      <c r="B34" t="s">
        <v>1152</v>
      </c>
      <c r="C34" t="s">
        <v>1153</v>
      </c>
      <c r="D34">
        <v>0</v>
      </c>
      <c r="E34" s="93"/>
      <c r="F34" s="93">
        <v>46250</v>
      </c>
      <c r="G34" s="93"/>
      <c r="H34" s="93"/>
      <c r="J34" s="219">
        <v>46250</v>
      </c>
      <c r="K34" s="619">
        <v>0</v>
      </c>
      <c r="L34" s="619">
        <v>0</v>
      </c>
      <c r="M34" s="619">
        <v>15</v>
      </c>
      <c r="N34" s="619">
        <v>0</v>
      </c>
      <c r="O34" s="619">
        <v>0</v>
      </c>
      <c r="P34" s="597"/>
    </row>
    <row r="35" spans="2:16">
      <c r="B35" t="s">
        <v>1154</v>
      </c>
      <c r="C35" t="s">
        <v>1034</v>
      </c>
      <c r="D35">
        <v>0</v>
      </c>
      <c r="E35" s="93"/>
      <c r="F35" s="93">
        <v>46370</v>
      </c>
      <c r="G35" s="93"/>
      <c r="H35" s="93"/>
      <c r="J35" s="219">
        <v>46370</v>
      </c>
      <c r="K35" s="619">
        <v>0</v>
      </c>
      <c r="L35" s="619">
        <v>0</v>
      </c>
      <c r="M35" s="619">
        <v>13</v>
      </c>
      <c r="N35" s="619">
        <v>0</v>
      </c>
      <c r="O35" s="45">
        <v>0</v>
      </c>
      <c r="P35" s="597"/>
    </row>
    <row r="36" spans="2:16">
      <c r="B36" t="s">
        <v>1155</v>
      </c>
      <c r="C36" t="s">
        <v>1156</v>
      </c>
      <c r="D36">
        <v>0</v>
      </c>
      <c r="E36" s="93"/>
      <c r="F36" s="93">
        <v>46552</v>
      </c>
      <c r="G36" s="93"/>
      <c r="H36" s="93"/>
      <c r="J36" s="219">
        <v>46552</v>
      </c>
      <c r="K36" s="619">
        <v>0</v>
      </c>
      <c r="L36" s="619">
        <v>0</v>
      </c>
      <c r="M36" s="619">
        <v>16</v>
      </c>
      <c r="N36" s="619">
        <v>0</v>
      </c>
      <c r="O36" s="619">
        <v>0</v>
      </c>
      <c r="P36" s="597"/>
    </row>
    <row r="37" spans="2:16">
      <c r="B37" t="s">
        <v>1157</v>
      </c>
      <c r="C37" t="s">
        <v>1158</v>
      </c>
      <c r="D37">
        <v>0</v>
      </c>
      <c r="E37" s="93"/>
      <c r="F37" s="93">
        <v>46613</v>
      </c>
      <c r="G37" s="93"/>
      <c r="H37" s="93"/>
      <c r="J37" s="219">
        <v>46613</v>
      </c>
      <c r="K37" s="619">
        <v>0</v>
      </c>
      <c r="L37" s="619">
        <v>0</v>
      </c>
      <c r="M37" s="619">
        <v>0</v>
      </c>
      <c r="N37" s="619">
        <v>0</v>
      </c>
      <c r="O37" s="45">
        <v>0</v>
      </c>
      <c r="P37" s="597"/>
    </row>
    <row r="38" spans="2:16">
      <c r="B38" t="s">
        <v>1159</v>
      </c>
      <c r="C38" t="s">
        <v>860</v>
      </c>
      <c r="D38">
        <v>0</v>
      </c>
      <c r="E38" s="93"/>
      <c r="F38" s="93">
        <v>46613</v>
      </c>
      <c r="G38" s="93"/>
      <c r="H38" s="93"/>
      <c r="J38" s="219">
        <v>46613</v>
      </c>
      <c r="K38" s="619">
        <v>0</v>
      </c>
      <c r="L38" s="619">
        <v>0</v>
      </c>
      <c r="M38" s="619">
        <v>0</v>
      </c>
      <c r="N38" s="619">
        <v>0</v>
      </c>
      <c r="O38" s="619">
        <v>0</v>
      </c>
      <c r="P38" s="597"/>
    </row>
    <row r="40" spans="2:16" ht="43.2">
      <c r="B40" t="s">
        <v>819</v>
      </c>
      <c r="C40" t="s">
        <v>1029</v>
      </c>
      <c r="D40" t="s">
        <v>1030</v>
      </c>
      <c r="E40" t="s">
        <v>1031</v>
      </c>
      <c r="F40" t="s">
        <v>1032</v>
      </c>
      <c r="G40" t="s">
        <v>1144</v>
      </c>
      <c r="H40" t="s">
        <v>1145</v>
      </c>
      <c r="I40" s="45" t="s">
        <v>824</v>
      </c>
      <c r="J40" s="45" t="s">
        <v>589</v>
      </c>
      <c r="K40" s="45" t="s">
        <v>1033</v>
      </c>
      <c r="L40" s="45" t="s">
        <v>1035</v>
      </c>
      <c r="M40" s="45" t="s">
        <v>825</v>
      </c>
      <c r="N40" s="45" t="s">
        <v>1146</v>
      </c>
      <c r="O40" s="45" t="s">
        <v>821</v>
      </c>
    </row>
    <row r="41" spans="2:16">
      <c r="B41" t="s">
        <v>1148</v>
      </c>
      <c r="C41" t="s">
        <v>1149</v>
      </c>
      <c r="D41">
        <v>0</v>
      </c>
      <c r="F41" s="93">
        <v>46095</v>
      </c>
      <c r="I41" s="619">
        <v>0</v>
      </c>
      <c r="K41" s="219">
        <v>46114</v>
      </c>
      <c r="L41" s="45">
        <v>14</v>
      </c>
      <c r="M41" s="619">
        <v>0</v>
      </c>
      <c r="N41" s="45">
        <v>0</v>
      </c>
      <c r="O41" s="45">
        <v>0</v>
      </c>
    </row>
    <row r="42" spans="2:16" ht="28.8">
      <c r="B42" t="s">
        <v>1150</v>
      </c>
      <c r="C42" t="s">
        <v>1142</v>
      </c>
      <c r="D42">
        <v>0</v>
      </c>
      <c r="F42" s="93">
        <v>46095</v>
      </c>
      <c r="H42" s="93">
        <v>46082</v>
      </c>
      <c r="I42" s="619">
        <v>0</v>
      </c>
      <c r="K42" s="45" t="s">
        <v>1177</v>
      </c>
      <c r="M42" s="619">
        <v>1</v>
      </c>
      <c r="N42" s="45">
        <v>0</v>
      </c>
      <c r="O42" s="45">
        <v>0</v>
      </c>
    </row>
    <row r="43" spans="2:16">
      <c r="B43" t="s">
        <v>1151</v>
      </c>
      <c r="C43" t="s">
        <v>1143</v>
      </c>
      <c r="D43">
        <v>0</v>
      </c>
      <c r="F43" s="93">
        <v>46126</v>
      </c>
      <c r="I43" s="619">
        <v>0</v>
      </c>
      <c r="K43" s="219">
        <v>46133</v>
      </c>
      <c r="L43" s="45">
        <v>5</v>
      </c>
      <c r="M43" s="619">
        <v>0</v>
      </c>
      <c r="N43" s="45">
        <v>0</v>
      </c>
      <c r="O43" s="45">
        <v>0</v>
      </c>
    </row>
    <row r="44" spans="2:16">
      <c r="B44" t="s">
        <v>1152</v>
      </c>
      <c r="C44" t="s">
        <v>1153</v>
      </c>
      <c r="D44">
        <v>0</v>
      </c>
      <c r="F44" s="93">
        <v>46250</v>
      </c>
      <c r="I44" s="619">
        <v>0</v>
      </c>
      <c r="K44" s="219">
        <v>46257</v>
      </c>
      <c r="L44" s="45">
        <v>9</v>
      </c>
      <c r="M44" s="619">
        <v>0</v>
      </c>
      <c r="N44" s="45">
        <v>0</v>
      </c>
      <c r="O44" s="45">
        <v>0</v>
      </c>
    </row>
    <row r="45" spans="2:16">
      <c r="B45" t="s">
        <v>1154</v>
      </c>
      <c r="C45" t="s">
        <v>1034</v>
      </c>
      <c r="D45">
        <v>0</v>
      </c>
      <c r="F45" s="93">
        <v>46370</v>
      </c>
      <c r="I45" s="619">
        <v>0</v>
      </c>
      <c r="K45" s="219">
        <v>46370</v>
      </c>
      <c r="L45" s="45">
        <v>13</v>
      </c>
      <c r="M45" s="619">
        <v>0</v>
      </c>
      <c r="N45" s="45">
        <v>0</v>
      </c>
      <c r="O45" s="45">
        <v>0</v>
      </c>
    </row>
    <row r="46" spans="2:16">
      <c r="B46" t="s">
        <v>1155</v>
      </c>
      <c r="C46" t="s">
        <v>1156</v>
      </c>
      <c r="D46">
        <v>0</v>
      </c>
      <c r="F46" s="93">
        <v>46552</v>
      </c>
      <c r="I46" s="619">
        <v>0</v>
      </c>
      <c r="K46" s="219">
        <v>46548</v>
      </c>
      <c r="L46" s="45">
        <v>19</v>
      </c>
      <c r="M46" s="619">
        <v>0</v>
      </c>
      <c r="N46" s="45">
        <v>0</v>
      </c>
      <c r="O46" s="45">
        <v>0</v>
      </c>
    </row>
    <row r="47" spans="2:16">
      <c r="B47" t="s">
        <v>1157</v>
      </c>
      <c r="C47" t="s">
        <v>1158</v>
      </c>
      <c r="D47">
        <v>0</v>
      </c>
      <c r="F47" s="93">
        <v>46613</v>
      </c>
      <c r="I47" s="619">
        <v>0</v>
      </c>
      <c r="K47" s="219">
        <v>46609</v>
      </c>
      <c r="L47" s="45">
        <v>3</v>
      </c>
      <c r="M47" s="619">
        <v>0</v>
      </c>
      <c r="N47" s="45">
        <v>0</v>
      </c>
      <c r="O47" s="45">
        <v>0</v>
      </c>
    </row>
    <row r="48" spans="2:16">
      <c r="B48" t="s">
        <v>1159</v>
      </c>
      <c r="C48" t="s">
        <v>860</v>
      </c>
      <c r="D48">
        <v>0</v>
      </c>
      <c r="F48" s="93">
        <v>46613</v>
      </c>
      <c r="I48" s="619">
        <v>0</v>
      </c>
      <c r="K48" s="219">
        <v>46609</v>
      </c>
      <c r="L48" s="45">
        <v>3</v>
      </c>
      <c r="M48" s="619">
        <v>0</v>
      </c>
      <c r="N48" s="45">
        <v>0</v>
      </c>
      <c r="O48" s="45">
        <v>0</v>
      </c>
    </row>
  </sheetData>
  <mergeCells count="1">
    <mergeCell ref="A1:G1"/>
  </mergeCells>
  <conditionalFormatting sqref="F4:F13">
    <cfRule type="cellIs" dxfId="12" priority="1" stopIfTrue="1" operator="equal">
      <formula>"A"</formula>
    </cfRule>
    <cfRule type="cellIs" dxfId="11" priority="2" stopIfTrue="1" operator="equal">
      <formula>"F"</formula>
    </cfRule>
    <cfRule type="cellIs" dxfId="10" priority="3" stopIfTrue="1" operator="equal">
      <formula>$Y4</formula>
    </cfRule>
  </conditionalFormatting>
  <pageMargins left="0.7" right="0.7" top="0.75" bottom="0.75" header="0.3" footer="0.3"/>
  <pageSetup paperSize="9" orientation="portrait" r:id="rId1"/>
  <headerFooter>
    <oddFooter>&amp;L_x000D_&amp;1#&amp;"Calibri"&amp;10&amp;K000000 Data sensitivity - Public</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3073F-6BB1-4887-A63C-89940E7E0D7A}">
  <sheetPr codeName="Sheet6">
    <tabColor theme="0" tint="-0.499984740745262"/>
    <pageSetUpPr fitToPage="1"/>
  </sheetPr>
  <dimension ref="A1:O101"/>
  <sheetViews>
    <sheetView topLeftCell="A9" zoomScale="70" zoomScaleNormal="70" workbookViewId="0">
      <selection activeCell="F17" sqref="F17:G17"/>
    </sheetView>
  </sheetViews>
  <sheetFormatPr defaultColWidth="9.109375" defaultRowHeight="14.4"/>
  <cols>
    <col min="1" max="1" width="6" style="58" customWidth="1"/>
    <col min="2" max="2" width="11.44140625" style="58" customWidth="1"/>
    <col min="3" max="3" width="17" style="58" customWidth="1"/>
    <col min="4" max="4" width="54" style="58" customWidth="1"/>
    <col min="5" max="5" width="26.33203125" style="58" customWidth="1"/>
    <col min="6" max="6" width="56.33203125" style="58" customWidth="1"/>
    <col min="7" max="7" width="51.44140625" style="58" customWidth="1"/>
    <col min="8" max="8" width="17" customWidth="1"/>
    <col min="9" max="9" width="19.88671875" customWidth="1"/>
    <col min="10" max="11" width="15.44140625" customWidth="1"/>
    <col min="12" max="12" width="18.33203125" customWidth="1"/>
    <col min="13" max="13" width="19.88671875" customWidth="1"/>
    <col min="14" max="14" width="15.44140625" customWidth="1"/>
    <col min="15" max="15" width="32.44140625" bestFit="1" customWidth="1"/>
    <col min="16" max="16" width="38.109375" bestFit="1" customWidth="1"/>
    <col min="17" max="18" width="15.44140625" customWidth="1"/>
    <col min="19" max="19" width="19.33203125" customWidth="1"/>
    <col min="20" max="24" width="15.44140625" customWidth="1"/>
    <col min="25" max="25" width="16.44140625" customWidth="1"/>
    <col min="26" max="26" width="15.44140625" customWidth="1"/>
    <col min="27" max="27" width="42.109375" bestFit="1" customWidth="1"/>
    <col min="28" max="34" width="15.44140625" customWidth="1"/>
    <col min="35" max="35" width="22" customWidth="1"/>
  </cols>
  <sheetData>
    <row r="1" spans="1:15" ht="17.399999999999999" hidden="1">
      <c r="A1" s="49"/>
      <c r="B1" s="49"/>
      <c r="C1" s="49"/>
      <c r="D1" s="49"/>
      <c r="E1" s="49"/>
      <c r="F1" s="49"/>
      <c r="G1" s="49"/>
    </row>
    <row r="2" spans="1:15" ht="17.399999999999999" hidden="1">
      <c r="A2" s="50"/>
      <c r="B2" s="52"/>
      <c r="C2" s="52"/>
      <c r="D2" s="52"/>
      <c r="E2" s="52"/>
      <c r="F2" s="52"/>
      <c r="G2" s="52"/>
    </row>
    <row r="3" spans="1:15" ht="17.399999999999999" hidden="1">
      <c r="A3" s="50"/>
      <c r="B3" s="52"/>
      <c r="C3" s="52"/>
      <c r="D3" s="52"/>
      <c r="E3" s="52"/>
      <c r="F3" s="52"/>
      <c r="G3" s="52"/>
      <c r="M3" s="93">
        <f>'General Information'!L1</f>
        <v>46301</v>
      </c>
      <c r="N3" s="13" t="s">
        <v>49</v>
      </c>
      <c r="O3" s="13" t="s">
        <v>736</v>
      </c>
    </row>
    <row r="4" spans="1:15" ht="17.399999999999999" hidden="1">
      <c r="A4" s="50"/>
      <c r="B4" s="51"/>
      <c r="C4" s="51"/>
      <c r="D4" s="51"/>
      <c r="E4" s="51"/>
      <c r="F4" s="51"/>
      <c r="G4" s="51"/>
      <c r="N4" t="s">
        <v>591</v>
      </c>
      <c r="O4" t="s">
        <v>48</v>
      </c>
    </row>
    <row r="5" spans="1:15" ht="17.399999999999999" hidden="1">
      <c r="A5" s="50"/>
      <c r="B5" s="52"/>
      <c r="C5" s="52"/>
      <c r="D5" s="52"/>
      <c r="E5" s="52"/>
      <c r="F5" s="52"/>
      <c r="G5" s="52"/>
      <c r="N5" t="s">
        <v>105</v>
      </c>
      <c r="O5" t="s">
        <v>57</v>
      </c>
    </row>
    <row r="6" spans="1:15" ht="17.399999999999999" hidden="1">
      <c r="A6" s="50"/>
      <c r="B6" s="52"/>
      <c r="C6" s="52"/>
      <c r="D6" s="52"/>
      <c r="E6" s="52"/>
      <c r="F6" s="52"/>
      <c r="G6" s="52"/>
      <c r="O6" t="s">
        <v>737</v>
      </c>
    </row>
    <row r="7" spans="1:15" hidden="1">
      <c r="A7" s="54"/>
      <c r="B7" s="53"/>
      <c r="C7" s="53"/>
      <c r="D7" s="53"/>
      <c r="E7" s="53"/>
      <c r="F7" s="53"/>
      <c r="G7" s="53"/>
      <c r="O7" t="s">
        <v>738</v>
      </c>
    </row>
    <row r="8" spans="1:15" ht="34.5" hidden="1" customHeight="1">
      <c r="A8" s="56"/>
      <c r="B8" s="55"/>
      <c r="C8" s="55"/>
      <c r="D8" s="55"/>
      <c r="E8" s="55"/>
      <c r="F8" s="55"/>
      <c r="G8" s="55"/>
      <c r="O8" t="s">
        <v>739</v>
      </c>
    </row>
    <row r="9" spans="1:15" ht="36.9" customHeight="1">
      <c r="A9" s="56"/>
      <c r="B9" s="2100" t="s">
        <v>740</v>
      </c>
      <c r="C9" s="2101"/>
      <c r="D9" s="2101"/>
      <c r="E9" s="2101"/>
      <c r="F9" s="2101"/>
      <c r="G9" s="2101"/>
      <c r="H9" s="2101"/>
      <c r="I9" s="2101"/>
      <c r="J9" s="2101"/>
    </row>
    <row r="10" spans="1:15" ht="57.6" customHeight="1">
      <c r="A10" s="53"/>
      <c r="B10" s="954" t="s">
        <v>207</v>
      </c>
      <c r="C10" s="954" t="s">
        <v>208</v>
      </c>
      <c r="D10" s="954" t="s">
        <v>209</v>
      </c>
      <c r="E10" s="954" t="s">
        <v>736</v>
      </c>
      <c r="F10" s="2098" t="s">
        <v>211</v>
      </c>
      <c r="G10" s="2099"/>
      <c r="H10" s="954" t="s">
        <v>213</v>
      </c>
      <c r="I10" s="955" t="s">
        <v>214</v>
      </c>
      <c r="J10" s="955" t="s">
        <v>215</v>
      </c>
    </row>
    <row r="11" spans="1:15" s="446" customFormat="1" ht="55.2" customHeight="1">
      <c r="A11" s="571"/>
      <c r="B11" s="956">
        <v>1</v>
      </c>
      <c r="C11" s="957"/>
      <c r="D11" s="958"/>
      <c r="E11" s="956"/>
      <c r="F11" s="2096"/>
      <c r="G11" s="2097"/>
      <c r="H11" s="95"/>
      <c r="I11" s="94"/>
      <c r="J11" s="96">
        <f>I11-C11</f>
        <v>0</v>
      </c>
    </row>
    <row r="12" spans="1:15" ht="55.2" customHeight="1">
      <c r="A12" s="57"/>
      <c r="B12" s="956">
        <f>+B11+1</f>
        <v>2</v>
      </c>
      <c r="C12" s="957"/>
      <c r="D12" s="958"/>
      <c r="E12" s="956"/>
      <c r="F12" s="2096"/>
      <c r="G12" s="2097"/>
      <c r="H12" s="95"/>
      <c r="I12" s="94"/>
      <c r="J12" s="96">
        <f>I12-C12</f>
        <v>0</v>
      </c>
    </row>
    <row r="13" spans="1:15" ht="55.2" customHeight="1">
      <c r="A13" s="57"/>
      <c r="B13" s="956">
        <f>+B12+1</f>
        <v>3</v>
      </c>
      <c r="C13" s="957"/>
      <c r="D13" s="958"/>
      <c r="E13" s="956"/>
      <c r="F13" s="2096"/>
      <c r="G13" s="2097"/>
      <c r="H13" s="95"/>
      <c r="I13" s="94"/>
      <c r="J13" s="96">
        <f>I13-C13</f>
        <v>0</v>
      </c>
    </row>
    <row r="14" spans="1:15" ht="55.2" customHeight="1">
      <c r="A14" s="57"/>
      <c r="B14" s="956">
        <f>+B13+1</f>
        <v>4</v>
      </c>
      <c r="C14" s="957"/>
      <c r="D14" s="958"/>
      <c r="E14" s="956"/>
      <c r="F14" s="2096"/>
      <c r="G14" s="2097"/>
      <c r="H14" s="95"/>
      <c r="I14" s="94"/>
      <c r="J14" s="96">
        <f>I14-C14</f>
        <v>0</v>
      </c>
    </row>
    <row r="15" spans="1:15" ht="55.2" customHeight="1">
      <c r="A15" s="57"/>
      <c r="B15" s="956">
        <f>+B14+1</f>
        <v>5</v>
      </c>
      <c r="C15" s="957"/>
      <c r="D15" s="958"/>
      <c r="E15" s="956"/>
      <c r="F15" s="2096"/>
      <c r="G15" s="2097"/>
      <c r="H15" s="95"/>
      <c r="I15" s="94"/>
      <c r="J15" s="96"/>
    </row>
    <row r="16" spans="1:15" ht="55.2" customHeight="1">
      <c r="A16" s="57"/>
      <c r="B16" s="956">
        <f>+B15+1</f>
        <v>6</v>
      </c>
      <c r="C16" s="957"/>
      <c r="D16" s="958"/>
      <c r="E16" s="956"/>
      <c r="F16" s="2096"/>
      <c r="G16" s="2097"/>
      <c r="H16" s="95"/>
      <c r="I16" s="94"/>
      <c r="J16" s="96"/>
    </row>
    <row r="17" spans="1:10" ht="55.2" customHeight="1">
      <c r="A17" s="57"/>
      <c r="B17" s="956">
        <v>7</v>
      </c>
      <c r="C17" s="957"/>
      <c r="D17" s="958"/>
      <c r="E17" s="956"/>
      <c r="F17" s="2096"/>
      <c r="G17" s="2097"/>
      <c r="H17" s="95"/>
      <c r="I17" s="94"/>
      <c r="J17" s="96"/>
    </row>
    <row r="18" spans="1:10" ht="55.2" customHeight="1">
      <c r="A18" s="57"/>
      <c r="B18" s="956">
        <v>8</v>
      </c>
      <c r="C18" s="957"/>
      <c r="D18" s="958"/>
      <c r="E18" s="956"/>
      <c r="F18" s="2096"/>
      <c r="G18" s="2097"/>
      <c r="H18" s="95"/>
      <c r="I18" s="94"/>
      <c r="J18" s="96"/>
    </row>
    <row r="19" spans="1:10" ht="55.2" customHeight="1">
      <c r="A19" s="57"/>
      <c r="B19" s="956">
        <v>9</v>
      </c>
      <c r="C19" s="957"/>
      <c r="D19" s="958"/>
      <c r="E19" s="956"/>
      <c r="F19" s="2096"/>
      <c r="G19" s="2097"/>
      <c r="H19" s="95"/>
      <c r="I19" s="94"/>
      <c r="J19" s="96"/>
    </row>
    <row r="20" spans="1:10" ht="55.2" customHeight="1">
      <c r="A20" s="57"/>
      <c r="B20" s="956">
        <v>10</v>
      </c>
      <c r="C20" s="957"/>
      <c r="D20" s="958"/>
      <c r="E20" s="956"/>
      <c r="F20" s="2096"/>
      <c r="G20" s="2097"/>
      <c r="H20" s="95"/>
      <c r="I20" s="94"/>
      <c r="J20" s="96"/>
    </row>
    <row r="21" spans="1:10" ht="55.2" customHeight="1">
      <c r="A21" s="57"/>
      <c r="B21" s="956">
        <v>11</v>
      </c>
      <c r="C21" s="957"/>
      <c r="D21" s="958"/>
      <c r="E21" s="956"/>
      <c r="F21" s="2096"/>
      <c r="G21" s="2097"/>
      <c r="H21" s="95"/>
      <c r="I21" s="94"/>
      <c r="J21" s="96"/>
    </row>
    <row r="22" spans="1:10" ht="55.2" customHeight="1">
      <c r="A22" s="57"/>
      <c r="B22" s="956">
        <v>12</v>
      </c>
      <c r="C22" s="957"/>
      <c r="D22" s="958"/>
      <c r="E22" s="956"/>
      <c r="F22" s="2096"/>
      <c r="G22" s="2097"/>
      <c r="H22" s="95"/>
      <c r="I22" s="94"/>
      <c r="J22" s="96"/>
    </row>
    <row r="23" spans="1:10" ht="55.2" customHeight="1">
      <c r="A23" s="57"/>
      <c r="B23" s="956">
        <v>13</v>
      </c>
      <c r="C23" s="957"/>
      <c r="D23" s="958"/>
      <c r="E23" s="956"/>
      <c r="F23" s="2096"/>
      <c r="G23" s="2097"/>
      <c r="H23" s="95"/>
      <c r="I23" s="94"/>
      <c r="J23" s="96"/>
    </row>
    <row r="24" spans="1:10" ht="55.2" customHeight="1">
      <c r="A24" s="57"/>
      <c r="B24" s="956">
        <v>14</v>
      </c>
      <c r="C24" s="957"/>
      <c r="D24" s="958"/>
      <c r="E24" s="956"/>
      <c r="F24" s="2096"/>
      <c r="G24" s="2097"/>
      <c r="H24" s="95"/>
      <c r="I24" s="94"/>
      <c r="J24" s="96"/>
    </row>
    <row r="25" spans="1:10" ht="55.2" customHeight="1">
      <c r="A25" s="57"/>
      <c r="B25" s="956">
        <v>15</v>
      </c>
      <c r="C25" s="957"/>
      <c r="D25" s="958"/>
      <c r="E25" s="956"/>
      <c r="F25" s="2096"/>
      <c r="G25" s="2097"/>
      <c r="H25" s="95"/>
      <c r="I25" s="94"/>
      <c r="J25" s="96"/>
    </row>
    <row r="26" spans="1:10" ht="55.2" customHeight="1">
      <c r="A26" s="57"/>
      <c r="B26" s="956">
        <v>16</v>
      </c>
      <c r="C26" s="957"/>
      <c r="D26" s="958"/>
      <c r="E26" s="956"/>
      <c r="F26" s="2096"/>
      <c r="G26" s="2097"/>
      <c r="H26" s="95"/>
      <c r="I26" s="94"/>
      <c r="J26" s="96"/>
    </row>
    <row r="27" spans="1:10" ht="55.2" customHeight="1">
      <c r="A27" s="57"/>
      <c r="B27" s="956">
        <v>17</v>
      </c>
      <c r="C27" s="957"/>
      <c r="D27" s="958"/>
      <c r="E27" s="956"/>
      <c r="F27" s="2096"/>
      <c r="G27" s="2097"/>
      <c r="H27" s="95"/>
      <c r="I27" s="94"/>
      <c r="J27" s="96"/>
    </row>
    <row r="28" spans="1:10" ht="55.2" customHeight="1">
      <c r="A28" s="57"/>
      <c r="B28" s="956">
        <v>18</v>
      </c>
      <c r="C28" s="957"/>
      <c r="D28" s="958"/>
      <c r="E28" s="956"/>
      <c r="F28" s="2096"/>
      <c r="G28" s="2097"/>
      <c r="H28" s="95"/>
      <c r="I28" s="94"/>
      <c r="J28" s="96"/>
    </row>
    <row r="29" spans="1:10" ht="55.2" customHeight="1">
      <c r="A29" s="57"/>
      <c r="B29" s="956">
        <v>19</v>
      </c>
      <c r="C29" s="957"/>
      <c r="D29" s="958"/>
      <c r="E29" s="956"/>
      <c r="F29" s="2096"/>
      <c r="G29" s="2097"/>
      <c r="H29" s="95"/>
      <c r="I29" s="94"/>
      <c r="J29" s="96"/>
    </row>
    <row r="30" spans="1:10" ht="55.2" customHeight="1">
      <c r="A30" s="57"/>
      <c r="B30" s="956">
        <v>20</v>
      </c>
      <c r="C30" s="957"/>
      <c r="D30" s="958"/>
      <c r="E30" s="956"/>
      <c r="F30" s="2096"/>
      <c r="G30" s="2097"/>
      <c r="H30" s="95"/>
      <c r="I30" s="94"/>
      <c r="J30" s="96"/>
    </row>
    <row r="31" spans="1:10" ht="55.2" customHeight="1">
      <c r="A31" s="57"/>
      <c r="B31" s="956">
        <v>21</v>
      </c>
      <c r="C31" s="957"/>
      <c r="D31" s="958"/>
      <c r="E31" s="956"/>
      <c r="F31" s="2096"/>
      <c r="G31" s="2097"/>
      <c r="H31" s="95"/>
      <c r="I31" s="94"/>
      <c r="J31" s="96"/>
    </row>
    <row r="32" spans="1:10" ht="55.2" customHeight="1">
      <c r="A32" s="57"/>
      <c r="B32" s="956">
        <v>22</v>
      </c>
      <c r="C32" s="957"/>
      <c r="D32" s="958"/>
      <c r="E32" s="956"/>
      <c r="F32" s="2096"/>
      <c r="G32" s="2097"/>
      <c r="H32" s="95"/>
      <c r="I32" s="94"/>
      <c r="J32" s="96"/>
    </row>
    <row r="33" spans="1:10" ht="55.2" customHeight="1">
      <c r="A33" s="57"/>
      <c r="B33" s="956">
        <v>23</v>
      </c>
      <c r="C33" s="957"/>
      <c r="D33" s="958"/>
      <c r="E33" s="956"/>
      <c r="F33" s="2096"/>
      <c r="G33" s="2097"/>
      <c r="H33" s="95"/>
      <c r="I33" s="94"/>
      <c r="J33" s="96"/>
    </row>
    <row r="34" spans="1:10" ht="55.2" customHeight="1">
      <c r="A34" s="57"/>
      <c r="B34" s="956">
        <v>24</v>
      </c>
      <c r="C34" s="957"/>
      <c r="D34" s="958"/>
      <c r="E34" s="956"/>
      <c r="F34" s="2096"/>
      <c r="G34" s="2097"/>
      <c r="H34" s="95"/>
      <c r="I34" s="94"/>
      <c r="J34" s="96"/>
    </row>
    <row r="35" spans="1:10" ht="55.2" customHeight="1">
      <c r="A35" s="57"/>
      <c r="B35" s="956">
        <v>25</v>
      </c>
      <c r="C35" s="957"/>
      <c r="D35" s="958"/>
      <c r="E35" s="956"/>
      <c r="F35" s="2096"/>
      <c r="G35" s="2097"/>
      <c r="H35" s="95"/>
      <c r="I35" s="94"/>
      <c r="J35" s="96"/>
    </row>
    <row r="36" spans="1:10" ht="55.2" customHeight="1">
      <c r="A36" s="57"/>
      <c r="B36" s="956">
        <v>26</v>
      </c>
      <c r="C36" s="957"/>
      <c r="D36" s="958"/>
      <c r="E36" s="956"/>
      <c r="F36" s="2096"/>
      <c r="G36" s="2097"/>
      <c r="H36" s="95"/>
      <c r="I36" s="94"/>
      <c r="J36" s="96"/>
    </row>
    <row r="37" spans="1:10" ht="55.2" customHeight="1">
      <c r="A37" s="57"/>
      <c r="B37" s="956">
        <v>27</v>
      </c>
      <c r="C37" s="957"/>
      <c r="D37" s="958"/>
      <c r="E37" s="956"/>
      <c r="F37" s="2096"/>
      <c r="G37" s="2097"/>
      <c r="H37" s="95"/>
      <c r="I37" s="94"/>
      <c r="J37" s="96"/>
    </row>
    <row r="38" spans="1:10" ht="55.2" customHeight="1">
      <c r="A38" s="57"/>
      <c r="B38" s="956">
        <v>28</v>
      </c>
      <c r="C38" s="957"/>
      <c r="D38" s="958"/>
      <c r="E38" s="956"/>
      <c r="F38" s="2096"/>
      <c r="G38" s="2097"/>
      <c r="H38" s="95"/>
      <c r="I38" s="94"/>
      <c r="J38" s="96"/>
    </row>
    <row r="39" spans="1:10" ht="55.2" customHeight="1">
      <c r="A39" s="57"/>
      <c r="B39" s="956">
        <v>29</v>
      </c>
      <c r="C39" s="957"/>
      <c r="D39" s="958"/>
      <c r="E39" s="956"/>
      <c r="F39" s="2096"/>
      <c r="G39" s="2097"/>
      <c r="H39" s="95"/>
      <c r="I39" s="94"/>
      <c r="J39" s="96"/>
    </row>
    <row r="40" spans="1:10" ht="55.2" customHeight="1">
      <c r="A40" s="57"/>
      <c r="B40" s="956">
        <v>30</v>
      </c>
      <c r="C40" s="957"/>
      <c r="D40" s="958"/>
      <c r="E40" s="956"/>
      <c r="F40" s="2096"/>
      <c r="G40" s="2097"/>
      <c r="H40" s="95"/>
      <c r="I40" s="94"/>
      <c r="J40" s="96"/>
    </row>
    <row r="41" spans="1:10" ht="55.2" customHeight="1">
      <c r="A41" s="57"/>
      <c r="B41" s="956">
        <v>31</v>
      </c>
      <c r="C41" s="957"/>
      <c r="D41" s="958"/>
      <c r="E41" s="956"/>
      <c r="F41" s="2096"/>
      <c r="G41" s="2097"/>
      <c r="H41" s="95"/>
      <c r="I41" s="94"/>
      <c r="J41" s="96"/>
    </row>
    <row r="42" spans="1:10" ht="55.2" customHeight="1">
      <c r="A42" s="57"/>
      <c r="B42" s="956">
        <v>32</v>
      </c>
      <c r="C42" s="957"/>
      <c r="D42" s="958"/>
      <c r="E42" s="956"/>
      <c r="F42" s="2096"/>
      <c r="G42" s="2097"/>
      <c r="H42" s="95"/>
      <c r="I42" s="94"/>
      <c r="J42" s="96"/>
    </row>
    <row r="43" spans="1:10" ht="55.2" customHeight="1">
      <c r="A43" s="57"/>
      <c r="B43" s="956">
        <v>33</v>
      </c>
      <c r="C43" s="957"/>
      <c r="D43" s="958"/>
      <c r="E43" s="956"/>
      <c r="F43" s="2096"/>
      <c r="G43" s="2097"/>
      <c r="H43" s="95"/>
      <c r="I43" s="94"/>
      <c r="J43" s="96"/>
    </row>
    <row r="44" spans="1:10" ht="55.2" customHeight="1">
      <c r="A44" s="57"/>
      <c r="B44" s="956">
        <v>34</v>
      </c>
      <c r="C44" s="957"/>
      <c r="D44" s="958"/>
      <c r="E44" s="956"/>
      <c r="F44" s="2096"/>
      <c r="G44" s="2097"/>
      <c r="H44" s="95"/>
      <c r="I44" s="94"/>
      <c r="J44" s="96"/>
    </row>
    <row r="45" spans="1:10" ht="55.2" customHeight="1">
      <c r="A45" s="57"/>
      <c r="B45" s="956">
        <v>35</v>
      </c>
      <c r="C45" s="957"/>
      <c r="D45" s="958"/>
      <c r="E45" s="956"/>
      <c r="F45" s="2096"/>
      <c r="G45" s="2097"/>
      <c r="H45" s="95"/>
      <c r="I45" s="94"/>
      <c r="J45" s="96"/>
    </row>
    <row r="46" spans="1:10" ht="55.2" customHeight="1">
      <c r="A46" s="57"/>
      <c r="B46" s="956">
        <v>36</v>
      </c>
      <c r="C46" s="957"/>
      <c r="D46" s="958"/>
      <c r="E46" s="956"/>
      <c r="F46" s="2096"/>
      <c r="G46" s="2097"/>
      <c r="H46" s="95"/>
      <c r="I46" s="94"/>
      <c r="J46" s="96"/>
    </row>
    <row r="47" spans="1:10" ht="55.2" customHeight="1">
      <c r="A47" s="57"/>
      <c r="B47" s="956">
        <v>37</v>
      </c>
      <c r="C47" s="957"/>
      <c r="D47" s="958"/>
      <c r="E47" s="956"/>
      <c r="F47" s="2096"/>
      <c r="G47" s="2097"/>
      <c r="H47" s="95"/>
      <c r="I47" s="94"/>
      <c r="J47" s="96"/>
    </row>
    <row r="48" spans="1:10" ht="55.2" customHeight="1">
      <c r="A48" s="57"/>
      <c r="B48" s="956">
        <v>38</v>
      </c>
      <c r="C48" s="957"/>
      <c r="D48" s="958"/>
      <c r="E48" s="956"/>
      <c r="F48" s="2096"/>
      <c r="G48" s="2097"/>
      <c r="H48" s="95"/>
      <c r="I48" s="94"/>
      <c r="J48" s="96"/>
    </row>
    <row r="49" spans="1:10" ht="55.2" customHeight="1">
      <c r="A49" s="57"/>
      <c r="B49" s="956">
        <v>39</v>
      </c>
      <c r="C49" s="957"/>
      <c r="D49" s="958"/>
      <c r="E49" s="956"/>
      <c r="F49" s="2096"/>
      <c r="G49" s="2097"/>
      <c r="H49" s="95"/>
      <c r="I49" s="94"/>
      <c r="J49" s="96"/>
    </row>
    <row r="50" spans="1:10" ht="55.2" customHeight="1">
      <c r="A50" s="57"/>
      <c r="B50" s="956">
        <v>40</v>
      </c>
      <c r="C50" s="957"/>
      <c r="D50" s="958"/>
      <c r="E50" s="956"/>
      <c r="F50" s="2096"/>
      <c r="G50" s="2097"/>
      <c r="H50" s="95"/>
      <c r="I50" s="94"/>
      <c r="J50" s="96"/>
    </row>
    <row r="51" spans="1:10" ht="55.2" customHeight="1">
      <c r="A51" s="57"/>
      <c r="B51" s="956">
        <v>41</v>
      </c>
      <c r="C51" s="957"/>
      <c r="D51" s="958"/>
      <c r="E51" s="956"/>
      <c r="F51" s="2096"/>
      <c r="G51" s="2097"/>
      <c r="H51" s="95"/>
      <c r="I51" s="94"/>
      <c r="J51" s="96"/>
    </row>
    <row r="52" spans="1:10" ht="55.2" customHeight="1">
      <c r="A52" s="57"/>
      <c r="B52" s="956">
        <v>42</v>
      </c>
      <c r="C52" s="957"/>
      <c r="D52" s="958"/>
      <c r="E52" s="956"/>
      <c r="F52" s="2096"/>
      <c r="G52" s="2097"/>
      <c r="H52" s="95"/>
      <c r="I52" s="94"/>
      <c r="J52" s="96"/>
    </row>
    <row r="53" spans="1:10" ht="55.2" customHeight="1">
      <c r="A53" s="57"/>
      <c r="B53" s="956">
        <v>43</v>
      </c>
      <c r="C53" s="957"/>
      <c r="D53" s="958"/>
      <c r="E53" s="956"/>
      <c r="F53" s="2096"/>
      <c r="G53" s="2097"/>
      <c r="H53" s="95"/>
      <c r="I53" s="94"/>
      <c r="J53" s="96"/>
    </row>
    <row r="54" spans="1:10" ht="55.2" customHeight="1">
      <c r="A54" s="57"/>
      <c r="B54" s="956">
        <v>44</v>
      </c>
      <c r="C54" s="957"/>
      <c r="D54" s="958"/>
      <c r="E54" s="956"/>
      <c r="F54" s="2096"/>
      <c r="G54" s="2097"/>
      <c r="H54" s="95"/>
      <c r="I54" s="94"/>
      <c r="J54" s="96"/>
    </row>
    <row r="55" spans="1:10" ht="55.2" customHeight="1">
      <c r="A55" s="57"/>
      <c r="B55" s="956">
        <v>45</v>
      </c>
      <c r="C55" s="957"/>
      <c r="D55" s="958"/>
      <c r="E55" s="956"/>
      <c r="F55" s="2096"/>
      <c r="G55" s="2097"/>
      <c r="H55" s="95"/>
      <c r="I55" s="94"/>
      <c r="J55" s="96"/>
    </row>
    <row r="56" spans="1:10" ht="55.2" customHeight="1">
      <c r="A56" s="57"/>
      <c r="B56" s="956">
        <v>46</v>
      </c>
      <c r="C56" s="957"/>
      <c r="D56" s="958"/>
      <c r="E56" s="956"/>
      <c r="F56" s="2096"/>
      <c r="G56" s="2097"/>
      <c r="H56" s="95"/>
      <c r="I56" s="94"/>
      <c r="J56" s="96"/>
    </row>
    <row r="57" spans="1:10" ht="55.2" customHeight="1">
      <c r="A57" s="57"/>
      <c r="B57" s="956">
        <v>47</v>
      </c>
      <c r="C57" s="957"/>
      <c r="D57" s="958"/>
      <c r="E57" s="956"/>
      <c r="F57" s="2096"/>
      <c r="G57" s="2097"/>
      <c r="H57" s="95"/>
      <c r="I57" s="94"/>
      <c r="J57" s="96"/>
    </row>
    <row r="58" spans="1:10" ht="55.2" customHeight="1">
      <c r="A58" s="57"/>
      <c r="B58" s="956">
        <v>48</v>
      </c>
      <c r="C58" s="957"/>
      <c r="D58" s="958"/>
      <c r="E58" s="956"/>
      <c r="F58" s="2096"/>
      <c r="G58" s="2097"/>
      <c r="H58" s="95"/>
      <c r="I58" s="94"/>
      <c r="J58" s="96"/>
    </row>
    <row r="59" spans="1:10" ht="55.2" customHeight="1">
      <c r="A59" s="57"/>
      <c r="B59" s="956">
        <v>49</v>
      </c>
      <c r="C59" s="957"/>
      <c r="D59" s="958"/>
      <c r="E59" s="956"/>
      <c r="F59" s="2096"/>
      <c r="G59" s="2097"/>
      <c r="H59" s="95"/>
      <c r="I59" s="94"/>
      <c r="J59" s="96"/>
    </row>
    <row r="60" spans="1:10" ht="55.2" customHeight="1">
      <c r="A60" s="57"/>
      <c r="B60" s="956">
        <v>50</v>
      </c>
      <c r="C60" s="957"/>
      <c r="D60" s="958"/>
      <c r="E60" s="956"/>
      <c r="F60" s="2096"/>
      <c r="G60" s="2097"/>
      <c r="H60" s="95"/>
      <c r="I60" s="94"/>
      <c r="J60" s="96"/>
    </row>
    <row r="61" spans="1:10" ht="57.6" customHeight="1">
      <c r="A61"/>
      <c r="B61"/>
      <c r="C61"/>
      <c r="D61"/>
      <c r="E61"/>
      <c r="F61"/>
      <c r="G61"/>
    </row>
    <row r="62" spans="1:10">
      <c r="A62"/>
      <c r="B62"/>
      <c r="C62"/>
      <c r="D62"/>
      <c r="E62"/>
      <c r="F62"/>
      <c r="G62"/>
    </row>
    <row r="63" spans="1:10">
      <c r="A63"/>
      <c r="B63"/>
      <c r="C63"/>
      <c r="D63"/>
      <c r="E63"/>
      <c r="F63"/>
      <c r="G63"/>
    </row>
    <row r="64" spans="1:10">
      <c r="A64"/>
      <c r="B64"/>
      <c r="C64"/>
      <c r="D64"/>
      <c r="E64"/>
      <c r="F64"/>
      <c r="G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sheetData>
  <mergeCells count="52">
    <mergeCell ref="F20:G20"/>
    <mergeCell ref="F21:G21"/>
    <mergeCell ref="F22:G22"/>
    <mergeCell ref="F23:G23"/>
    <mergeCell ref="F24:G24"/>
    <mergeCell ref="F15:G15"/>
    <mergeCell ref="F16:G16"/>
    <mergeCell ref="F17:G17"/>
    <mergeCell ref="F18:G18"/>
    <mergeCell ref="F19:G19"/>
    <mergeCell ref="B9:J9"/>
    <mergeCell ref="F11:G11"/>
    <mergeCell ref="F12:G12"/>
    <mergeCell ref="F13:G13"/>
    <mergeCell ref="F14:G1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9:G49"/>
    <mergeCell ref="F40:G40"/>
    <mergeCell ref="F41:G41"/>
    <mergeCell ref="F42:G42"/>
    <mergeCell ref="F43:G43"/>
    <mergeCell ref="F44:G44"/>
    <mergeCell ref="F60:G60"/>
    <mergeCell ref="F10:G10"/>
    <mergeCell ref="F55:G55"/>
    <mergeCell ref="F56:G56"/>
    <mergeCell ref="F57:G57"/>
    <mergeCell ref="F58:G58"/>
    <mergeCell ref="F59:G59"/>
    <mergeCell ref="F50:G50"/>
    <mergeCell ref="F51:G51"/>
    <mergeCell ref="F52:G52"/>
    <mergeCell ref="F53:G53"/>
    <mergeCell ref="F54:G54"/>
    <mergeCell ref="F45:G45"/>
    <mergeCell ref="F46:G46"/>
    <mergeCell ref="F47:G47"/>
    <mergeCell ref="F48:G48"/>
  </mergeCells>
  <dataValidations count="2">
    <dataValidation type="list" allowBlank="1" showInputMessage="1" showErrorMessage="1" sqref="H11:H60" xr:uid="{609D7632-8751-46CC-B6D4-6A4EDEB90116}">
      <formula1>$N$4:$N$5</formula1>
    </dataValidation>
    <dataValidation type="list" allowBlank="1" showInputMessage="1" showErrorMessage="1" sqref="E11:E20" xr:uid="{91798FE9-E08D-4577-87A7-A1EAF2B09BD3}">
      <formula1>$O$4:$O$8</formula1>
    </dataValidation>
  </dataValidations>
  <pageMargins left="0.75" right="0.75" top="1.2" bottom="1" header="0.3" footer="0.3"/>
  <pageSetup paperSize="8" scale="69" fitToHeight="50" orientation="landscape" r:id="rId1"/>
  <headerFooter>
    <oddHeader>&amp;L&amp;"Janna LT,Bold"&amp;24MODON RISK REGISTER&amp;R&amp;G</oddHeader>
    <oddFooter>&amp;L&amp;"Janna LT,Regular"Document Reference Number: ORG1-06-002-MOD-TS0-0-PRM-TEM-1126-00Rev: 00Issued: 7 March 2016_x000D_&amp;1#&amp;"Calibri"&amp;10&amp;K000000 Data sensitivity - Public&amp;R&amp;"Janna LT,Regular"&amp;F&amp;APage &amp;P of &amp;N</oddFooter>
  </headerFooter>
  <colBreaks count="1" manualBreakCount="1">
    <brk id="25" max="1048575" man="1"/>
  </colBreaks>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B73F2-59F1-48A5-B40A-416C303E931C}">
  <sheetPr>
    <tabColor theme="4" tint="0.79998168889431442"/>
  </sheetPr>
  <dimension ref="A1:Q15"/>
  <sheetViews>
    <sheetView workbookViewId="0">
      <selection activeCell="K32" sqref="K32"/>
    </sheetView>
  </sheetViews>
  <sheetFormatPr defaultRowHeight="14.4"/>
  <cols>
    <col min="1" max="1" width="23" customWidth="1"/>
    <col min="2" max="2" width="12.6640625" customWidth="1"/>
    <col min="3" max="3" width="13.33203125" customWidth="1"/>
    <col min="4" max="8" width="12.6640625" customWidth="1"/>
    <col min="9" max="9" width="14.88671875" customWidth="1"/>
    <col min="10" max="11" width="12.6640625" customWidth="1"/>
    <col min="16" max="16" width="11.33203125" bestFit="1" customWidth="1"/>
    <col min="17" max="17" width="12.33203125" bestFit="1" customWidth="1"/>
  </cols>
  <sheetData>
    <row r="1" spans="1:17" ht="21.6" thickBot="1">
      <c r="A1" s="135" t="s">
        <v>796</v>
      </c>
      <c r="B1" s="136"/>
      <c r="C1" s="136"/>
      <c r="D1" s="136"/>
      <c r="E1" s="136"/>
      <c r="F1" s="136"/>
      <c r="G1" s="136"/>
      <c r="H1" s="136"/>
      <c r="I1" s="136"/>
      <c r="J1" s="136"/>
      <c r="K1" s="137"/>
      <c r="P1" s="59" t="str">
        <f>'General Information'!$K$1</f>
        <v>Data Date</v>
      </c>
      <c r="Q1" s="60">
        <f>'General Information'!$L$1</f>
        <v>46301</v>
      </c>
    </row>
    <row r="2" spans="1:17" ht="18">
      <c r="A2" s="132" t="s">
        <v>797</v>
      </c>
      <c r="B2" s="130"/>
      <c r="C2" s="130"/>
      <c r="D2" s="130"/>
      <c r="E2" s="130"/>
      <c r="F2" s="130"/>
      <c r="G2" s="130"/>
      <c r="H2" s="130"/>
      <c r="I2" s="130"/>
      <c r="J2" s="130"/>
      <c r="K2" s="131"/>
    </row>
    <row r="3" spans="1:17" ht="15.6">
      <c r="A3" s="2104" t="s">
        <v>798</v>
      </c>
      <c r="B3" s="1520"/>
      <c r="C3" s="1520"/>
      <c r="D3" s="1520"/>
      <c r="E3" s="1521"/>
      <c r="F3" s="1522" t="s">
        <v>799</v>
      </c>
      <c r="G3" s="1520"/>
      <c r="H3" s="1520"/>
      <c r="I3" s="1520"/>
      <c r="J3" s="1520"/>
      <c r="K3" s="1521"/>
    </row>
    <row r="4" spans="1:17" ht="15.6">
      <c r="A4" s="133" t="s">
        <v>800</v>
      </c>
      <c r="B4" s="120" t="s">
        <v>801</v>
      </c>
      <c r="C4" s="120" t="s">
        <v>802</v>
      </c>
      <c r="D4" s="120" t="s">
        <v>803</v>
      </c>
      <c r="E4" s="121" t="s">
        <v>338</v>
      </c>
      <c r="F4" s="119" t="s">
        <v>804</v>
      </c>
      <c r="G4" s="120" t="s">
        <v>805</v>
      </c>
      <c r="H4" s="120" t="s">
        <v>806</v>
      </c>
      <c r="I4" s="120" t="s">
        <v>807</v>
      </c>
      <c r="J4" s="120" t="s">
        <v>808</v>
      </c>
      <c r="K4" s="121"/>
    </row>
    <row r="5" spans="1:17" ht="15.6">
      <c r="A5" s="134">
        <v>399</v>
      </c>
      <c r="B5" s="126">
        <v>59</v>
      </c>
      <c r="C5" s="126">
        <v>33</v>
      </c>
      <c r="D5" s="126">
        <v>307</v>
      </c>
      <c r="E5" s="127">
        <f>D5/A5</f>
        <v>0.76942355889724312</v>
      </c>
      <c r="F5" s="128">
        <f>+C5</f>
        <v>33</v>
      </c>
      <c r="G5" s="126">
        <v>28</v>
      </c>
      <c r="H5" s="126">
        <v>0</v>
      </c>
      <c r="I5" s="129">
        <v>5</v>
      </c>
      <c r="J5" s="2102">
        <f>+G5+H5-I5</f>
        <v>23</v>
      </c>
      <c r="K5" s="2103"/>
    </row>
    <row r="6" spans="1:17" ht="18">
      <c r="A6" s="2105" t="s">
        <v>809</v>
      </c>
      <c r="B6" s="1394"/>
      <c r="C6" s="1395"/>
      <c r="D6" s="1393" t="s">
        <v>810</v>
      </c>
      <c r="E6" s="1394"/>
      <c r="F6" s="1394"/>
      <c r="G6" s="1395"/>
      <c r="H6" s="1393" t="s">
        <v>811</v>
      </c>
      <c r="I6" s="1394"/>
      <c r="J6" s="1394"/>
      <c r="K6" s="1395"/>
    </row>
    <row r="7" spans="1:17" ht="15.6" customHeight="1">
      <c r="A7" s="2106"/>
      <c r="B7" s="1397"/>
      <c r="C7" s="1398"/>
      <c r="D7" s="1401" t="s">
        <v>812</v>
      </c>
      <c r="E7" s="1402"/>
      <c r="F7" s="1402" t="s">
        <v>813</v>
      </c>
      <c r="G7" s="1406"/>
      <c r="H7" s="1396"/>
      <c r="I7" s="1397"/>
      <c r="J7" s="1397"/>
      <c r="K7" s="1398"/>
    </row>
    <row r="8" spans="1:17" ht="15.6">
      <c r="A8" s="133" t="s">
        <v>814</v>
      </c>
      <c r="B8" s="120" t="s">
        <v>815</v>
      </c>
      <c r="C8" s="121" t="s">
        <v>816</v>
      </c>
      <c r="D8" s="119" t="s">
        <v>814</v>
      </c>
      <c r="E8" s="120" t="s">
        <v>815</v>
      </c>
      <c r="F8" s="120" t="s">
        <v>814</v>
      </c>
      <c r="G8" s="121" t="s">
        <v>815</v>
      </c>
      <c r="H8" s="119" t="s">
        <v>814</v>
      </c>
      <c r="I8" s="120" t="s">
        <v>815</v>
      </c>
      <c r="J8" s="120" t="s">
        <v>808</v>
      </c>
      <c r="K8" s="121"/>
    </row>
    <row r="9" spans="1:17" ht="15.6">
      <c r="A9" s="123">
        <v>75</v>
      </c>
      <c r="B9" s="123">
        <v>67</v>
      </c>
      <c r="C9" s="125">
        <f>A9-B9</f>
        <v>8</v>
      </c>
      <c r="D9" s="122">
        <v>8</v>
      </c>
      <c r="E9" s="123">
        <v>7</v>
      </c>
      <c r="F9" s="123">
        <v>88</v>
      </c>
      <c r="G9" s="124">
        <v>89</v>
      </c>
      <c r="H9" s="122">
        <v>9</v>
      </c>
      <c r="I9" s="123">
        <v>8</v>
      </c>
      <c r="J9" s="2102">
        <f>H9-I9</f>
        <v>1</v>
      </c>
      <c r="K9" s="2103"/>
    </row>
    <row r="13" spans="1:17">
      <c r="G13" s="800"/>
      <c r="H13" s="800" t="s">
        <v>735</v>
      </c>
    </row>
    <row r="15" spans="1:17">
      <c r="H15" s="800"/>
    </row>
  </sheetData>
  <mergeCells count="9">
    <mergeCell ref="J9:K9"/>
    <mergeCell ref="A3:E3"/>
    <mergeCell ref="F3:K3"/>
    <mergeCell ref="J5:K5"/>
    <mergeCell ref="A6:C7"/>
    <mergeCell ref="D6:G6"/>
    <mergeCell ref="H6:K7"/>
    <mergeCell ref="D7:E7"/>
    <mergeCell ref="F7:G7"/>
  </mergeCells>
  <conditionalFormatting sqref="I5">
    <cfRule type="cellIs" dxfId="9" priority="4" operator="lessThan">
      <formula>0</formula>
    </cfRule>
  </conditionalFormatting>
  <conditionalFormatting sqref="J5:K5">
    <cfRule type="dataBar" priority="2">
      <dataBar>
        <cfvo type="min"/>
        <cfvo type="max"/>
        <color rgb="FF63C384"/>
      </dataBar>
      <extLst>
        <ext xmlns:x14="http://schemas.microsoft.com/office/spreadsheetml/2009/9/main" uri="{B025F937-C7B1-47D3-B67F-A62EFF666E3E}">
          <x14:id>{55413DE4-DDC9-43A3-85A4-1737851B327B}</x14:id>
        </ext>
      </extLst>
    </cfRule>
  </conditionalFormatting>
  <conditionalFormatting sqref="J9:K9">
    <cfRule type="dataBar" priority="1">
      <dataBar>
        <cfvo type="min"/>
        <cfvo type="max"/>
        <color rgb="FF63C384"/>
      </dataBar>
      <extLst>
        <ext xmlns:x14="http://schemas.microsoft.com/office/spreadsheetml/2009/9/main" uri="{B025F937-C7B1-47D3-B67F-A62EFF666E3E}">
          <x14:id>{1AF72417-B906-459A-8D94-81B9ECE31928}</x14:id>
        </ext>
      </extLst>
    </cfRule>
  </conditionalFormatting>
  <pageMargins left="0.7" right="0.7" top="0.75" bottom="0.75" header="0.3" footer="0.3"/>
  <headerFooter>
    <oddFooter>&amp;L_x000D_&amp;1#&amp;"Calibri"&amp;10&amp;K000000 Data sensitivity - Public</oddFooter>
  </headerFooter>
  <extLst>
    <ext xmlns:x14="http://schemas.microsoft.com/office/spreadsheetml/2009/9/main" uri="{78C0D931-6437-407d-A8EE-F0AAD7539E65}">
      <x14:conditionalFormattings>
        <x14:conditionalFormatting xmlns:xm="http://schemas.microsoft.com/office/excel/2006/main">
          <x14:cfRule type="dataBar" id="{55413DE4-DDC9-43A3-85A4-1737851B327B}">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1AF72417-B906-459A-8D94-81B9ECE31928}">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tabColor theme="4" tint="0.79998168889431442"/>
  </sheetPr>
  <dimension ref="A1:AO54"/>
  <sheetViews>
    <sheetView topLeftCell="S28" zoomScale="85" zoomScaleNormal="85" workbookViewId="0">
      <selection activeCell="AN12" sqref="AN12"/>
    </sheetView>
  </sheetViews>
  <sheetFormatPr defaultColWidth="9.109375" defaultRowHeight="14.4"/>
  <cols>
    <col min="1" max="1" width="22.33203125" style="3" bestFit="1" customWidth="1"/>
    <col min="2" max="26" width="7.6640625" style="3" customWidth="1"/>
    <col min="27" max="40" width="5.6640625" style="3" customWidth="1"/>
    <col min="41" max="16384" width="9.109375" style="3"/>
  </cols>
  <sheetData>
    <row r="1" spans="1:26" ht="34.5" customHeight="1">
      <c r="A1" s="2124" t="s">
        <v>741</v>
      </c>
      <c r="B1" s="2125"/>
      <c r="C1" s="2125"/>
      <c r="D1" s="2125"/>
      <c r="E1" s="2125"/>
      <c r="F1" s="2125"/>
      <c r="G1" s="2125"/>
      <c r="H1" s="2125"/>
      <c r="I1" s="2125"/>
      <c r="J1" s="2125"/>
      <c r="K1" s="2125"/>
      <c r="L1" s="2125"/>
      <c r="M1" s="2125"/>
      <c r="N1" s="2125"/>
      <c r="O1" s="2125"/>
      <c r="P1" s="2125"/>
      <c r="Q1" s="2125"/>
      <c r="R1" s="2125"/>
      <c r="S1" s="2125"/>
      <c r="T1" s="2125"/>
      <c r="U1" s="2125"/>
      <c r="V1" s="2125"/>
      <c r="W1" s="2125"/>
      <c r="X1" s="2125"/>
      <c r="Y1" s="2125"/>
      <c r="Z1" s="2125"/>
    </row>
    <row r="2" spans="1:26" ht="59.7" customHeight="1">
      <c r="A2" s="61" t="s">
        <v>742</v>
      </c>
      <c r="B2" s="610">
        <f>+'EV-Chart Data'!A4</f>
        <v>46068</v>
      </c>
      <c r="C2" s="610">
        <f t="shared" ref="C2:T2" si="0">EOMONTH(B2,1)</f>
        <v>46112</v>
      </c>
      <c r="D2" s="610">
        <f t="shared" si="0"/>
        <v>46142</v>
      </c>
      <c r="E2" s="610">
        <f t="shared" si="0"/>
        <v>46173</v>
      </c>
      <c r="F2" s="610">
        <f t="shared" si="0"/>
        <v>46203</v>
      </c>
      <c r="G2" s="610">
        <f t="shared" si="0"/>
        <v>46234</v>
      </c>
      <c r="H2" s="610">
        <f t="shared" si="0"/>
        <v>46265</v>
      </c>
      <c r="I2" s="610">
        <f t="shared" si="0"/>
        <v>46295</v>
      </c>
      <c r="J2" s="610">
        <f t="shared" si="0"/>
        <v>46326</v>
      </c>
      <c r="K2" s="610">
        <f t="shared" si="0"/>
        <v>46356</v>
      </c>
      <c r="L2" s="610">
        <f t="shared" si="0"/>
        <v>46387</v>
      </c>
      <c r="M2" s="610">
        <f t="shared" si="0"/>
        <v>46418</v>
      </c>
      <c r="N2" s="610">
        <f t="shared" si="0"/>
        <v>46446</v>
      </c>
      <c r="O2" s="610">
        <f t="shared" si="0"/>
        <v>46477</v>
      </c>
      <c r="P2" s="610">
        <f t="shared" si="0"/>
        <v>46507</v>
      </c>
      <c r="Q2" s="610">
        <f t="shared" si="0"/>
        <v>46538</v>
      </c>
      <c r="R2" s="610">
        <f t="shared" si="0"/>
        <v>46568</v>
      </c>
      <c r="S2" s="610">
        <f t="shared" si="0"/>
        <v>46599</v>
      </c>
      <c r="T2" s="610">
        <f t="shared" si="0"/>
        <v>46630</v>
      </c>
      <c r="U2" s="610"/>
      <c r="V2" s="610"/>
      <c r="W2" s="610"/>
      <c r="X2" s="610"/>
      <c r="Y2" s="610"/>
      <c r="Z2" s="610"/>
    </row>
    <row r="3" spans="1:26" ht="34.5" customHeight="1">
      <c r="A3" s="62" t="s">
        <v>743</v>
      </c>
      <c r="B3" s="63">
        <v>12</v>
      </c>
      <c r="C3" s="63">
        <v>12</v>
      </c>
      <c r="D3" s="63">
        <v>12</v>
      </c>
      <c r="E3" s="63">
        <v>12</v>
      </c>
      <c r="F3" s="63">
        <v>12</v>
      </c>
      <c r="G3" s="63">
        <v>12</v>
      </c>
      <c r="H3" s="63">
        <v>12</v>
      </c>
      <c r="I3" s="63">
        <v>12</v>
      </c>
      <c r="J3" s="63">
        <v>12</v>
      </c>
      <c r="K3" s="63">
        <v>12</v>
      </c>
      <c r="L3" s="63">
        <v>12</v>
      </c>
      <c r="M3" s="63">
        <v>12</v>
      </c>
      <c r="N3" s="63">
        <v>12</v>
      </c>
      <c r="O3" s="63">
        <v>12</v>
      </c>
      <c r="P3" s="63">
        <v>12</v>
      </c>
      <c r="Q3" s="63">
        <v>12</v>
      </c>
      <c r="R3" s="63">
        <v>12</v>
      </c>
      <c r="S3" s="63">
        <v>12</v>
      </c>
      <c r="T3" s="63">
        <v>12</v>
      </c>
      <c r="U3" s="63"/>
      <c r="V3" s="63"/>
      <c r="W3" s="63"/>
      <c r="X3" s="63"/>
      <c r="Y3" s="63"/>
      <c r="Z3" s="63"/>
    </row>
    <row r="4" spans="1:26" ht="34.5" customHeight="1">
      <c r="A4" s="62" t="s">
        <v>744</v>
      </c>
      <c r="B4" s="63">
        <f>B3</f>
        <v>12</v>
      </c>
      <c r="C4" s="63">
        <f>B4+C3</f>
        <v>24</v>
      </c>
      <c r="D4" s="63">
        <f t="shared" ref="D4:T4" si="1">C4+D3</f>
        <v>36</v>
      </c>
      <c r="E4" s="63">
        <f t="shared" si="1"/>
        <v>48</v>
      </c>
      <c r="F4" s="63">
        <f t="shared" si="1"/>
        <v>60</v>
      </c>
      <c r="G4" s="63">
        <f t="shared" si="1"/>
        <v>72</v>
      </c>
      <c r="H4" s="63">
        <f t="shared" si="1"/>
        <v>84</v>
      </c>
      <c r="I4" s="63">
        <f t="shared" si="1"/>
        <v>96</v>
      </c>
      <c r="J4" s="63">
        <f t="shared" si="1"/>
        <v>108</v>
      </c>
      <c r="K4" s="63">
        <f t="shared" si="1"/>
        <v>120</v>
      </c>
      <c r="L4" s="63">
        <f t="shared" si="1"/>
        <v>132</v>
      </c>
      <c r="M4" s="63">
        <f t="shared" si="1"/>
        <v>144</v>
      </c>
      <c r="N4" s="63">
        <f t="shared" si="1"/>
        <v>156</v>
      </c>
      <c r="O4" s="63">
        <f t="shared" si="1"/>
        <v>168</v>
      </c>
      <c r="P4" s="63">
        <f t="shared" si="1"/>
        <v>180</v>
      </c>
      <c r="Q4" s="63">
        <f t="shared" si="1"/>
        <v>192</v>
      </c>
      <c r="R4" s="63">
        <f t="shared" si="1"/>
        <v>204</v>
      </c>
      <c r="S4" s="63">
        <f t="shared" si="1"/>
        <v>216</v>
      </c>
      <c r="T4" s="63">
        <f t="shared" si="1"/>
        <v>228</v>
      </c>
      <c r="U4" s="63"/>
      <c r="V4" s="63"/>
      <c r="W4" s="63"/>
      <c r="X4" s="63"/>
      <c r="Y4" s="63"/>
      <c r="Z4" s="63"/>
    </row>
    <row r="5" spans="1:26" ht="34.5" customHeight="1">
      <c r="A5" s="62" t="s">
        <v>745</v>
      </c>
      <c r="B5" s="63"/>
      <c r="C5" s="1150">
        <f>AVERAGE(19,22,23,24)</f>
        <v>22</v>
      </c>
      <c r="D5" s="1150">
        <f>AVERAGE(24,25,25,25)</f>
        <v>24.75</v>
      </c>
      <c r="E5" s="1150">
        <f>AVERAGE(25,25,27,27)</f>
        <v>26</v>
      </c>
      <c r="F5" s="1150">
        <f>AVERAGE(27,27,27,27,27)</f>
        <v>27</v>
      </c>
      <c r="G5" s="1150">
        <f>AVERAGE(27,27,27,27)</f>
        <v>27</v>
      </c>
      <c r="H5" s="1150">
        <f>AVERAGE(27,27,27,27)</f>
        <v>27</v>
      </c>
      <c r="I5" s="1150">
        <f>AVERAGE(27,27,27,27,27)</f>
        <v>27</v>
      </c>
      <c r="J5" s="1150">
        <f>AVERAGE(27)</f>
        <v>27</v>
      </c>
      <c r="K5" s="63"/>
      <c r="L5" s="63"/>
      <c r="M5" s="63"/>
      <c r="N5" s="63"/>
      <c r="O5" s="63"/>
      <c r="P5" s="63"/>
      <c r="Q5" s="63"/>
      <c r="R5" s="63"/>
      <c r="S5" s="63"/>
      <c r="T5" s="63"/>
      <c r="U5" s="63"/>
      <c r="V5" s="63"/>
      <c r="W5" s="63"/>
      <c r="X5" s="63"/>
      <c r="Y5" s="63"/>
      <c r="Z5" s="63"/>
    </row>
    <row r="6" spans="1:26" ht="34.5" customHeight="1">
      <c r="A6" s="64" t="s">
        <v>746</v>
      </c>
      <c r="B6" s="65">
        <f>B5</f>
        <v>0</v>
      </c>
      <c r="C6" s="65">
        <f t="shared" ref="C6:T6" si="2">C5+B6</f>
        <v>22</v>
      </c>
      <c r="D6" s="1195">
        <f t="shared" si="2"/>
        <v>46.75</v>
      </c>
      <c r="E6" s="1195">
        <f t="shared" si="2"/>
        <v>72.75</v>
      </c>
      <c r="F6" s="1195">
        <f t="shared" si="2"/>
        <v>99.75</v>
      </c>
      <c r="G6" s="1195">
        <f t="shared" si="2"/>
        <v>126.75</v>
      </c>
      <c r="H6" s="1195">
        <f t="shared" si="2"/>
        <v>153.75</v>
      </c>
      <c r="I6" s="1195">
        <f t="shared" si="2"/>
        <v>180.75</v>
      </c>
      <c r="J6" s="1195">
        <f t="shared" si="2"/>
        <v>207.75</v>
      </c>
      <c r="K6" s="1195">
        <f t="shared" si="2"/>
        <v>207.75</v>
      </c>
      <c r="L6" s="1195">
        <f t="shared" si="2"/>
        <v>207.75</v>
      </c>
      <c r="M6" s="1195">
        <f t="shared" si="2"/>
        <v>207.75</v>
      </c>
      <c r="N6" s="1195">
        <f t="shared" si="2"/>
        <v>207.75</v>
      </c>
      <c r="O6" s="1195">
        <f t="shared" si="2"/>
        <v>207.75</v>
      </c>
      <c r="P6" s="1195">
        <f t="shared" si="2"/>
        <v>207.75</v>
      </c>
      <c r="Q6" s="1195">
        <f t="shared" si="2"/>
        <v>207.75</v>
      </c>
      <c r="R6" s="1195">
        <f t="shared" si="2"/>
        <v>207.75</v>
      </c>
      <c r="S6" s="1195">
        <f t="shared" si="2"/>
        <v>207.75</v>
      </c>
      <c r="T6" s="1195">
        <f t="shared" si="2"/>
        <v>207.75</v>
      </c>
      <c r="U6" s="65"/>
      <c r="V6" s="65"/>
      <c r="W6" s="65"/>
      <c r="X6" s="65"/>
      <c r="Y6" s="65"/>
      <c r="Z6" s="65"/>
    </row>
    <row r="7" spans="1:26" ht="34.5" customHeight="1">
      <c r="A7" s="64" t="s">
        <v>747</v>
      </c>
      <c r="B7" s="65"/>
      <c r="C7" s="65"/>
      <c r="D7" s="65">
        <f>+D3</f>
        <v>12</v>
      </c>
      <c r="E7" s="63">
        <v>12</v>
      </c>
      <c r="F7" s="63">
        <v>12</v>
      </c>
      <c r="G7" s="63">
        <v>12</v>
      </c>
      <c r="H7" s="63">
        <v>12</v>
      </c>
      <c r="I7" s="63">
        <v>12</v>
      </c>
      <c r="J7" s="63">
        <v>12</v>
      </c>
      <c r="K7" s="63">
        <v>12</v>
      </c>
      <c r="L7" s="63">
        <v>12</v>
      </c>
      <c r="M7" s="63">
        <v>12</v>
      </c>
      <c r="N7" s="63">
        <v>12</v>
      </c>
      <c r="O7" s="63">
        <v>12</v>
      </c>
      <c r="P7" s="63">
        <v>12</v>
      </c>
      <c r="Q7" s="63">
        <v>12</v>
      </c>
      <c r="R7" s="63">
        <v>12</v>
      </c>
      <c r="S7" s="63">
        <v>12</v>
      </c>
      <c r="T7" s="63">
        <v>12</v>
      </c>
      <c r="U7" s="65"/>
      <c r="V7" s="65"/>
      <c r="W7" s="65"/>
      <c r="X7" s="65"/>
      <c r="Y7" s="65"/>
      <c r="Z7" s="65"/>
    </row>
    <row r="8" spans="1:26" ht="34.5" customHeight="1" thickBot="1">
      <c r="A8" s="66" t="s">
        <v>748</v>
      </c>
      <c r="B8" s="67">
        <v>0</v>
      </c>
      <c r="C8" s="67">
        <v>3</v>
      </c>
      <c r="D8" s="67"/>
      <c r="E8" s="67"/>
      <c r="F8" s="67"/>
      <c r="G8" s="67"/>
      <c r="H8" s="67"/>
      <c r="I8" s="67"/>
      <c r="J8" s="67"/>
      <c r="K8" s="67"/>
      <c r="L8" s="67"/>
      <c r="M8" s="67"/>
      <c r="N8" s="67"/>
      <c r="O8" s="67"/>
      <c r="P8" s="67"/>
      <c r="Q8" s="67"/>
      <c r="R8" s="67"/>
      <c r="S8" s="67"/>
      <c r="T8" s="67"/>
      <c r="U8" s="67"/>
      <c r="V8" s="67"/>
      <c r="W8" s="67"/>
      <c r="X8" s="67"/>
      <c r="Y8" s="67"/>
      <c r="Z8" s="67"/>
    </row>
    <row r="9" spans="1:26" ht="34.5" customHeight="1" thickTop="1">
      <c r="A9" s="2126" t="s">
        <v>749</v>
      </c>
      <c r="B9" s="2127"/>
      <c r="C9" s="2127"/>
      <c r="D9" s="2127"/>
      <c r="E9" s="2127"/>
      <c r="F9" s="2127"/>
      <c r="G9" s="2127"/>
      <c r="H9" s="2127"/>
      <c r="I9" s="2127"/>
      <c r="J9" s="2127"/>
      <c r="K9" s="2127"/>
      <c r="L9" s="2127"/>
      <c r="M9" s="2127"/>
      <c r="N9" s="2127"/>
      <c r="O9" s="2127"/>
      <c r="P9" s="2127"/>
      <c r="Q9" s="2127"/>
      <c r="R9" s="2127"/>
      <c r="S9" s="2127"/>
      <c r="T9" s="2127"/>
      <c r="U9" s="2127"/>
      <c r="V9" s="2127"/>
      <c r="W9" s="2127"/>
      <c r="X9" s="2127"/>
      <c r="Y9" s="2127"/>
      <c r="Z9" s="2127"/>
    </row>
    <row r="10" spans="1:26" ht="59.7" customHeight="1">
      <c r="A10" s="61" t="s">
        <v>742</v>
      </c>
      <c r="B10" s="610">
        <f>+B2</f>
        <v>46068</v>
      </c>
      <c r="C10" s="610">
        <f t="shared" ref="C10:T10" si="3">EOMONTH(B10,1)</f>
        <v>46112</v>
      </c>
      <c r="D10" s="610">
        <f t="shared" si="3"/>
        <v>46142</v>
      </c>
      <c r="E10" s="610">
        <f t="shared" si="3"/>
        <v>46173</v>
      </c>
      <c r="F10" s="610">
        <f t="shared" si="3"/>
        <v>46203</v>
      </c>
      <c r="G10" s="610">
        <f t="shared" si="3"/>
        <v>46234</v>
      </c>
      <c r="H10" s="610">
        <f t="shared" si="3"/>
        <v>46265</v>
      </c>
      <c r="I10" s="610">
        <f t="shared" si="3"/>
        <v>46295</v>
      </c>
      <c r="J10" s="610">
        <f t="shared" si="3"/>
        <v>46326</v>
      </c>
      <c r="K10" s="610">
        <f t="shared" si="3"/>
        <v>46356</v>
      </c>
      <c r="L10" s="610">
        <f t="shared" si="3"/>
        <v>46387</v>
      </c>
      <c r="M10" s="610">
        <f t="shared" si="3"/>
        <v>46418</v>
      </c>
      <c r="N10" s="610">
        <f t="shared" si="3"/>
        <v>46446</v>
      </c>
      <c r="O10" s="610">
        <f t="shared" si="3"/>
        <v>46477</v>
      </c>
      <c r="P10" s="610">
        <f t="shared" si="3"/>
        <v>46507</v>
      </c>
      <c r="Q10" s="610">
        <f t="shared" si="3"/>
        <v>46538</v>
      </c>
      <c r="R10" s="610">
        <f t="shared" si="3"/>
        <v>46568</v>
      </c>
      <c r="S10" s="610">
        <f t="shared" si="3"/>
        <v>46599</v>
      </c>
      <c r="T10" s="610">
        <f t="shared" si="3"/>
        <v>46630</v>
      </c>
      <c r="U10" s="610"/>
      <c r="V10" s="610"/>
      <c r="W10" s="610"/>
      <c r="X10" s="610"/>
      <c r="Y10" s="610"/>
      <c r="Z10" s="610"/>
    </row>
    <row r="11" spans="1:26" ht="34.5" customHeight="1">
      <c r="A11" s="62" t="s">
        <v>743</v>
      </c>
      <c r="B11" s="63">
        <v>19</v>
      </c>
      <c r="C11" s="63">
        <v>31</v>
      </c>
      <c r="D11" s="63">
        <v>46</v>
      </c>
      <c r="E11" s="63">
        <v>51</v>
      </c>
      <c r="F11" s="63">
        <v>55</v>
      </c>
      <c r="G11" s="63">
        <v>105</v>
      </c>
      <c r="H11" s="63">
        <v>139</v>
      </c>
      <c r="I11" s="63">
        <v>112</v>
      </c>
      <c r="J11" s="63">
        <v>116</v>
      </c>
      <c r="K11" s="63">
        <v>137</v>
      </c>
      <c r="L11" s="63">
        <v>150</v>
      </c>
      <c r="M11" s="63">
        <v>161</v>
      </c>
      <c r="N11" s="63">
        <v>96</v>
      </c>
      <c r="O11" s="63">
        <v>118</v>
      </c>
      <c r="P11" s="63">
        <v>104</v>
      </c>
      <c r="Q11" s="63">
        <v>56</v>
      </c>
      <c r="R11" s="63">
        <v>17</v>
      </c>
      <c r="S11" s="63">
        <v>6</v>
      </c>
      <c r="T11" s="63">
        <v>6</v>
      </c>
      <c r="U11" s="63"/>
      <c r="V11" s="63"/>
      <c r="W11" s="63"/>
      <c r="X11" s="63"/>
      <c r="Y11" s="63"/>
      <c r="Z11" s="63"/>
    </row>
    <row r="12" spans="1:26" ht="34.5" customHeight="1">
      <c r="A12" s="62" t="s">
        <v>744</v>
      </c>
      <c r="B12" s="63">
        <f>B11</f>
        <v>19</v>
      </c>
      <c r="C12" s="63">
        <f t="shared" ref="C12:H12" si="4">B12+C11</f>
        <v>50</v>
      </c>
      <c r="D12" s="63">
        <f t="shared" si="4"/>
        <v>96</v>
      </c>
      <c r="E12" s="63">
        <f t="shared" si="4"/>
        <v>147</v>
      </c>
      <c r="F12" s="63">
        <f t="shared" si="4"/>
        <v>202</v>
      </c>
      <c r="G12" s="63">
        <f t="shared" si="4"/>
        <v>307</v>
      </c>
      <c r="H12" s="63">
        <f t="shared" si="4"/>
        <v>446</v>
      </c>
      <c r="I12" s="63">
        <f t="shared" ref="I12:T12" si="5">H12+I11</f>
        <v>558</v>
      </c>
      <c r="J12" s="63">
        <f t="shared" si="5"/>
        <v>674</v>
      </c>
      <c r="K12" s="63">
        <f t="shared" si="5"/>
        <v>811</v>
      </c>
      <c r="L12" s="63">
        <f t="shared" si="5"/>
        <v>961</v>
      </c>
      <c r="M12" s="63">
        <f t="shared" si="5"/>
        <v>1122</v>
      </c>
      <c r="N12" s="63">
        <f t="shared" si="5"/>
        <v>1218</v>
      </c>
      <c r="O12" s="63">
        <f t="shared" si="5"/>
        <v>1336</v>
      </c>
      <c r="P12" s="63">
        <f t="shared" si="5"/>
        <v>1440</v>
      </c>
      <c r="Q12" s="63">
        <f t="shared" si="5"/>
        <v>1496</v>
      </c>
      <c r="R12" s="63">
        <f t="shared" si="5"/>
        <v>1513</v>
      </c>
      <c r="S12" s="63">
        <f t="shared" si="5"/>
        <v>1519</v>
      </c>
      <c r="T12" s="63">
        <f t="shared" si="5"/>
        <v>1525</v>
      </c>
      <c r="U12" s="63"/>
      <c r="V12" s="63"/>
      <c r="W12" s="63"/>
      <c r="X12" s="63"/>
      <c r="Y12" s="63"/>
      <c r="Z12" s="63"/>
    </row>
    <row r="13" spans="1:26" ht="34.5" customHeight="1">
      <c r="A13" s="62" t="s">
        <v>745</v>
      </c>
      <c r="B13" s="63"/>
      <c r="C13" s="1150">
        <f>AVERAGE(63,69,69,72)</f>
        <v>68.25</v>
      </c>
      <c r="D13" s="1150">
        <f>AVERAGE(69,128,128,129)</f>
        <v>113.5</v>
      </c>
      <c r="E13" s="1150">
        <f>AVERAGE(129,116,117)</f>
        <v>120.66666666666667</v>
      </c>
      <c r="F13" s="1150">
        <f>AVERAGE(136,135,135,116,116)</f>
        <v>127.6</v>
      </c>
      <c r="G13" s="1150">
        <f>AVERAGE(116,112,110,111)</f>
        <v>112.25</v>
      </c>
      <c r="H13" s="1150">
        <f>AVERAGE(118,118,119,119)</f>
        <v>118.5</v>
      </c>
      <c r="I13" s="1150">
        <f>AVERAGE(120,125,117,117,128)</f>
        <v>121.4</v>
      </c>
      <c r="J13" s="1150">
        <f>AVERAGE(121)</f>
        <v>121</v>
      </c>
      <c r="K13" s="63"/>
      <c r="L13" s="63"/>
      <c r="M13" s="63"/>
      <c r="N13" s="63"/>
      <c r="O13" s="63"/>
      <c r="P13" s="63"/>
      <c r="Q13" s="63"/>
      <c r="R13" s="63"/>
      <c r="S13" s="63"/>
      <c r="T13" s="63"/>
      <c r="U13" s="63"/>
      <c r="V13" s="63"/>
      <c r="W13" s="63"/>
      <c r="X13" s="63"/>
      <c r="Y13" s="63"/>
      <c r="Z13" s="63"/>
    </row>
    <row r="14" spans="1:26" ht="34.5" customHeight="1">
      <c r="A14" s="64" t="s">
        <v>746</v>
      </c>
      <c r="B14" s="65">
        <f>B13</f>
        <v>0</v>
      </c>
      <c r="C14" s="1195">
        <f t="shared" ref="C14:T14" si="6">C13+B14</f>
        <v>68.25</v>
      </c>
      <c r="D14" s="1195">
        <f t="shared" si="6"/>
        <v>181.75</v>
      </c>
      <c r="E14" s="1195">
        <f t="shared" si="6"/>
        <v>302.41666666666669</v>
      </c>
      <c r="F14" s="1195">
        <f t="shared" si="6"/>
        <v>430.01666666666665</v>
      </c>
      <c r="G14" s="1195">
        <f t="shared" si="6"/>
        <v>542.26666666666665</v>
      </c>
      <c r="H14" s="1195">
        <f t="shared" si="6"/>
        <v>660.76666666666665</v>
      </c>
      <c r="I14" s="1195">
        <f t="shared" si="6"/>
        <v>782.16666666666663</v>
      </c>
      <c r="J14" s="1195">
        <f t="shared" si="6"/>
        <v>903.16666666666663</v>
      </c>
      <c r="K14" s="1195">
        <f t="shared" si="6"/>
        <v>903.16666666666663</v>
      </c>
      <c r="L14" s="1195">
        <f t="shared" si="6"/>
        <v>903.16666666666663</v>
      </c>
      <c r="M14" s="1195">
        <f t="shared" si="6"/>
        <v>903.16666666666663</v>
      </c>
      <c r="N14" s="1195">
        <f t="shared" si="6"/>
        <v>903.16666666666663</v>
      </c>
      <c r="O14" s="1195">
        <f t="shared" si="6"/>
        <v>903.16666666666663</v>
      </c>
      <c r="P14" s="1195">
        <f t="shared" si="6"/>
        <v>903.16666666666663</v>
      </c>
      <c r="Q14" s="1195">
        <f t="shared" si="6"/>
        <v>903.16666666666663</v>
      </c>
      <c r="R14" s="1195">
        <f t="shared" si="6"/>
        <v>903.16666666666663</v>
      </c>
      <c r="S14" s="1195">
        <f t="shared" si="6"/>
        <v>903.16666666666663</v>
      </c>
      <c r="T14" s="1195">
        <f t="shared" si="6"/>
        <v>903.16666666666663</v>
      </c>
      <c r="U14" s="65"/>
      <c r="V14" s="65"/>
      <c r="W14" s="65"/>
      <c r="X14" s="65"/>
      <c r="Y14" s="65"/>
      <c r="Z14" s="65"/>
    </row>
    <row r="15" spans="1:26" ht="34.5" customHeight="1">
      <c r="A15" s="64" t="s">
        <v>747</v>
      </c>
      <c r="B15" s="65"/>
      <c r="C15" s="65"/>
      <c r="D15" s="65">
        <f>+D11</f>
        <v>46</v>
      </c>
      <c r="E15" s="65">
        <f>+E11</f>
        <v>51</v>
      </c>
      <c r="F15" s="65">
        <f>+F11</f>
        <v>55</v>
      </c>
      <c r="G15" s="65">
        <f t="shared" ref="G15:T15" si="7">+G11</f>
        <v>105</v>
      </c>
      <c r="H15" s="65">
        <f t="shared" si="7"/>
        <v>139</v>
      </c>
      <c r="I15" s="65">
        <f t="shared" si="7"/>
        <v>112</v>
      </c>
      <c r="J15" s="65">
        <f t="shared" si="7"/>
        <v>116</v>
      </c>
      <c r="K15" s="65">
        <f t="shared" si="7"/>
        <v>137</v>
      </c>
      <c r="L15" s="65">
        <f t="shared" si="7"/>
        <v>150</v>
      </c>
      <c r="M15" s="65">
        <f t="shared" si="7"/>
        <v>161</v>
      </c>
      <c r="N15" s="65">
        <f t="shared" si="7"/>
        <v>96</v>
      </c>
      <c r="O15" s="65">
        <f t="shared" si="7"/>
        <v>118</v>
      </c>
      <c r="P15" s="65">
        <f t="shared" si="7"/>
        <v>104</v>
      </c>
      <c r="Q15" s="65">
        <f t="shared" si="7"/>
        <v>56</v>
      </c>
      <c r="R15" s="65">
        <f t="shared" si="7"/>
        <v>17</v>
      </c>
      <c r="S15" s="65">
        <f t="shared" si="7"/>
        <v>6</v>
      </c>
      <c r="T15" s="65">
        <f t="shared" si="7"/>
        <v>6</v>
      </c>
      <c r="U15" s="65"/>
      <c r="V15" s="65"/>
      <c r="W15" s="65"/>
      <c r="X15" s="65"/>
      <c r="Y15" s="65"/>
      <c r="Z15" s="65"/>
    </row>
    <row r="16" spans="1:26" ht="34.5" customHeight="1" thickBot="1">
      <c r="A16" s="66" t="s">
        <v>750</v>
      </c>
      <c r="B16" s="67">
        <v>0</v>
      </c>
      <c r="C16" s="67">
        <v>0</v>
      </c>
      <c r="D16" s="67">
        <v>0</v>
      </c>
      <c r="E16" s="67">
        <v>0</v>
      </c>
      <c r="F16" s="67">
        <v>0</v>
      </c>
      <c r="G16" s="67">
        <v>0</v>
      </c>
      <c r="H16" s="67">
        <v>0</v>
      </c>
      <c r="I16" s="67">
        <v>0</v>
      </c>
      <c r="J16" s="67">
        <v>0</v>
      </c>
      <c r="K16" s="67">
        <v>0</v>
      </c>
      <c r="L16" s="67">
        <v>0</v>
      </c>
      <c r="M16" s="67">
        <v>0</v>
      </c>
      <c r="N16" s="67">
        <v>0</v>
      </c>
      <c r="O16" s="67">
        <v>0</v>
      </c>
      <c r="P16" s="67"/>
      <c r="Q16" s="67"/>
      <c r="R16" s="67"/>
      <c r="S16" s="67"/>
      <c r="T16" s="67"/>
      <c r="U16" s="67"/>
      <c r="V16" s="67"/>
      <c r="W16" s="67"/>
      <c r="X16" s="67"/>
      <c r="Y16" s="67"/>
      <c r="Z16" s="67"/>
    </row>
    <row r="17" spans="1:41" ht="34.5" customHeight="1" thickTop="1">
      <c r="B17" s="612"/>
      <c r="C17" s="612"/>
      <c r="D17" s="612"/>
      <c r="E17" s="612"/>
      <c r="F17" s="612"/>
      <c r="G17" s="612"/>
      <c r="H17" s="612"/>
      <c r="I17" s="612"/>
      <c r="J17" s="612"/>
      <c r="K17" s="612"/>
      <c r="L17" s="612"/>
      <c r="M17" s="612"/>
      <c r="N17" s="612"/>
      <c r="O17" s="612"/>
      <c r="P17" s="612"/>
      <c r="Q17" s="612"/>
      <c r="R17" s="612"/>
      <c r="S17" s="612"/>
      <c r="T17" s="612"/>
      <c r="U17" s="612"/>
      <c r="V17" s="612"/>
      <c r="W17" s="612"/>
      <c r="X17" s="612"/>
      <c r="Y17" s="612"/>
      <c r="Z17" s="612"/>
      <c r="AA17" s="611"/>
      <c r="AB17" s="611"/>
      <c r="AC17" s="611"/>
      <c r="AD17" s="611"/>
      <c r="AE17" s="611"/>
      <c r="AF17" s="611"/>
      <c r="AG17" s="611"/>
      <c r="AH17" s="611"/>
      <c r="AI17" s="611"/>
      <c r="AJ17" s="611"/>
      <c r="AK17" s="611"/>
      <c r="AL17" s="611"/>
      <c r="AM17" s="611"/>
      <c r="AN17" s="611"/>
    </row>
    <row r="18" spans="1:41" ht="34.5" customHeight="1">
      <c r="A18" s="2128" t="s">
        <v>751</v>
      </c>
      <c r="B18" s="2129"/>
      <c r="C18" s="2129"/>
      <c r="D18" s="2129"/>
      <c r="E18" s="2129"/>
      <c r="F18" s="2129"/>
      <c r="G18" s="2129"/>
      <c r="H18" s="2129"/>
      <c r="I18" s="2136"/>
      <c r="AG18" s="2134" t="s">
        <v>724</v>
      </c>
      <c r="AH18" s="2135"/>
      <c r="AI18" s="2133">
        <f>EOMONTH('General Information'!$L$1,0)</f>
        <v>46326</v>
      </c>
      <c r="AJ18" s="2133"/>
      <c r="AK18" s="2133"/>
      <c r="AL18" s="2133"/>
      <c r="AM18" s="2131">
        <f>EOMONTH(AI18,1)</f>
        <v>46356</v>
      </c>
      <c r="AN18" s="2131"/>
      <c r="AO18" s="2131"/>
    </row>
    <row r="19" spans="1:41" ht="34.5" customHeight="1">
      <c r="A19" s="68" t="s">
        <v>74</v>
      </c>
      <c r="B19" s="2112" t="s">
        <v>188</v>
      </c>
      <c r="C19" s="2112"/>
      <c r="D19" s="2112" t="s">
        <v>55</v>
      </c>
      <c r="E19" s="2112"/>
      <c r="F19" s="2112" t="s">
        <v>752</v>
      </c>
      <c r="G19" s="2112"/>
      <c r="H19" s="2112" t="s">
        <v>753</v>
      </c>
      <c r="I19" s="2113"/>
      <c r="AI19" s="611"/>
      <c r="AJ19" s="611"/>
      <c r="AK19" s="611"/>
      <c r="AL19" s="611"/>
      <c r="AM19" s="611"/>
      <c r="AN19" s="611"/>
    </row>
    <row r="20" spans="1:41" ht="34.5" customHeight="1">
      <c r="A20" s="959">
        <f>HLOOKUP($AI$18,$B$2:$Z$7,2,FALSE)</f>
        <v>12</v>
      </c>
      <c r="B20" s="2130">
        <v>27</v>
      </c>
      <c r="C20" s="2130"/>
      <c r="D20" s="2132">
        <f>B20-A20</f>
        <v>15</v>
      </c>
      <c r="E20" s="2132"/>
      <c r="F20" s="2114">
        <f>HLOOKUP($AM$18,$B$2:$Z$7,6,FALSE)</f>
        <v>12</v>
      </c>
      <c r="G20" s="2122"/>
      <c r="H20" s="2114">
        <f>HLOOKUP($AI$18,$B$2:$Z$8,7,FALSE)</f>
        <v>0</v>
      </c>
      <c r="I20" s="2122"/>
      <c r="U20" s="812"/>
      <c r="AI20" s="611"/>
      <c r="AJ20" s="611"/>
      <c r="AK20" s="611"/>
      <c r="AL20" s="611"/>
      <c r="AM20" s="611"/>
      <c r="AN20" s="611"/>
    </row>
    <row r="21" spans="1:41">
      <c r="A21" s="611"/>
      <c r="B21" s="611"/>
      <c r="C21" s="611"/>
      <c r="D21" s="611"/>
      <c r="E21" s="611"/>
      <c r="F21" s="611"/>
      <c r="G21" s="611"/>
      <c r="H21" s="611"/>
      <c r="I21" s="611"/>
      <c r="J21" s="611"/>
      <c r="K21" s="611"/>
      <c r="L21" s="611"/>
      <c r="M21" s="611"/>
      <c r="N21" s="611"/>
      <c r="O21" s="611"/>
      <c r="P21" s="611"/>
      <c r="Q21" s="611"/>
      <c r="R21" s="611"/>
      <c r="S21" s="611"/>
      <c r="T21" s="611"/>
      <c r="U21" s="611"/>
      <c r="V21" s="611"/>
      <c r="W21" s="611"/>
      <c r="X21" s="611"/>
      <c r="Y21" s="611"/>
      <c r="Z21" s="611"/>
      <c r="AA21" s="611"/>
      <c r="AB21" s="611"/>
      <c r="AC21" s="611"/>
      <c r="AD21" s="611"/>
      <c r="AE21" s="611"/>
      <c r="AF21" s="611"/>
      <c r="AG21" s="611"/>
      <c r="AH21" s="611"/>
      <c r="AI21" s="611"/>
      <c r="AJ21" s="611"/>
      <c r="AK21" s="611"/>
      <c r="AL21" s="611"/>
      <c r="AM21" s="611"/>
      <c r="AN21" s="611"/>
    </row>
    <row r="22" spans="1:41" ht="34.950000000000003" customHeight="1">
      <c r="A22" s="2128" t="s">
        <v>754</v>
      </c>
      <c r="B22" s="2129"/>
      <c r="C22" s="2129"/>
      <c r="D22" s="2129"/>
      <c r="E22" s="2129"/>
      <c r="F22" s="2129"/>
      <c r="G22" s="2129"/>
      <c r="H22" s="2129"/>
      <c r="I22" s="2136"/>
      <c r="J22" s="611"/>
      <c r="L22" s="2128" t="s">
        <v>755</v>
      </c>
      <c r="M22" s="2129"/>
      <c r="N22" s="2129"/>
      <c r="O22" s="2129"/>
      <c r="P22" s="2129"/>
      <c r="Q22" s="2129"/>
      <c r="R22" s="2129"/>
      <c r="S22" s="2129"/>
      <c r="T22" s="2129"/>
      <c r="U22" s="2129"/>
      <c r="V22" s="2129"/>
      <c r="W22" s="2129"/>
      <c r="X22" s="2129"/>
      <c r="Y22" s="2129"/>
      <c r="Z22" s="2129"/>
      <c r="AA22" s="2129"/>
      <c r="AK22" s="611"/>
      <c r="AL22" s="611"/>
      <c r="AM22" s="611"/>
      <c r="AN22" s="611"/>
    </row>
    <row r="23" spans="1:41" ht="39.450000000000003" customHeight="1">
      <c r="A23" s="68" t="s">
        <v>74</v>
      </c>
      <c r="B23" s="2112" t="s">
        <v>188</v>
      </c>
      <c r="C23" s="2112"/>
      <c r="D23" s="2112" t="s">
        <v>55</v>
      </c>
      <c r="E23" s="2112"/>
      <c r="F23" s="2112" t="s">
        <v>752</v>
      </c>
      <c r="G23" s="2112"/>
      <c r="H23" s="2112" t="s">
        <v>753</v>
      </c>
      <c r="I23" s="2113"/>
      <c r="J23" s="611"/>
      <c r="L23" s="2117" t="s">
        <v>194</v>
      </c>
      <c r="M23" s="2113"/>
      <c r="N23" s="2112" t="s">
        <v>756</v>
      </c>
      <c r="O23" s="2113"/>
      <c r="P23" s="2112" t="s">
        <v>757</v>
      </c>
      <c r="Q23" s="2113"/>
      <c r="R23" s="2112" t="s">
        <v>758</v>
      </c>
      <c r="S23" s="2113"/>
      <c r="T23" s="2112" t="s">
        <v>759</v>
      </c>
      <c r="U23" s="2113"/>
      <c r="V23" s="2112" t="s">
        <v>760</v>
      </c>
      <c r="W23" s="2113"/>
      <c r="X23" s="2112" t="s">
        <v>761</v>
      </c>
      <c r="Y23" s="2113"/>
      <c r="Z23" s="2112" t="s">
        <v>762</v>
      </c>
      <c r="AA23" s="2113"/>
      <c r="AB23" s="2108" t="s">
        <v>84</v>
      </c>
      <c r="AC23" s="2109"/>
      <c r="AK23" s="611"/>
      <c r="AL23" s="611"/>
      <c r="AM23" s="611"/>
      <c r="AN23" s="611"/>
    </row>
    <row r="24" spans="1:41" ht="44.7" customHeight="1">
      <c r="A24" s="959">
        <f>HLOOKUP($AI$18,$B$10:$Z$15,2,FALSE)</f>
        <v>116</v>
      </c>
      <c r="B24" s="2130">
        <f>HLOOKUP($AI$18,$B$10:$Z$15,4,FALSE)</f>
        <v>121</v>
      </c>
      <c r="C24" s="2130"/>
      <c r="D24" s="2132">
        <f>B24-A24</f>
        <v>5</v>
      </c>
      <c r="E24" s="2132"/>
      <c r="F24" s="2114">
        <f>HLOOKUP($AM$18,$B$10:$Z$15,6,FALSE)</f>
        <v>137</v>
      </c>
      <c r="G24" s="2122"/>
      <c r="H24" s="2114">
        <f>HLOOKUP($AI$18,$B$10:$Z$16,7,FALSE)</f>
        <v>0</v>
      </c>
      <c r="I24" s="2122"/>
      <c r="J24" s="611"/>
      <c r="K24" s="611"/>
      <c r="L24" s="2118" t="s">
        <v>763</v>
      </c>
      <c r="M24" s="2119"/>
      <c r="N24" s="2120">
        <v>60</v>
      </c>
      <c r="O24" s="2121"/>
      <c r="P24" s="2120">
        <v>1</v>
      </c>
      <c r="Q24" s="2121"/>
      <c r="R24" s="2120">
        <v>0</v>
      </c>
      <c r="S24" s="2121"/>
      <c r="T24" s="2120">
        <v>20</v>
      </c>
      <c r="U24" s="2121"/>
      <c r="V24" s="2120">
        <v>2</v>
      </c>
      <c r="W24" s="2121"/>
      <c r="X24" s="2114">
        <v>2</v>
      </c>
      <c r="Y24" s="2114"/>
      <c r="Z24" s="2130">
        <v>20</v>
      </c>
      <c r="AA24" s="2114"/>
      <c r="AB24" s="2110">
        <f>SUM(N24:AA24)</f>
        <v>105</v>
      </c>
      <c r="AC24" s="2111"/>
      <c r="AE24" s="812"/>
      <c r="AF24" s="812"/>
      <c r="AG24" s="812"/>
      <c r="AH24" s="812"/>
      <c r="AK24" s="611"/>
      <c r="AL24" s="611"/>
      <c r="AM24" s="611"/>
      <c r="AN24" s="611"/>
    </row>
    <row r="25" spans="1:41" ht="40.200000000000003" customHeight="1">
      <c r="A25" s="611"/>
      <c r="B25" s="611"/>
      <c r="C25" s="611"/>
      <c r="D25" s="611"/>
      <c r="E25" s="611"/>
      <c r="F25" s="611"/>
      <c r="G25" s="611"/>
      <c r="H25" s="611"/>
      <c r="I25" s="611"/>
      <c r="J25" s="611"/>
      <c r="K25" s="611"/>
      <c r="L25" s="2115" t="s">
        <v>188</v>
      </c>
      <c r="M25" s="2116"/>
      <c r="N25" s="2120">
        <v>57</v>
      </c>
      <c r="O25" s="2121"/>
      <c r="P25" s="2120">
        <v>0</v>
      </c>
      <c r="Q25" s="2121"/>
      <c r="R25" s="2120">
        <v>0</v>
      </c>
      <c r="S25" s="2121"/>
      <c r="T25" s="2120">
        <v>36</v>
      </c>
      <c r="U25" s="2121"/>
      <c r="V25" s="2120">
        <v>0</v>
      </c>
      <c r="W25" s="2121"/>
      <c r="X25" s="2114">
        <v>0</v>
      </c>
      <c r="Y25" s="2114"/>
      <c r="Z25" s="2114">
        <v>28</v>
      </c>
      <c r="AA25" s="2114"/>
      <c r="AB25" s="2110">
        <f>SUM(N25:AA25)</f>
        <v>121</v>
      </c>
      <c r="AC25" s="2111"/>
      <c r="AE25" s="812"/>
      <c r="AF25" s="812"/>
      <c r="AK25" s="611"/>
      <c r="AL25" s="611"/>
      <c r="AM25" s="611"/>
      <c r="AN25" s="611"/>
    </row>
    <row r="26" spans="1:41">
      <c r="A26" s="611"/>
      <c r="B26" s="611"/>
      <c r="C26" s="611"/>
      <c r="D26" s="611"/>
      <c r="E26" s="611"/>
      <c r="F26" s="611"/>
      <c r="G26" s="611"/>
      <c r="H26" s="611"/>
      <c r="I26" s="611"/>
      <c r="J26" s="611"/>
      <c r="K26" s="611"/>
      <c r="L26" s="611"/>
      <c r="M26" s="611"/>
      <c r="N26" s="611"/>
      <c r="O26" s="611"/>
      <c r="P26" s="611"/>
      <c r="Q26" s="611"/>
      <c r="R26" s="611"/>
      <c r="S26" s="611"/>
      <c r="T26" s="611"/>
      <c r="U26" s="611"/>
      <c r="V26" s="611"/>
      <c r="W26" s="611"/>
      <c r="X26" s="611"/>
      <c r="Y26" s="611"/>
      <c r="Z26" s="611"/>
      <c r="AA26" s="611"/>
      <c r="AK26" s="611"/>
      <c r="AL26" s="611"/>
      <c r="AM26" s="611"/>
      <c r="AN26" s="611"/>
    </row>
    <row r="27" spans="1:41">
      <c r="A27" s="611"/>
      <c r="B27" s="611"/>
      <c r="C27" s="611"/>
      <c r="D27" s="611"/>
      <c r="E27" s="611"/>
      <c r="F27" s="611"/>
      <c r="G27" s="611"/>
      <c r="H27" s="611"/>
      <c r="I27" s="611"/>
      <c r="J27" s="611"/>
      <c r="K27" s="611"/>
      <c r="L27" s="611"/>
      <c r="M27" s="611"/>
      <c r="N27" s="611"/>
      <c r="O27" s="611"/>
      <c r="P27" s="611"/>
      <c r="Q27" s="611"/>
      <c r="R27" s="611"/>
      <c r="S27" s="611"/>
      <c r="T27" s="611"/>
      <c r="U27" s="611"/>
      <c r="V27" s="611"/>
      <c r="W27" s="611"/>
      <c r="X27" s="611"/>
      <c r="Y27" s="611"/>
      <c r="Z27" s="611"/>
      <c r="AA27" s="611"/>
      <c r="AB27" s="611"/>
      <c r="AC27" s="611"/>
      <c r="AD27" s="611"/>
      <c r="AE27" s="611"/>
      <c r="AF27" s="611"/>
      <c r="AG27" s="611"/>
      <c r="AH27" s="611"/>
      <c r="AI27" s="611"/>
      <c r="AJ27" s="611"/>
      <c r="AK27" s="611"/>
      <c r="AL27" s="611"/>
      <c r="AM27" s="611"/>
      <c r="AN27" s="611"/>
    </row>
    <row r="28" spans="1:41">
      <c r="A28" s="611"/>
      <c r="B28" s="611"/>
      <c r="C28" s="611"/>
      <c r="D28" s="611"/>
      <c r="E28" s="611"/>
      <c r="F28" s="611"/>
      <c r="G28" s="611"/>
      <c r="H28" s="611"/>
      <c r="I28" s="611"/>
      <c r="J28" s="611"/>
      <c r="K28" s="611"/>
      <c r="L28" s="611"/>
      <c r="M28" s="611"/>
      <c r="N28" s="611"/>
      <c r="O28" s="611"/>
      <c r="P28" s="611"/>
      <c r="Q28" s="611"/>
      <c r="R28" s="611"/>
      <c r="S28" s="611"/>
      <c r="T28" s="611"/>
      <c r="U28" s="611"/>
      <c r="V28" s="611"/>
      <c r="W28" s="611"/>
      <c r="X28" s="611"/>
      <c r="Y28" s="611"/>
      <c r="Z28" s="611"/>
      <c r="AA28" s="611"/>
      <c r="AB28" s="611"/>
      <c r="AC28" s="611"/>
      <c r="AD28" s="611"/>
      <c r="AE28" s="611"/>
      <c r="AF28" s="611"/>
      <c r="AG28" s="611"/>
      <c r="AH28" s="611"/>
      <c r="AI28" s="611"/>
      <c r="AJ28" s="611"/>
      <c r="AK28" s="611"/>
      <c r="AL28" s="611"/>
      <c r="AM28" s="611"/>
      <c r="AN28" s="611"/>
    </row>
    <row r="29" spans="1:41">
      <c r="A29" s="611"/>
      <c r="B29" s="611"/>
      <c r="C29" s="611"/>
      <c r="D29" s="611"/>
      <c r="E29" s="611"/>
      <c r="F29" s="611"/>
      <c r="G29" s="611"/>
      <c r="H29" s="611"/>
      <c r="I29" s="611"/>
      <c r="J29" s="611"/>
      <c r="K29" s="611"/>
      <c r="L29" s="611"/>
      <c r="M29" s="611"/>
      <c r="N29" s="611"/>
      <c r="O29" s="611"/>
      <c r="P29" s="611"/>
      <c r="Q29" s="611"/>
      <c r="R29" s="611"/>
      <c r="S29" s="611"/>
      <c r="T29" s="611"/>
      <c r="U29" s="611"/>
      <c r="V29" s="611"/>
      <c r="W29" s="611"/>
      <c r="X29" s="611"/>
      <c r="Y29" s="611"/>
      <c r="Z29" s="611"/>
      <c r="AA29" s="611"/>
      <c r="AB29" s="611"/>
      <c r="AC29" s="611"/>
      <c r="AD29" s="611"/>
      <c r="AE29" s="611"/>
      <c r="AF29" s="611"/>
      <c r="AG29" s="611"/>
      <c r="AH29" s="611"/>
      <c r="AI29" s="611"/>
      <c r="AJ29" s="611"/>
      <c r="AK29" s="611"/>
      <c r="AL29" s="611"/>
      <c r="AM29" s="611"/>
      <c r="AN29" s="611"/>
    </row>
    <row r="30" spans="1:41">
      <c r="A30" s="611"/>
      <c r="B30" s="611"/>
      <c r="C30" s="611"/>
      <c r="D30" s="611"/>
      <c r="E30" s="611"/>
      <c r="F30" s="611"/>
      <c r="G30" s="611"/>
      <c r="H30" s="611"/>
      <c r="I30" s="611"/>
      <c r="J30" s="611"/>
      <c r="K30" s="611"/>
      <c r="L30" s="611"/>
      <c r="M30" s="611"/>
      <c r="N30" s="611"/>
      <c r="O30" s="611"/>
      <c r="P30" s="611"/>
      <c r="Q30" s="611"/>
      <c r="R30" s="611"/>
      <c r="S30" s="611"/>
      <c r="T30" s="611"/>
      <c r="U30" s="611"/>
      <c r="V30" s="611"/>
      <c r="W30" s="611"/>
      <c r="X30" s="611"/>
      <c r="Y30" s="611"/>
      <c r="Z30" s="611"/>
      <c r="AA30" s="611"/>
      <c r="AB30" s="611"/>
      <c r="AC30" s="611"/>
      <c r="AD30" s="611"/>
      <c r="AE30" s="611"/>
      <c r="AF30" s="611"/>
      <c r="AG30" s="611"/>
      <c r="AH30" s="611"/>
      <c r="AI30" s="611"/>
      <c r="AJ30" s="611"/>
      <c r="AK30" s="611"/>
      <c r="AL30" s="611"/>
      <c r="AM30" s="611"/>
      <c r="AN30" s="611"/>
    </row>
    <row r="31" spans="1:41">
      <c r="A31" s="611"/>
      <c r="B31" s="611"/>
      <c r="C31" s="611"/>
      <c r="D31" s="611"/>
      <c r="E31" s="611"/>
      <c r="F31" s="611"/>
      <c r="G31" s="611"/>
      <c r="H31" s="611"/>
      <c r="I31" s="611"/>
      <c r="J31" s="611"/>
      <c r="K31" s="611"/>
      <c r="L31" s="611"/>
      <c r="M31" s="611"/>
      <c r="N31" s="611"/>
      <c r="O31" s="611"/>
      <c r="P31" s="611"/>
      <c r="Q31" s="611"/>
      <c r="R31" s="611"/>
      <c r="S31" s="611"/>
      <c r="T31" s="611"/>
      <c r="U31" s="611"/>
      <c r="V31" s="611"/>
      <c r="W31" s="611"/>
      <c r="X31" s="611"/>
      <c r="Y31" s="611"/>
      <c r="Z31" s="611"/>
      <c r="AA31" s="611"/>
      <c r="AB31" s="611"/>
      <c r="AC31" s="611"/>
      <c r="AD31" s="611"/>
      <c r="AE31" s="611"/>
      <c r="AF31" s="611"/>
      <c r="AG31" s="611"/>
      <c r="AH31" s="611"/>
      <c r="AI31" s="611"/>
      <c r="AJ31" s="611"/>
      <c r="AK31" s="611"/>
      <c r="AL31" s="611"/>
      <c r="AM31" s="611"/>
      <c r="AN31" s="611"/>
    </row>
    <row r="32" spans="1:41" ht="34.5" customHeight="1">
      <c r="A32" s="2139" t="s">
        <v>764</v>
      </c>
      <c r="B32" s="2140"/>
      <c r="C32" s="2140"/>
      <c r="D32" s="2140"/>
      <c r="E32" s="2140"/>
      <c r="F32" s="2140"/>
      <c r="G32" s="2140"/>
      <c r="H32" s="2140"/>
      <c r="I32" s="2140"/>
      <c r="J32" s="2140"/>
      <c r="K32" s="2140"/>
      <c r="L32" s="2140"/>
      <c r="M32" s="2140"/>
      <c r="N32" s="2140"/>
      <c r="O32" s="2140"/>
      <c r="P32" s="2140"/>
      <c r="Q32" s="2140"/>
      <c r="R32" s="2140"/>
      <c r="S32" s="2140"/>
      <c r="T32" s="2140"/>
      <c r="U32" s="2140"/>
      <c r="V32" s="2140"/>
      <c r="W32" s="2140"/>
      <c r="X32" s="2140"/>
      <c r="Y32" s="2140"/>
      <c r="Z32" s="2140"/>
    </row>
    <row r="33" spans="1:40" ht="67.95" customHeight="1">
      <c r="A33" s="61" t="s">
        <v>742</v>
      </c>
      <c r="B33" s="610">
        <f>+B2</f>
        <v>46068</v>
      </c>
      <c r="C33" s="610">
        <f t="shared" ref="C33:T33" si="8">EOMONTH(B33,1)</f>
        <v>46112</v>
      </c>
      <c r="D33" s="610">
        <f t="shared" si="8"/>
        <v>46142</v>
      </c>
      <c r="E33" s="610">
        <f t="shared" si="8"/>
        <v>46173</v>
      </c>
      <c r="F33" s="610">
        <f t="shared" si="8"/>
        <v>46203</v>
      </c>
      <c r="G33" s="610">
        <f t="shared" si="8"/>
        <v>46234</v>
      </c>
      <c r="H33" s="610">
        <f t="shared" si="8"/>
        <v>46265</v>
      </c>
      <c r="I33" s="610">
        <f t="shared" si="8"/>
        <v>46295</v>
      </c>
      <c r="J33" s="610">
        <f t="shared" si="8"/>
        <v>46326</v>
      </c>
      <c r="K33" s="610">
        <f t="shared" si="8"/>
        <v>46356</v>
      </c>
      <c r="L33" s="610">
        <f t="shared" si="8"/>
        <v>46387</v>
      </c>
      <c r="M33" s="610">
        <f t="shared" si="8"/>
        <v>46418</v>
      </c>
      <c r="N33" s="610">
        <f t="shared" si="8"/>
        <v>46446</v>
      </c>
      <c r="O33" s="610">
        <f t="shared" si="8"/>
        <v>46477</v>
      </c>
      <c r="P33" s="610">
        <f t="shared" si="8"/>
        <v>46507</v>
      </c>
      <c r="Q33" s="610">
        <f t="shared" si="8"/>
        <v>46538</v>
      </c>
      <c r="R33" s="610">
        <f t="shared" si="8"/>
        <v>46568</v>
      </c>
      <c r="S33" s="610">
        <f t="shared" si="8"/>
        <v>46599</v>
      </c>
      <c r="T33" s="610">
        <f t="shared" si="8"/>
        <v>46630</v>
      </c>
      <c r="U33" s="610"/>
      <c r="V33" s="610"/>
      <c r="W33" s="610"/>
      <c r="X33" s="610"/>
      <c r="Y33" s="610"/>
      <c r="Z33" s="610"/>
    </row>
    <row r="34" spans="1:40" ht="40.5" customHeight="1">
      <c r="A34" s="62" t="s">
        <v>743</v>
      </c>
      <c r="B34" s="63">
        <v>0</v>
      </c>
      <c r="C34" s="63">
        <v>9</v>
      </c>
      <c r="D34" s="63">
        <v>19</v>
      </c>
      <c r="E34" s="63">
        <v>25</v>
      </c>
      <c r="F34" s="63">
        <v>35</v>
      </c>
      <c r="G34" s="63">
        <v>50</v>
      </c>
      <c r="H34" s="63">
        <v>56</v>
      </c>
      <c r="I34" s="63">
        <v>58</v>
      </c>
      <c r="J34" s="63">
        <v>49</v>
      </c>
      <c r="K34" s="63">
        <v>50</v>
      </c>
      <c r="L34" s="63">
        <v>53</v>
      </c>
      <c r="M34" s="63">
        <v>44</v>
      </c>
      <c r="N34" s="63">
        <v>26</v>
      </c>
      <c r="O34" s="63">
        <v>25</v>
      </c>
      <c r="P34" s="63">
        <v>21</v>
      </c>
      <c r="Q34" s="63">
        <v>13</v>
      </c>
      <c r="R34" s="63">
        <v>4</v>
      </c>
      <c r="S34" s="63">
        <v>2</v>
      </c>
      <c r="T34" s="63">
        <v>0</v>
      </c>
      <c r="U34" s="63"/>
      <c r="V34" s="63"/>
      <c r="W34" s="63"/>
      <c r="X34" s="63"/>
      <c r="Y34" s="63"/>
      <c r="Z34" s="63"/>
    </row>
    <row r="35" spans="1:40" ht="40.5" customHeight="1">
      <c r="A35" s="62" t="s">
        <v>744</v>
      </c>
      <c r="B35" s="63">
        <f>B34</f>
        <v>0</v>
      </c>
      <c r="C35" s="63">
        <f>B35+C34</f>
        <v>9</v>
      </c>
      <c r="D35" s="63">
        <f t="shared" ref="D35:T35" si="9">C35+D34</f>
        <v>28</v>
      </c>
      <c r="E35" s="63">
        <f t="shared" si="9"/>
        <v>53</v>
      </c>
      <c r="F35" s="63">
        <f t="shared" si="9"/>
        <v>88</v>
      </c>
      <c r="G35" s="63">
        <f t="shared" si="9"/>
        <v>138</v>
      </c>
      <c r="H35" s="63">
        <f t="shared" si="9"/>
        <v>194</v>
      </c>
      <c r="I35" s="63">
        <f t="shared" si="9"/>
        <v>252</v>
      </c>
      <c r="J35" s="63">
        <f t="shared" si="9"/>
        <v>301</v>
      </c>
      <c r="K35" s="63">
        <f t="shared" si="9"/>
        <v>351</v>
      </c>
      <c r="L35" s="63">
        <f t="shared" si="9"/>
        <v>404</v>
      </c>
      <c r="M35" s="63">
        <f t="shared" si="9"/>
        <v>448</v>
      </c>
      <c r="N35" s="63">
        <f t="shared" si="9"/>
        <v>474</v>
      </c>
      <c r="O35" s="63">
        <f t="shared" si="9"/>
        <v>499</v>
      </c>
      <c r="P35" s="63">
        <f t="shared" si="9"/>
        <v>520</v>
      </c>
      <c r="Q35" s="63">
        <f t="shared" si="9"/>
        <v>533</v>
      </c>
      <c r="R35" s="63">
        <f t="shared" si="9"/>
        <v>537</v>
      </c>
      <c r="S35" s="63">
        <f t="shared" si="9"/>
        <v>539</v>
      </c>
      <c r="T35" s="63">
        <f t="shared" si="9"/>
        <v>539</v>
      </c>
      <c r="U35" s="63"/>
      <c r="V35" s="63"/>
      <c r="W35" s="63"/>
      <c r="X35" s="63"/>
      <c r="Y35" s="63"/>
      <c r="Z35" s="63"/>
    </row>
    <row r="36" spans="1:40" ht="28.5" customHeight="1">
      <c r="A36" s="62" t="s">
        <v>745</v>
      </c>
      <c r="B36" s="63"/>
      <c r="C36" s="1150">
        <f>AVERAGE(54,61,62,64)</f>
        <v>60.25</v>
      </c>
      <c r="D36" s="1150">
        <f>AVERAGE(61,68,68,69)</f>
        <v>66.5</v>
      </c>
      <c r="E36" s="1150">
        <f>AVERAGE(69,62,66,67)</f>
        <v>66</v>
      </c>
      <c r="F36" s="1150">
        <f>AVERAGE(71,72,72,68,68)</f>
        <v>70.2</v>
      </c>
      <c r="G36" s="1150">
        <f>AVERAGE(68,64,62,63)</f>
        <v>64.25</v>
      </c>
      <c r="H36" s="1150">
        <f>AVERAGE(66,66,67,67)</f>
        <v>66.5</v>
      </c>
      <c r="I36" s="1150">
        <f>AVERAGE(68,69,65,65,72)</f>
        <v>67.8</v>
      </c>
      <c r="J36" s="1150">
        <f>AVERAGE(65)</f>
        <v>65</v>
      </c>
      <c r="K36" s="63"/>
      <c r="L36" s="63"/>
      <c r="M36" s="63"/>
      <c r="N36" s="63"/>
      <c r="O36" s="63"/>
      <c r="P36" s="63"/>
      <c r="Q36" s="63"/>
      <c r="R36" s="63"/>
      <c r="S36" s="63"/>
      <c r="T36" s="63"/>
      <c r="U36" s="63"/>
      <c r="V36" s="63"/>
      <c r="W36" s="63"/>
      <c r="X36" s="63"/>
      <c r="Y36" s="63"/>
      <c r="Z36" s="63"/>
    </row>
    <row r="37" spans="1:40" ht="28.5" customHeight="1">
      <c r="A37" s="64" t="s">
        <v>746</v>
      </c>
      <c r="B37" s="65">
        <f>B36</f>
        <v>0</v>
      </c>
      <c r="C37" s="1195">
        <f t="shared" ref="C37:T37" si="10">C36+B37</f>
        <v>60.25</v>
      </c>
      <c r="D37" s="1195">
        <f t="shared" si="10"/>
        <v>126.75</v>
      </c>
      <c r="E37" s="1195">
        <f t="shared" si="10"/>
        <v>192.75</v>
      </c>
      <c r="F37" s="1195">
        <f t="shared" si="10"/>
        <v>262.95</v>
      </c>
      <c r="G37" s="1195">
        <f t="shared" si="10"/>
        <v>327.2</v>
      </c>
      <c r="H37" s="1195">
        <f t="shared" si="10"/>
        <v>393.7</v>
      </c>
      <c r="I37" s="1195">
        <f t="shared" si="10"/>
        <v>461.5</v>
      </c>
      <c r="J37" s="1195">
        <f t="shared" si="10"/>
        <v>526.5</v>
      </c>
      <c r="K37" s="1195">
        <f t="shared" si="10"/>
        <v>526.5</v>
      </c>
      <c r="L37" s="1195">
        <f t="shared" si="10"/>
        <v>526.5</v>
      </c>
      <c r="M37" s="1195">
        <f t="shared" si="10"/>
        <v>526.5</v>
      </c>
      <c r="N37" s="1195">
        <f t="shared" si="10"/>
        <v>526.5</v>
      </c>
      <c r="O37" s="1195">
        <f t="shared" si="10"/>
        <v>526.5</v>
      </c>
      <c r="P37" s="1195">
        <f t="shared" si="10"/>
        <v>526.5</v>
      </c>
      <c r="Q37" s="1195">
        <f t="shared" si="10"/>
        <v>526.5</v>
      </c>
      <c r="R37" s="1195">
        <f t="shared" si="10"/>
        <v>526.5</v>
      </c>
      <c r="S37" s="1195">
        <f t="shared" si="10"/>
        <v>526.5</v>
      </c>
      <c r="T37" s="1195">
        <f t="shared" si="10"/>
        <v>526.5</v>
      </c>
      <c r="U37" s="65"/>
      <c r="V37" s="65"/>
      <c r="W37" s="65"/>
      <c r="X37" s="65"/>
      <c r="Y37" s="65"/>
      <c r="Z37" s="65"/>
    </row>
    <row r="38" spans="1:40" s="34" customFormat="1" ht="28.5" customHeight="1" thickBot="1">
      <c r="A38" s="66" t="s">
        <v>747</v>
      </c>
      <c r="B38" s="67"/>
      <c r="C38" s="67"/>
      <c r="D38" s="67"/>
      <c r="E38" s="67">
        <f>+E34</f>
        <v>25</v>
      </c>
      <c r="F38" s="67">
        <f>+F34</f>
        <v>35</v>
      </c>
      <c r="G38" s="67">
        <f>+G34</f>
        <v>50</v>
      </c>
      <c r="H38" s="67">
        <f t="shared" ref="H38:T38" si="11">+H34</f>
        <v>56</v>
      </c>
      <c r="I38" s="67">
        <f t="shared" si="11"/>
        <v>58</v>
      </c>
      <c r="J38" s="67">
        <f t="shared" si="11"/>
        <v>49</v>
      </c>
      <c r="K38" s="67">
        <f t="shared" si="11"/>
        <v>50</v>
      </c>
      <c r="L38" s="67">
        <f t="shared" si="11"/>
        <v>53</v>
      </c>
      <c r="M38" s="67">
        <f t="shared" si="11"/>
        <v>44</v>
      </c>
      <c r="N38" s="67">
        <f t="shared" si="11"/>
        <v>26</v>
      </c>
      <c r="O38" s="67">
        <f t="shared" si="11"/>
        <v>25</v>
      </c>
      <c r="P38" s="67">
        <f t="shared" si="11"/>
        <v>21</v>
      </c>
      <c r="Q38" s="67">
        <f t="shared" si="11"/>
        <v>13</v>
      </c>
      <c r="R38" s="67">
        <f t="shared" si="11"/>
        <v>4</v>
      </c>
      <c r="S38" s="67">
        <f t="shared" si="11"/>
        <v>2</v>
      </c>
      <c r="T38" s="67">
        <f t="shared" si="11"/>
        <v>0</v>
      </c>
      <c r="U38" s="67"/>
      <c r="V38" s="67"/>
      <c r="W38" s="67"/>
      <c r="X38" s="67"/>
      <c r="Y38" s="67"/>
      <c r="Z38" s="67"/>
    </row>
    <row r="39" spans="1:40" ht="15" thickTop="1">
      <c r="A39" s="611"/>
      <c r="B39" s="611"/>
      <c r="C39" s="611"/>
      <c r="D39" s="611"/>
      <c r="E39" s="611"/>
      <c r="F39" s="611"/>
      <c r="G39" s="611"/>
      <c r="H39" s="611"/>
      <c r="I39" s="611"/>
      <c r="J39" s="611"/>
      <c r="K39" s="611"/>
      <c r="L39" s="611"/>
      <c r="M39" s="611"/>
      <c r="N39" s="611"/>
      <c r="O39" s="611"/>
      <c r="P39" s="611"/>
      <c r="Q39" s="611"/>
      <c r="R39" s="611"/>
      <c r="S39" s="611"/>
      <c r="T39" s="611"/>
      <c r="U39" s="611"/>
      <c r="V39" s="611"/>
      <c r="W39" s="611"/>
      <c r="X39" s="611"/>
      <c r="Y39" s="611"/>
      <c r="Z39" s="611"/>
      <c r="AA39" s="611"/>
      <c r="AB39" s="611"/>
      <c r="AC39" s="611"/>
      <c r="AD39" s="611"/>
      <c r="AE39" s="611"/>
      <c r="AF39" s="611"/>
      <c r="AG39" s="611"/>
      <c r="AH39" s="611"/>
      <c r="AI39" s="611"/>
      <c r="AJ39" s="611"/>
      <c r="AK39" s="611"/>
      <c r="AL39" s="611"/>
      <c r="AM39" s="611"/>
      <c r="AN39" s="611"/>
    </row>
    <row r="41" spans="1:40">
      <c r="A41" s="2143" t="s">
        <v>765</v>
      </c>
      <c r="B41" s="2144"/>
      <c r="C41" s="2144"/>
      <c r="D41" s="2144"/>
      <c r="E41" s="2144"/>
      <c r="F41" s="2144"/>
      <c r="G41" s="2144"/>
      <c r="H41" s="2144"/>
      <c r="I41" s="2144"/>
    </row>
    <row r="42" spans="1:40" ht="30" customHeight="1">
      <c r="A42" s="68" t="s">
        <v>74</v>
      </c>
      <c r="B42" s="2112" t="s">
        <v>188</v>
      </c>
      <c r="C42" s="2112"/>
      <c r="D42" s="2112" t="s">
        <v>196</v>
      </c>
      <c r="E42" s="2112"/>
      <c r="F42" s="2141" t="s">
        <v>55</v>
      </c>
      <c r="G42" s="2142"/>
      <c r="H42" s="2112" t="s">
        <v>752</v>
      </c>
      <c r="I42" s="2112"/>
    </row>
    <row r="43" spans="1:40">
      <c r="A43" s="959">
        <f>HLOOKUP($AI$18,$B$33:$AN$38,2,FALSE)</f>
        <v>49</v>
      </c>
      <c r="B43" s="2130">
        <f>HLOOKUP($AI$18,$B$33:$AN$38,4,FALSE)</f>
        <v>65</v>
      </c>
      <c r="C43" s="2130"/>
      <c r="D43" s="2114"/>
      <c r="E43" s="2114"/>
      <c r="F43" s="2137">
        <f>B43-A43</f>
        <v>16</v>
      </c>
      <c r="G43" s="2138"/>
      <c r="H43" s="2114">
        <f>HLOOKUP($AM$18,$B$33:$AN$38,6,FALSE)</f>
        <v>50</v>
      </c>
      <c r="I43" s="2122"/>
    </row>
    <row r="47" spans="1:40">
      <c r="O47" s="812"/>
    </row>
    <row r="49" spans="1:19" s="411" customFormat="1" ht="27" customHeight="1">
      <c r="A49" s="572" t="s">
        <v>195</v>
      </c>
      <c r="B49" s="2123" t="s">
        <v>766</v>
      </c>
      <c r="C49" s="2123" t="s">
        <v>767</v>
      </c>
      <c r="D49" s="2123" t="s">
        <v>768</v>
      </c>
      <c r="E49" s="2123" t="s">
        <v>769</v>
      </c>
      <c r="F49" s="2123" t="s">
        <v>770</v>
      </c>
      <c r="G49" s="2123" t="s">
        <v>771</v>
      </c>
      <c r="H49" s="2123" t="s">
        <v>772</v>
      </c>
      <c r="I49" s="2123"/>
      <c r="J49" s="2123" t="s">
        <v>773</v>
      </c>
      <c r="K49" s="2123"/>
      <c r="L49" s="2123" t="s">
        <v>771</v>
      </c>
      <c r="M49" s="2123"/>
      <c r="N49" s="2123" t="s">
        <v>739</v>
      </c>
      <c r="O49" s="2123"/>
      <c r="P49" s="2123" t="s">
        <v>84</v>
      </c>
      <c r="Q49" s="2123"/>
    </row>
    <row r="50" spans="1:19" s="411" customFormat="1" ht="27" customHeight="1">
      <c r="A50" s="572" t="s">
        <v>763</v>
      </c>
      <c r="B50" s="2107">
        <v>5</v>
      </c>
      <c r="C50" s="2107"/>
      <c r="D50" s="2107">
        <v>5</v>
      </c>
      <c r="E50" s="2107"/>
      <c r="F50" s="2107">
        <v>2</v>
      </c>
      <c r="G50" s="2107"/>
      <c r="H50" s="2107">
        <v>17</v>
      </c>
      <c r="I50" s="2107"/>
      <c r="J50" s="2107">
        <v>0</v>
      </c>
      <c r="K50" s="2107"/>
      <c r="L50" s="2107">
        <v>4</v>
      </c>
      <c r="M50" s="2107"/>
      <c r="N50" s="2107">
        <v>17</v>
      </c>
      <c r="O50" s="2107"/>
      <c r="P50" s="2107">
        <f>SUM(B50:O50)</f>
        <v>50</v>
      </c>
      <c r="Q50" s="2107"/>
      <c r="R50" s="813"/>
      <c r="S50" s="813"/>
    </row>
    <row r="51" spans="1:19" s="411" customFormat="1" ht="27" customHeight="1">
      <c r="A51" s="572" t="s">
        <v>188</v>
      </c>
      <c r="B51" s="2107">
        <v>13</v>
      </c>
      <c r="C51" s="2107"/>
      <c r="D51" s="2107">
        <v>5</v>
      </c>
      <c r="E51" s="2107"/>
      <c r="F51" s="2107">
        <v>8</v>
      </c>
      <c r="G51" s="2107"/>
      <c r="H51" s="2107">
        <v>22</v>
      </c>
      <c r="I51" s="2107"/>
      <c r="J51" s="2107">
        <v>2</v>
      </c>
      <c r="K51" s="2107"/>
      <c r="L51" s="2107">
        <v>3</v>
      </c>
      <c r="M51" s="2107"/>
      <c r="N51" s="2107">
        <v>12</v>
      </c>
      <c r="O51" s="2107"/>
      <c r="P51" s="2107">
        <f>SUM(B51:O51)</f>
        <v>65</v>
      </c>
      <c r="Q51" s="2107"/>
    </row>
    <row r="52" spans="1:19" s="411" customFormat="1" ht="27" customHeight="1">
      <c r="A52" s="572" t="s">
        <v>196</v>
      </c>
      <c r="B52" s="2107"/>
      <c r="C52" s="2107"/>
      <c r="D52" s="2107"/>
      <c r="E52" s="2107"/>
      <c r="F52" s="2107"/>
      <c r="G52" s="2107"/>
      <c r="H52" s="2107"/>
      <c r="I52" s="2107"/>
      <c r="J52" s="2107"/>
      <c r="K52" s="2107"/>
      <c r="L52" s="2107"/>
      <c r="M52" s="2107"/>
      <c r="N52" s="2107"/>
      <c r="O52" s="2107"/>
      <c r="P52" s="2107">
        <f>SUM(B52:O52)</f>
        <v>0</v>
      </c>
      <c r="Q52" s="2107"/>
    </row>
    <row r="54" spans="1:19">
      <c r="Q54" s="812"/>
    </row>
  </sheetData>
  <mergeCells count="93">
    <mergeCell ref="H51:I51"/>
    <mergeCell ref="J51:K51"/>
    <mergeCell ref="L51:M51"/>
    <mergeCell ref="N51:O51"/>
    <mergeCell ref="P51:Q51"/>
    <mergeCell ref="B49:C49"/>
    <mergeCell ref="D49:E49"/>
    <mergeCell ref="F49:G49"/>
    <mergeCell ref="B51:C51"/>
    <mergeCell ref="D51:E51"/>
    <mergeCell ref="F51:G51"/>
    <mergeCell ref="B50:C50"/>
    <mergeCell ref="D50:E50"/>
    <mergeCell ref="F50:G50"/>
    <mergeCell ref="B43:C43"/>
    <mergeCell ref="F43:G43"/>
    <mergeCell ref="H43:I43"/>
    <mergeCell ref="D43:E43"/>
    <mergeCell ref="A32:Z32"/>
    <mergeCell ref="B42:C42"/>
    <mergeCell ref="F42:G42"/>
    <mergeCell ref="H42:I42"/>
    <mergeCell ref="D42:E42"/>
    <mergeCell ref="A41:I41"/>
    <mergeCell ref="B24:C24"/>
    <mergeCell ref="D24:E24"/>
    <mergeCell ref="F24:G24"/>
    <mergeCell ref="H23:I23"/>
    <mergeCell ref="A22:I22"/>
    <mergeCell ref="B23:C23"/>
    <mergeCell ref="D23:E23"/>
    <mergeCell ref="F23:G23"/>
    <mergeCell ref="AM18:AO18"/>
    <mergeCell ref="F20:G20"/>
    <mergeCell ref="B20:C20"/>
    <mergeCell ref="D20:E20"/>
    <mergeCell ref="B19:C19"/>
    <mergeCell ref="D19:E19"/>
    <mergeCell ref="F19:G19"/>
    <mergeCell ref="AI18:AL18"/>
    <mergeCell ref="AG18:AH18"/>
    <mergeCell ref="A18:I18"/>
    <mergeCell ref="H19:I19"/>
    <mergeCell ref="H20:I20"/>
    <mergeCell ref="A1:Z1"/>
    <mergeCell ref="A9:Z9"/>
    <mergeCell ref="L22:AA22"/>
    <mergeCell ref="Z24:AA24"/>
    <mergeCell ref="N25:O25"/>
    <mergeCell ref="P25:Q25"/>
    <mergeCell ref="R25:S25"/>
    <mergeCell ref="T25:U25"/>
    <mergeCell ref="V25:W25"/>
    <mergeCell ref="Z25:AA25"/>
    <mergeCell ref="T24:U24"/>
    <mergeCell ref="V24:W24"/>
    <mergeCell ref="N23:O23"/>
    <mergeCell ref="P23:Q23"/>
    <mergeCell ref="R23:S23"/>
    <mergeCell ref="T23:U23"/>
    <mergeCell ref="Z23:AA23"/>
    <mergeCell ref="H50:I50"/>
    <mergeCell ref="J50:K50"/>
    <mergeCell ref="L50:M50"/>
    <mergeCell ref="N50:O50"/>
    <mergeCell ref="P50:Q50"/>
    <mergeCell ref="H24:I24"/>
    <mergeCell ref="H49:I49"/>
    <mergeCell ref="J49:K49"/>
    <mergeCell ref="L49:M49"/>
    <mergeCell ref="N49:O49"/>
    <mergeCell ref="P49:Q49"/>
    <mergeCell ref="B52:C52"/>
    <mergeCell ref="D52:E52"/>
    <mergeCell ref="F52:G52"/>
    <mergeCell ref="H52:I52"/>
    <mergeCell ref="J52:K52"/>
    <mergeCell ref="L52:M52"/>
    <mergeCell ref="N52:O52"/>
    <mergeCell ref="P52:Q52"/>
    <mergeCell ref="AB23:AC23"/>
    <mergeCell ref="AB24:AC24"/>
    <mergeCell ref="AB25:AC25"/>
    <mergeCell ref="X23:Y23"/>
    <mergeCell ref="X24:Y24"/>
    <mergeCell ref="X25:Y25"/>
    <mergeCell ref="L25:M25"/>
    <mergeCell ref="L23:M23"/>
    <mergeCell ref="L24:M24"/>
    <mergeCell ref="N24:O24"/>
    <mergeCell ref="P24:Q24"/>
    <mergeCell ref="R24:S24"/>
    <mergeCell ref="V23:W23"/>
  </mergeCells>
  <conditionalFormatting sqref="D20">
    <cfRule type="cellIs" dxfId="8" priority="7" stopIfTrue="1" operator="greaterThan">
      <formula>0</formula>
    </cfRule>
    <cfRule type="cellIs" dxfId="7" priority="8" stopIfTrue="1" operator="equal">
      <formula>0</formula>
    </cfRule>
    <cfRule type="cellIs" dxfId="6" priority="9" stopIfTrue="1" operator="lessThan">
      <formula>0</formula>
    </cfRule>
  </conditionalFormatting>
  <conditionalFormatting sqref="D24">
    <cfRule type="cellIs" dxfId="5" priority="4" stopIfTrue="1" operator="greaterThan">
      <formula>0</formula>
    </cfRule>
    <cfRule type="cellIs" dxfId="4" priority="5" stopIfTrue="1" operator="equal">
      <formula>0</formula>
    </cfRule>
    <cfRule type="cellIs" dxfId="3" priority="6" stopIfTrue="1" operator="lessThan">
      <formula>0</formula>
    </cfRule>
  </conditionalFormatting>
  <conditionalFormatting sqref="F43">
    <cfRule type="cellIs" dxfId="2" priority="1" stopIfTrue="1" operator="greaterThan">
      <formula>0</formula>
    </cfRule>
    <cfRule type="cellIs" dxfId="1" priority="2" stopIfTrue="1" operator="equal">
      <formula>0</formula>
    </cfRule>
    <cfRule type="cellIs" dxfId="0" priority="3" stopIfTrue="1" operator="lessThan">
      <formula>0</formula>
    </cfRule>
  </conditionalFormatting>
  <printOptions horizontalCentered="1"/>
  <pageMargins left="0.45" right="0.2" top="0.75" bottom="0.75" header="0.3" footer="0.3"/>
  <pageSetup paperSize="8" scale="95" orientation="landscape" r:id="rId1"/>
  <headerFooter>
    <oddFooter>&amp;L_x000D_&amp;1#&amp;"Calibri"&amp;10&amp;K000000 Data sensitivity - Public</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D4401-00AC-41F3-94DA-827AF9EE7465}">
  <dimension ref="A1:X34"/>
  <sheetViews>
    <sheetView rightToLeft="1" view="pageBreakPreview" topLeftCell="A19" zoomScale="85" zoomScaleNormal="44" zoomScaleSheetLayoutView="85" workbookViewId="0">
      <selection activeCell="D17" sqref="D17"/>
    </sheetView>
  </sheetViews>
  <sheetFormatPr defaultColWidth="8.6640625" defaultRowHeight="14.4"/>
  <cols>
    <col min="1" max="1" width="16.44140625" style="34" bestFit="1" customWidth="1"/>
    <col min="2" max="2" width="22.33203125" style="34" customWidth="1"/>
    <col min="3" max="3" width="22.44140625" style="34" customWidth="1"/>
    <col min="4" max="4" width="26.109375" style="34" customWidth="1"/>
    <col min="5" max="5" width="2.109375" style="34" customWidth="1"/>
    <col min="6" max="6" width="31.44140625" style="34" customWidth="1"/>
    <col min="7" max="10" width="10.88671875" style="34" customWidth="1"/>
    <col min="11" max="11" width="2.109375" style="34" customWidth="1"/>
    <col min="12" max="22" width="16.109375" style="34" customWidth="1"/>
    <col min="23" max="16384" width="8.6640625" style="34"/>
  </cols>
  <sheetData>
    <row r="1" spans="1:24" ht="45.9" customHeight="1" thickBot="1">
      <c r="A1" s="2151" t="s">
        <v>1178</v>
      </c>
      <c r="B1" s="2152"/>
      <c r="C1" s="2152"/>
      <c r="D1" s="2152"/>
      <c r="E1" s="2152"/>
      <c r="F1" s="2152"/>
      <c r="G1" s="2152"/>
      <c r="H1" s="2152"/>
      <c r="I1" s="2152"/>
      <c r="J1" s="2152"/>
      <c r="K1" s="2152"/>
      <c r="L1" s="2152"/>
      <c r="M1" s="2152"/>
      <c r="N1" s="2152"/>
      <c r="O1" s="2153"/>
      <c r="P1" s="1047"/>
      <c r="Q1" s="1047"/>
      <c r="R1" s="1047"/>
      <c r="S1" s="1047"/>
      <c r="T1" s="1047"/>
      <c r="U1" s="1047"/>
      <c r="V1" s="1047"/>
    </row>
    <row r="2" spans="1:24" ht="31.5" customHeight="1" thickBot="1">
      <c r="A2" s="2163" t="s">
        <v>991</v>
      </c>
      <c r="B2" s="2164"/>
      <c r="C2" s="2164"/>
      <c r="D2" s="2165"/>
      <c r="F2" s="2157" t="s">
        <v>990</v>
      </c>
      <c r="G2" s="2158"/>
      <c r="H2" s="2158"/>
      <c r="I2" s="2158"/>
      <c r="J2" s="2159"/>
      <c r="L2" s="2154" t="s">
        <v>989</v>
      </c>
      <c r="M2" s="2155"/>
      <c r="N2" s="2155"/>
      <c r="O2" s="2156"/>
      <c r="P2" s="1033"/>
      <c r="Q2" s="1033"/>
      <c r="R2" s="1033"/>
      <c r="S2" s="1033"/>
      <c r="T2" s="1033"/>
      <c r="U2" s="1033"/>
      <c r="V2" s="1033"/>
    </row>
    <row r="3" spans="1:24" ht="31.5" customHeight="1">
      <c r="A3" s="1045" t="s">
        <v>988</v>
      </c>
      <c r="B3" s="1046" t="s">
        <v>987</v>
      </c>
      <c r="C3" s="1045" t="s">
        <v>986</v>
      </c>
      <c r="D3" s="1044" t="s">
        <v>985</v>
      </c>
      <c r="F3" s="1043" t="s">
        <v>961</v>
      </c>
      <c r="G3" s="1014" t="s">
        <v>967</v>
      </c>
      <c r="H3" s="1014" t="s">
        <v>984</v>
      </c>
      <c r="I3" s="1014" t="s">
        <v>965</v>
      </c>
      <c r="J3" s="1014" t="s">
        <v>983</v>
      </c>
      <c r="L3" s="1042"/>
      <c r="M3" s="1041"/>
      <c r="N3" s="1041"/>
      <c r="O3" s="1040"/>
      <c r="P3" s="1026"/>
      <c r="Q3" s="1026"/>
      <c r="R3" s="1026"/>
      <c r="S3" s="1026"/>
      <c r="T3" s="1026"/>
      <c r="U3" s="1026"/>
      <c r="V3" s="1026"/>
    </row>
    <row r="4" spans="1:24" ht="31.5" customHeight="1">
      <c r="A4" s="1035" t="s">
        <v>982</v>
      </c>
      <c r="B4" s="1039" t="s">
        <v>1179</v>
      </c>
      <c r="C4" s="1035" t="s">
        <v>981</v>
      </c>
      <c r="D4" s="1039" t="s">
        <v>980</v>
      </c>
      <c r="F4" s="1023" t="s">
        <v>1180</v>
      </c>
      <c r="G4" s="1020">
        <v>3754</v>
      </c>
      <c r="H4" s="1019">
        <v>2562</v>
      </c>
      <c r="I4" s="1019">
        <f>G4-H4</f>
        <v>1192</v>
      </c>
      <c r="J4" s="1018">
        <f>H4/G4</f>
        <v>0.68247202983484279</v>
      </c>
      <c r="L4" s="1029"/>
      <c r="M4" s="1026"/>
      <c r="N4" s="1026"/>
      <c r="O4" s="1028"/>
      <c r="P4" s="1026"/>
      <c r="Q4" s="1026"/>
      <c r="R4" s="1026"/>
      <c r="S4" s="1026"/>
      <c r="T4" s="1026"/>
      <c r="U4" s="1026"/>
      <c r="V4" s="1026"/>
      <c r="W4" s="1022"/>
      <c r="X4" s="1022"/>
    </row>
    <row r="5" spans="1:24" ht="31.5" customHeight="1">
      <c r="A5" s="1035" t="s">
        <v>979</v>
      </c>
      <c r="B5" s="1038" t="s">
        <v>978</v>
      </c>
      <c r="C5" s="1035" t="s">
        <v>977</v>
      </c>
      <c r="D5" s="1037" t="s">
        <v>1181</v>
      </c>
      <c r="F5" s="1031" t="s">
        <v>1182</v>
      </c>
      <c r="G5" s="1013">
        <v>8463.652</v>
      </c>
      <c r="H5" s="1013">
        <v>6923</v>
      </c>
      <c r="I5" s="1012">
        <f>G5-H5</f>
        <v>1540.652</v>
      </c>
      <c r="J5" s="1011">
        <f>H5/G5</f>
        <v>0.81796841363515416</v>
      </c>
      <c r="L5" s="1029"/>
      <c r="M5" s="1026"/>
      <c r="N5" s="1026"/>
      <c r="O5" s="1028"/>
      <c r="P5" s="1026"/>
      <c r="Q5" s="1026"/>
      <c r="R5" s="1026"/>
      <c r="S5" s="1026"/>
      <c r="T5" s="1026"/>
      <c r="U5" s="1026"/>
      <c r="V5" s="1026"/>
      <c r="W5" s="1022"/>
      <c r="X5" s="1022"/>
    </row>
    <row r="6" spans="1:24" ht="31.5" customHeight="1">
      <c r="A6" s="1035" t="s">
        <v>976</v>
      </c>
      <c r="B6" s="1036">
        <f>Progress!G28</f>
        <v>0.54006745997483219</v>
      </c>
      <c r="C6" s="1035" t="s">
        <v>975</v>
      </c>
      <c r="D6" s="1034">
        <f>Progress!H28</f>
        <v>0.75315522137252799</v>
      </c>
      <c r="F6" s="1023" t="s">
        <v>1183</v>
      </c>
      <c r="G6" s="1020">
        <v>5</v>
      </c>
      <c r="H6" s="1212">
        <v>4.32</v>
      </c>
      <c r="I6" s="1213">
        <f>G6-H6</f>
        <v>0.67999999999999972</v>
      </c>
      <c r="J6" s="1018">
        <f>H6/G6</f>
        <v>0.8640000000000001</v>
      </c>
      <c r="L6" s="1029"/>
      <c r="M6" s="1026"/>
      <c r="N6" s="1026"/>
      <c r="O6" s="1028"/>
      <c r="P6" s="1026"/>
      <c r="Q6" s="1026"/>
      <c r="R6" s="1026"/>
      <c r="S6" s="1026"/>
      <c r="T6" s="1026"/>
      <c r="U6" s="1026"/>
      <c r="V6" s="1026"/>
      <c r="W6" s="1022"/>
      <c r="X6" s="1022"/>
    </row>
    <row r="7" spans="1:24" ht="31.5" customHeight="1" thickBot="1">
      <c r="F7" s="1031" t="s">
        <v>1184</v>
      </c>
      <c r="G7" s="1013">
        <v>3920.63</v>
      </c>
      <c r="H7" s="1013">
        <v>3078.92</v>
      </c>
      <c r="I7" s="1012">
        <f>G7-H7</f>
        <v>841.71</v>
      </c>
      <c r="J7" s="1011">
        <f>H7/G7</f>
        <v>0.78531256456232801</v>
      </c>
      <c r="L7" s="1029"/>
      <c r="M7" s="1026"/>
      <c r="N7" s="1026"/>
      <c r="O7" s="1028"/>
      <c r="P7" s="1026"/>
      <c r="Q7" s="1026"/>
      <c r="R7" s="1026"/>
      <c r="S7" s="1026"/>
      <c r="T7" s="1026"/>
      <c r="U7" s="1026"/>
      <c r="V7" s="1026"/>
      <c r="W7" s="1022"/>
      <c r="X7" s="1022"/>
    </row>
    <row r="8" spans="1:24" ht="31.5" customHeight="1" thickBot="1">
      <c r="A8" s="2154" t="s">
        <v>974</v>
      </c>
      <c r="B8" s="2155"/>
      <c r="C8" s="2155"/>
      <c r="D8" s="2156"/>
      <c r="F8" s="1023"/>
      <c r="G8" s="1020"/>
      <c r="H8" s="1020"/>
      <c r="I8" s="1019"/>
      <c r="J8" s="1018"/>
      <c r="L8" s="1029"/>
      <c r="M8" s="1026"/>
      <c r="N8" s="1026"/>
      <c r="O8" s="1028"/>
      <c r="P8" s="1026"/>
      <c r="Q8" s="1026"/>
      <c r="R8" s="1026"/>
      <c r="S8" s="1026"/>
      <c r="T8" s="1026"/>
      <c r="U8" s="1026"/>
      <c r="V8" s="1026"/>
      <c r="W8" s="1022"/>
      <c r="X8" s="1022"/>
    </row>
    <row r="9" spans="1:24" ht="31.5" customHeight="1">
      <c r="A9" s="2162" t="s">
        <v>973</v>
      </c>
      <c r="B9" s="2162"/>
      <c r="C9" s="1014" t="s">
        <v>972</v>
      </c>
      <c r="D9" s="1014" t="s">
        <v>971</v>
      </c>
      <c r="F9" s="1031"/>
      <c r="G9" s="1013"/>
      <c r="H9" s="1012"/>
      <c r="I9" s="1012"/>
      <c r="J9" s="1011"/>
      <c r="L9" s="1029"/>
      <c r="M9" s="1026"/>
      <c r="N9" s="1026"/>
      <c r="O9" s="1028"/>
      <c r="P9" s="1026"/>
      <c r="Q9" s="1027"/>
      <c r="R9" s="1026"/>
      <c r="S9" s="1026"/>
      <c r="T9" s="1026"/>
      <c r="U9" s="1026"/>
      <c r="V9" s="1026"/>
      <c r="W9" s="1022"/>
      <c r="X9" s="1022"/>
    </row>
    <row r="10" spans="1:24" ht="31.5" customHeight="1" thickBot="1">
      <c r="A10" s="2160" t="s">
        <v>970</v>
      </c>
      <c r="B10" s="2161"/>
      <c r="C10" s="1030">
        <v>27242056</v>
      </c>
      <c r="D10" s="1018">
        <f>+C10/$C$21</f>
        <v>0.52362875170714307</v>
      </c>
      <c r="F10" s="1031"/>
      <c r="G10" s="1020"/>
      <c r="H10" s="1020"/>
      <c r="I10" s="1019"/>
      <c r="J10" s="1018"/>
      <c r="L10" s="1004"/>
      <c r="M10" s="1003"/>
      <c r="N10" s="1003"/>
      <c r="O10" s="1002"/>
      <c r="W10" s="1022"/>
      <c r="X10" s="1022"/>
    </row>
    <row r="11" spans="1:24" ht="31.5" customHeight="1" thickBot="1">
      <c r="A11" s="2149" t="s">
        <v>1185</v>
      </c>
      <c r="B11" s="2149"/>
      <c r="C11" s="1032">
        <v>3513100</v>
      </c>
      <c r="D11" s="1011">
        <f>+C11/$C$21</f>
        <v>6.7526480659989993E-2</v>
      </c>
      <c r="F11" s="1023"/>
      <c r="G11" s="1013"/>
      <c r="H11" s="1013"/>
      <c r="I11" s="1012"/>
      <c r="J11" s="1011"/>
      <c r="W11" s="1022"/>
      <c r="X11" s="1022"/>
    </row>
    <row r="12" spans="1:24" ht="31.5" customHeight="1" thickBot="1">
      <c r="A12" s="2160" t="s">
        <v>1183</v>
      </c>
      <c r="B12" s="2161"/>
      <c r="C12" s="1030">
        <v>5910360</v>
      </c>
      <c r="D12" s="1018">
        <f>+C12/$C$21</f>
        <v>0.11360502411931868</v>
      </c>
      <c r="F12" s="2154" t="s">
        <v>969</v>
      </c>
      <c r="G12" s="2155"/>
      <c r="H12" s="2155"/>
      <c r="I12" s="2155"/>
      <c r="J12" s="2156"/>
      <c r="L12" s="2154" t="s">
        <v>968</v>
      </c>
      <c r="M12" s="2155"/>
      <c r="N12" s="2155"/>
      <c r="O12" s="2155"/>
      <c r="P12" s="1033"/>
      <c r="Q12" s="1033"/>
      <c r="R12" s="1033"/>
      <c r="S12" s="1033"/>
      <c r="T12" s="1033"/>
      <c r="U12" s="1033"/>
      <c r="V12" s="1033"/>
    </row>
    <row r="13" spans="1:24" ht="31.5" customHeight="1">
      <c r="A13" s="2149" t="s">
        <v>1184</v>
      </c>
      <c r="B13" s="2149"/>
      <c r="C13" s="1032">
        <v>15360000</v>
      </c>
      <c r="D13" s="1011">
        <f>+C13/$C$21</f>
        <v>0.29523974351354826</v>
      </c>
      <c r="F13" s="1014" t="s">
        <v>961</v>
      </c>
      <c r="G13" s="1014" t="s">
        <v>967</v>
      </c>
      <c r="H13" s="1014" t="s">
        <v>966</v>
      </c>
      <c r="I13" s="1014" t="s">
        <v>965</v>
      </c>
      <c r="J13" s="1014" t="s">
        <v>964</v>
      </c>
      <c r="L13" s="1008"/>
      <c r="M13" s="1007"/>
      <c r="N13" s="1008"/>
      <c r="O13" s="1007"/>
      <c r="W13" s="1022"/>
    </row>
    <row r="14" spans="1:24" ht="31.5" customHeight="1">
      <c r="A14" s="2160"/>
      <c r="B14" s="2161"/>
      <c r="C14" s="1030"/>
      <c r="D14" s="1018"/>
      <c r="F14" s="1031" t="s">
        <v>1186</v>
      </c>
      <c r="G14" s="1013">
        <v>8463.652</v>
      </c>
      <c r="H14" s="1013">
        <v>8463.652</v>
      </c>
      <c r="I14" s="1012">
        <f t="shared" ref="I14:I20" si="0">+G14-H14</f>
        <v>0</v>
      </c>
      <c r="J14" s="1011">
        <f t="shared" ref="J14:J20" si="1">H14/G14</f>
        <v>1</v>
      </c>
      <c r="L14" s="1008"/>
      <c r="M14" s="1007"/>
      <c r="N14" s="1008"/>
      <c r="O14" s="1007"/>
      <c r="W14" s="1022"/>
    </row>
    <row r="15" spans="1:24" ht="31.5" customHeight="1">
      <c r="A15" s="2149"/>
      <c r="B15" s="2149"/>
      <c r="C15" s="1032"/>
      <c r="D15" s="1011"/>
      <c r="F15" s="1138" t="s">
        <v>1187</v>
      </c>
      <c r="G15" s="1020">
        <v>101</v>
      </c>
      <c r="H15" s="1021">
        <v>101</v>
      </c>
      <c r="I15" s="1019">
        <f t="shared" si="0"/>
        <v>0</v>
      </c>
      <c r="J15" s="1018">
        <f t="shared" si="1"/>
        <v>1</v>
      </c>
      <c r="L15" s="1008"/>
      <c r="M15" s="1007"/>
      <c r="N15" s="1008"/>
      <c r="O15" s="1007"/>
      <c r="W15" s="1022"/>
    </row>
    <row r="16" spans="1:24" ht="31.5" customHeight="1">
      <c r="A16" s="2160"/>
      <c r="B16" s="2161"/>
      <c r="C16" s="1030"/>
      <c r="D16" s="1018"/>
      <c r="F16" s="1031" t="s">
        <v>1188</v>
      </c>
      <c r="G16" s="1013">
        <v>42</v>
      </c>
      <c r="H16" s="1013">
        <v>42</v>
      </c>
      <c r="I16" s="1012">
        <f t="shared" si="0"/>
        <v>0</v>
      </c>
      <c r="J16" s="1011">
        <f t="shared" si="1"/>
        <v>1</v>
      </c>
      <c r="L16" s="1008"/>
      <c r="M16" s="1007"/>
      <c r="N16" s="1008"/>
      <c r="O16" s="1007"/>
      <c r="W16" s="1022"/>
    </row>
    <row r="17" spans="1:24" ht="31.5" customHeight="1">
      <c r="A17" s="2149"/>
      <c r="B17" s="2149"/>
      <c r="C17" s="1032"/>
      <c r="D17" s="1011"/>
      <c r="F17" s="1138" t="s">
        <v>1189</v>
      </c>
      <c r="G17" s="1020">
        <v>247</v>
      </c>
      <c r="H17" s="1021">
        <v>247</v>
      </c>
      <c r="I17" s="1019">
        <f>+G17-H17</f>
        <v>0</v>
      </c>
      <c r="J17" s="1018">
        <f t="shared" si="1"/>
        <v>1</v>
      </c>
      <c r="L17" s="1008"/>
      <c r="M17" s="1007"/>
      <c r="N17" s="1008"/>
      <c r="O17" s="1007"/>
      <c r="W17" s="1022"/>
    </row>
    <row r="18" spans="1:24" ht="31.5" customHeight="1">
      <c r="A18" s="2160"/>
      <c r="B18" s="2161"/>
      <c r="C18" s="1030"/>
      <c r="D18" s="1018"/>
      <c r="F18" s="1031" t="s">
        <v>1190</v>
      </c>
      <c r="G18" s="1013">
        <v>15</v>
      </c>
      <c r="H18" s="1013">
        <v>15</v>
      </c>
      <c r="I18" s="1019">
        <f t="shared" si="0"/>
        <v>0</v>
      </c>
      <c r="J18" s="1011">
        <f>H18/G18</f>
        <v>1</v>
      </c>
      <c r="L18" s="1008"/>
      <c r="M18" s="1007"/>
      <c r="N18" s="1008"/>
      <c r="O18" s="1007"/>
      <c r="Q18" s="1022"/>
      <c r="W18" s="1022"/>
    </row>
    <row r="19" spans="1:24" ht="31.5" customHeight="1">
      <c r="A19" s="2149"/>
      <c r="B19" s="2149"/>
      <c r="C19" s="1032"/>
      <c r="D19" s="1011"/>
      <c r="F19" s="1138" t="s">
        <v>1191</v>
      </c>
      <c r="G19" s="1020">
        <v>4</v>
      </c>
      <c r="H19" s="1020">
        <v>4</v>
      </c>
      <c r="I19" s="1019">
        <f t="shared" si="0"/>
        <v>0</v>
      </c>
      <c r="J19" s="1018">
        <f>H19/G19</f>
        <v>1</v>
      </c>
      <c r="L19" s="1008"/>
      <c r="M19" s="1007"/>
      <c r="N19" s="1008"/>
      <c r="O19" s="1007"/>
      <c r="W19" s="1022"/>
    </row>
    <row r="20" spans="1:24" ht="31.5" customHeight="1">
      <c r="A20" s="2160"/>
      <c r="B20" s="2161"/>
      <c r="C20" s="1030"/>
      <c r="D20" s="1018"/>
      <c r="F20" s="1031" t="s">
        <v>1192</v>
      </c>
      <c r="G20" s="1013">
        <v>1</v>
      </c>
      <c r="H20" s="1013">
        <v>1</v>
      </c>
      <c r="I20" s="1012">
        <f t="shared" si="0"/>
        <v>0</v>
      </c>
      <c r="J20" s="1011">
        <f t="shared" si="1"/>
        <v>1</v>
      </c>
      <c r="L20" s="1029"/>
      <c r="M20" s="1028"/>
      <c r="N20" s="1029"/>
      <c r="O20" s="1028"/>
      <c r="P20" s="1027"/>
      <c r="Q20" s="1026"/>
      <c r="R20" s="1026"/>
      <c r="S20" s="1026"/>
      <c r="T20" s="1026"/>
      <c r="U20" s="1026"/>
      <c r="V20" s="1026"/>
      <c r="W20" s="1022"/>
    </row>
    <row r="21" spans="1:24" ht="31.5" customHeight="1" thickBot="1">
      <c r="A21" s="2166" t="s">
        <v>963</v>
      </c>
      <c r="B21" s="2166"/>
      <c r="C21" s="1025">
        <f>+SUM(C10:C20)</f>
        <v>52025516</v>
      </c>
      <c r="D21" s="1024">
        <f>SUM(D10:D20)</f>
        <v>1</v>
      </c>
      <c r="F21" s="1005"/>
      <c r="G21" s="1021"/>
      <c r="H21" s="1020"/>
      <c r="I21" s="1019"/>
      <c r="J21" s="1018"/>
      <c r="L21" s="1004"/>
      <c r="M21" s="1002"/>
      <c r="N21" s="1004"/>
      <c r="O21" s="1002"/>
      <c r="X21" s="1022"/>
    </row>
    <row r="22" spans="1:24" ht="31.5" customHeight="1" thickBot="1">
      <c r="A22" s="2167" t="s">
        <v>962</v>
      </c>
      <c r="B22" s="2168"/>
      <c r="C22" s="2168"/>
      <c r="D22" s="2169"/>
      <c r="F22" s="1083"/>
      <c r="G22" s="1013"/>
      <c r="H22" s="1013"/>
      <c r="I22" s="1012"/>
      <c r="J22" s="1011"/>
      <c r="L22" s="1017"/>
      <c r="M22" s="1015"/>
      <c r="N22" s="1016"/>
      <c r="O22" s="1015"/>
    </row>
    <row r="23" spans="1:24" ht="31.5" customHeight="1">
      <c r="A23" s="2162" t="s">
        <v>961</v>
      </c>
      <c r="B23" s="2162"/>
      <c r="C23" s="1014" t="s">
        <v>960</v>
      </c>
      <c r="D23" s="1014" t="s">
        <v>959</v>
      </c>
      <c r="F23" s="1009"/>
      <c r="G23" s="1013"/>
      <c r="H23" s="1013"/>
      <c r="I23" s="1012"/>
      <c r="J23" s="1011"/>
      <c r="L23" s="1008"/>
      <c r="M23" s="1007"/>
      <c r="O23" s="1007"/>
    </row>
    <row r="24" spans="1:24" ht="31.5" customHeight="1" thickBot="1">
      <c r="A24" s="2149" t="s">
        <v>1193</v>
      </c>
      <c r="B24" s="2149"/>
      <c r="C24" s="1010">
        <v>46068</v>
      </c>
      <c r="D24" s="1005" t="s">
        <v>958</v>
      </c>
      <c r="L24" s="1008"/>
      <c r="M24" s="1007"/>
      <c r="O24" s="1007"/>
    </row>
    <row r="25" spans="1:24" ht="31.5" customHeight="1" thickBot="1">
      <c r="A25" s="2145" t="s">
        <v>1194</v>
      </c>
      <c r="B25" s="2145"/>
      <c r="C25" s="1006">
        <v>46068</v>
      </c>
      <c r="D25" s="1009" t="s">
        <v>958</v>
      </c>
      <c r="F25" s="2154" t="s">
        <v>957</v>
      </c>
      <c r="G25" s="2155"/>
      <c r="H25" s="2155"/>
      <c r="I25" s="2155"/>
      <c r="J25" s="2156"/>
      <c r="L25" s="1008"/>
      <c r="M25" s="1007"/>
      <c r="O25" s="1007"/>
    </row>
    <row r="26" spans="1:24" ht="49.5" customHeight="1">
      <c r="A26" s="2149" t="s">
        <v>1195</v>
      </c>
      <c r="B26" s="2149"/>
      <c r="C26" s="1010">
        <v>46613</v>
      </c>
      <c r="D26" s="1005" t="s">
        <v>1016</v>
      </c>
      <c r="F26" s="1138" t="s">
        <v>1315</v>
      </c>
      <c r="G26" s="1138"/>
      <c r="H26" s="1138"/>
      <c r="I26" s="1138"/>
      <c r="J26" s="1138"/>
      <c r="L26" s="1008"/>
      <c r="M26" s="1007"/>
      <c r="O26" s="1007"/>
    </row>
    <row r="27" spans="1:24" ht="49.5" customHeight="1">
      <c r="A27" s="2145" t="s">
        <v>1196</v>
      </c>
      <c r="B27" s="2145"/>
      <c r="C27" s="1006">
        <v>46095</v>
      </c>
      <c r="D27" s="1009" t="s">
        <v>958</v>
      </c>
      <c r="F27" s="1138" t="s">
        <v>1316</v>
      </c>
      <c r="G27" s="1138"/>
      <c r="H27" s="1138"/>
      <c r="I27" s="1138"/>
      <c r="J27" s="1138"/>
      <c r="L27" s="1008"/>
      <c r="M27" s="1007"/>
      <c r="O27" s="1007"/>
    </row>
    <row r="28" spans="1:24" ht="49.5" customHeight="1">
      <c r="A28" s="2149" t="s">
        <v>1197</v>
      </c>
      <c r="B28" s="2149"/>
      <c r="C28" s="1010">
        <v>46095</v>
      </c>
      <c r="D28" s="1005" t="s">
        <v>958</v>
      </c>
      <c r="F28" s="2150" t="s">
        <v>1317</v>
      </c>
      <c r="G28" s="2150"/>
      <c r="H28" s="2150"/>
      <c r="I28" s="2150"/>
      <c r="J28" s="2150"/>
      <c r="L28" s="1008"/>
      <c r="M28" s="1007"/>
      <c r="O28" s="1007"/>
    </row>
    <row r="29" spans="1:24" ht="49.5" customHeight="1" thickBot="1">
      <c r="A29" s="2145" t="s">
        <v>1198</v>
      </c>
      <c r="B29" s="2145"/>
      <c r="C29" s="1006">
        <v>46095</v>
      </c>
      <c r="D29" s="1009" t="s">
        <v>958</v>
      </c>
      <c r="F29" s="2150"/>
      <c r="G29" s="2150"/>
      <c r="H29" s="2150"/>
      <c r="I29" s="2150"/>
      <c r="J29" s="2150"/>
      <c r="L29" s="1004"/>
      <c r="M29" s="1002"/>
      <c r="N29" s="1003"/>
      <c r="O29" s="1002"/>
    </row>
    <row r="30" spans="1:24" ht="49.5" customHeight="1">
      <c r="A30" s="2149" t="s">
        <v>1199</v>
      </c>
      <c r="B30" s="2149"/>
      <c r="C30" s="1010">
        <v>46250</v>
      </c>
      <c r="D30" s="1005" t="s">
        <v>958</v>
      </c>
      <c r="F30" s="2150" t="s">
        <v>956</v>
      </c>
      <c r="G30" s="2150"/>
      <c r="H30" s="2150"/>
      <c r="I30" s="2150"/>
      <c r="J30" s="2150"/>
      <c r="L30" s="1008"/>
      <c r="M30" s="1007"/>
      <c r="O30" s="1007"/>
    </row>
    <row r="31" spans="1:24" ht="66.75" customHeight="1">
      <c r="A31" s="2145" t="s">
        <v>1200</v>
      </c>
      <c r="B31" s="2145"/>
      <c r="C31" s="1006">
        <v>46370</v>
      </c>
      <c r="D31" s="1009" t="s">
        <v>1016</v>
      </c>
      <c r="F31" s="2150" t="s">
        <v>955</v>
      </c>
      <c r="G31" s="2150"/>
      <c r="H31" s="2150"/>
      <c r="I31" s="2150"/>
      <c r="J31" s="2150"/>
      <c r="L31" s="1008"/>
      <c r="M31" s="1007"/>
    </row>
    <row r="32" spans="1:24" ht="66.75" customHeight="1">
      <c r="A32" s="2149" t="s">
        <v>1201</v>
      </c>
      <c r="B32" s="2149"/>
      <c r="C32" s="1010">
        <v>46552</v>
      </c>
      <c r="D32" s="1005" t="s">
        <v>1016</v>
      </c>
      <c r="F32" s="2150" t="s">
        <v>954</v>
      </c>
      <c r="G32" s="2150"/>
      <c r="H32" s="2150"/>
      <c r="I32" s="2150"/>
      <c r="J32" s="2150"/>
      <c r="L32" s="1008"/>
      <c r="M32" s="1007"/>
    </row>
    <row r="33" spans="1:15" ht="66.75" customHeight="1">
      <c r="A33" s="2145" t="s">
        <v>1202</v>
      </c>
      <c r="B33" s="2145"/>
      <c r="C33" s="1006">
        <v>46613</v>
      </c>
      <c r="D33" s="1009" t="s">
        <v>1016</v>
      </c>
      <c r="F33" s="2146" t="s">
        <v>1203</v>
      </c>
      <c r="G33" s="2147"/>
      <c r="H33" s="2147"/>
      <c r="I33" s="2147"/>
      <c r="J33" s="2148"/>
      <c r="L33" s="1008"/>
      <c r="M33" s="1007"/>
    </row>
    <row r="34" spans="1:15" ht="74.25" customHeight="1" thickBot="1">
      <c r="A34" s="2149" t="s">
        <v>1204</v>
      </c>
      <c r="B34" s="2149"/>
      <c r="C34" s="1010">
        <v>46613</v>
      </c>
      <c r="D34" s="1005" t="s">
        <v>1016</v>
      </c>
      <c r="F34" s="2150" t="s">
        <v>1205</v>
      </c>
      <c r="G34" s="2150"/>
      <c r="H34" s="2150"/>
      <c r="I34" s="2150"/>
      <c r="J34" s="2150"/>
      <c r="L34" s="1004"/>
      <c r="M34" s="1002"/>
      <c r="N34" s="1003"/>
      <c r="O34" s="1002"/>
    </row>
  </sheetData>
  <mergeCells count="41">
    <mergeCell ref="A32:B32"/>
    <mergeCell ref="F32:J32"/>
    <mergeCell ref="L12:O12"/>
    <mergeCell ref="A31:B31"/>
    <mergeCell ref="F31:J31"/>
    <mergeCell ref="A25:B25"/>
    <mergeCell ref="A12:B12"/>
    <mergeCell ref="F12:J12"/>
    <mergeCell ref="A13:B13"/>
    <mergeCell ref="A14:B14"/>
    <mergeCell ref="A28:B28"/>
    <mergeCell ref="A21:B21"/>
    <mergeCell ref="F28:J28"/>
    <mergeCell ref="A18:B18"/>
    <mergeCell ref="A19:B19"/>
    <mergeCell ref="A22:D22"/>
    <mergeCell ref="A8:D8"/>
    <mergeCell ref="A9:B9"/>
    <mergeCell ref="A2:D2"/>
    <mergeCell ref="A23:B23"/>
    <mergeCell ref="A24:B24"/>
    <mergeCell ref="A16:B16"/>
    <mergeCell ref="A11:B11"/>
    <mergeCell ref="A20:B20"/>
    <mergeCell ref="A15:B15"/>
    <mergeCell ref="A33:B33"/>
    <mergeCell ref="F33:J33"/>
    <mergeCell ref="A34:B34"/>
    <mergeCell ref="F34:J34"/>
    <mergeCell ref="A1:O1"/>
    <mergeCell ref="A29:B29"/>
    <mergeCell ref="F29:J29"/>
    <mergeCell ref="A30:B30"/>
    <mergeCell ref="F30:J30"/>
    <mergeCell ref="F25:J25"/>
    <mergeCell ref="A26:B26"/>
    <mergeCell ref="A27:B27"/>
    <mergeCell ref="F2:J2"/>
    <mergeCell ref="A17:B17"/>
    <mergeCell ref="A10:B10"/>
    <mergeCell ref="L2:O2"/>
  </mergeCells>
  <printOptions horizontalCentered="1" verticalCentered="1"/>
  <pageMargins left="0.25" right="0.25" top="0.25" bottom="0.25" header="0.3" footer="0.3"/>
  <pageSetup paperSize="8" scale="60" orientation="landscape" r:id="rId1"/>
  <headerFooter>
    <oddFooter>&amp;L_x000D_&amp;1#&amp;"Aptos"&amp;10&amp;K000000 Data sensitivity - Public</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D209E-4D8E-4EB9-9A85-78CF50BAA232}">
  <sheetPr>
    <tabColor rgb="FF00B050"/>
    <pageSetUpPr fitToPage="1"/>
  </sheetPr>
  <dimension ref="A1:AQ27"/>
  <sheetViews>
    <sheetView rightToLeft="1" view="pageBreakPreview" topLeftCell="F1" zoomScale="64" zoomScaleNormal="64" zoomScaleSheetLayoutView="64" workbookViewId="0">
      <selection activeCell="F3" sqref="F3"/>
    </sheetView>
  </sheetViews>
  <sheetFormatPr defaultRowHeight="14.4"/>
  <cols>
    <col min="1" max="1" width="6.33203125" style="1049" bestFit="1" customWidth="1"/>
    <col min="2" max="2" width="11.88671875" style="1049" customWidth="1"/>
    <col min="3" max="3" width="18.5546875" style="1049" hidden="1" customWidth="1"/>
    <col min="4" max="4" width="39.109375" style="1049" customWidth="1"/>
    <col min="5" max="5" width="67.6640625" style="1049" customWidth="1"/>
    <col min="6" max="6" width="22.44140625" style="1049" bestFit="1" customWidth="1"/>
    <col min="7" max="7" width="26.44140625" style="1049" bestFit="1" customWidth="1"/>
    <col min="8" max="8" width="26.88671875" style="1049" bestFit="1" customWidth="1"/>
    <col min="9" max="9" width="29.88671875" style="1049" customWidth="1"/>
    <col min="10" max="10" width="22.88671875" style="1049" bestFit="1" customWidth="1"/>
    <col min="11" max="11" width="26.6640625" style="1049" bestFit="1" customWidth="1"/>
    <col min="12" max="12" width="32.44140625" style="1049" bestFit="1" customWidth="1"/>
    <col min="13" max="14" width="27.88671875" style="1048" bestFit="1" customWidth="1"/>
    <col min="15" max="15" width="95.5546875" style="1048" bestFit="1" customWidth="1"/>
    <col min="16" max="16" width="95.5546875" style="1048" customWidth="1"/>
    <col min="17" max="17" width="92.109375" style="1048" customWidth="1"/>
    <col min="18" max="18" width="103.109375" style="1048" customWidth="1"/>
    <col min="19" max="19" width="56.21875" style="1048" customWidth="1"/>
    <col min="20" max="20" width="62.88671875" style="1048" customWidth="1"/>
    <col min="21" max="21" width="50" style="1048" customWidth="1"/>
    <col min="22" max="22" width="104.88671875" style="1048" customWidth="1"/>
    <col min="23" max="23" width="41" style="5" hidden="1" customWidth="1"/>
    <col min="24" max="28" width="38.109375" style="5" customWidth="1"/>
    <col min="29" max="29" width="44.109375" bestFit="1" customWidth="1"/>
    <col min="30" max="30" width="39.109375" bestFit="1" customWidth="1"/>
    <col min="31" max="31" width="45.44140625" bestFit="1" customWidth="1"/>
    <col min="32" max="32" width="63.44140625" bestFit="1" customWidth="1"/>
    <col min="33" max="33" width="85.109375" bestFit="1" customWidth="1"/>
    <col min="34" max="34" width="41.109375" bestFit="1" customWidth="1"/>
    <col min="35" max="35" width="67.6640625" bestFit="1" customWidth="1"/>
    <col min="36" max="36" width="39.44140625" bestFit="1" customWidth="1"/>
  </cols>
  <sheetData>
    <row r="1" spans="1:28" ht="153.6" customHeight="1" thickBot="1">
      <c r="A1" s="2170" t="s">
        <v>1015</v>
      </c>
      <c r="B1" s="2171"/>
      <c r="C1" s="2171"/>
      <c r="D1" s="2171"/>
      <c r="E1" s="2171"/>
      <c r="F1" s="2171"/>
      <c r="G1" s="2171"/>
      <c r="H1" s="2171"/>
      <c r="I1" s="2171"/>
      <c r="J1" s="2171"/>
      <c r="K1" s="2171"/>
      <c r="L1" s="2171"/>
      <c r="M1" s="2171"/>
      <c r="N1" s="2171"/>
      <c r="O1" s="2171"/>
      <c r="P1" s="2171"/>
      <c r="Q1" s="2171"/>
      <c r="R1" s="2171"/>
      <c r="S1" s="2171"/>
      <c r="T1" s="2171"/>
      <c r="U1" s="2171"/>
      <c r="V1" s="2171"/>
      <c r="W1" s="2171"/>
      <c r="X1" s="2171"/>
      <c r="Y1" s="2171"/>
      <c r="Z1" s="2171"/>
      <c r="AA1" s="2171"/>
      <c r="AB1" s="2172"/>
    </row>
    <row r="2" spans="1:28" ht="90.6" thickBot="1">
      <c r="A2" s="1067" t="s">
        <v>673</v>
      </c>
      <c r="B2" s="1065" t="s">
        <v>1011</v>
      </c>
      <c r="C2" s="1065" t="s">
        <v>1010</v>
      </c>
      <c r="D2" s="1065" t="s">
        <v>39</v>
      </c>
      <c r="E2" s="1065" t="s">
        <v>1009</v>
      </c>
      <c r="F2" s="1065" t="s">
        <v>1008</v>
      </c>
      <c r="G2" s="1065" t="s">
        <v>988</v>
      </c>
      <c r="H2" s="1065" t="s">
        <v>1007</v>
      </c>
      <c r="I2" s="1065" t="s">
        <v>1006</v>
      </c>
      <c r="J2" s="1066" t="s">
        <v>1005</v>
      </c>
      <c r="K2" s="1065" t="s">
        <v>1004</v>
      </c>
      <c r="L2" s="1064" t="s">
        <v>1003</v>
      </c>
      <c r="M2" s="1063" t="s">
        <v>1002</v>
      </c>
      <c r="N2" s="1062" t="s">
        <v>1001</v>
      </c>
      <c r="O2" s="1061" t="s">
        <v>1000</v>
      </c>
      <c r="P2" s="1061" t="s">
        <v>999</v>
      </c>
      <c r="Q2" s="1061" t="s">
        <v>998</v>
      </c>
      <c r="R2" s="1061" t="s">
        <v>997</v>
      </c>
      <c r="S2" s="1061" t="s">
        <v>996</v>
      </c>
      <c r="T2" s="1061" t="s">
        <v>995</v>
      </c>
      <c r="U2" s="1061" t="s">
        <v>1208</v>
      </c>
      <c r="V2" s="1061" t="s">
        <v>1207</v>
      </c>
      <c r="W2" s="1060" t="s">
        <v>994</v>
      </c>
      <c r="X2" s="1060" t="s">
        <v>1025</v>
      </c>
      <c r="Y2" s="1060" t="s">
        <v>1026</v>
      </c>
      <c r="Z2" s="1059" t="s">
        <v>1027</v>
      </c>
      <c r="AA2" s="1059" t="s">
        <v>1028</v>
      </c>
      <c r="AB2" s="1058" t="s">
        <v>993</v>
      </c>
    </row>
    <row r="3" spans="1:28" ht="408.6" customHeight="1" thickBot="1">
      <c r="A3" s="1057">
        <v>1</v>
      </c>
      <c r="B3" s="1055" t="s">
        <v>992</v>
      </c>
      <c r="C3" s="1055"/>
      <c r="D3" s="1055" t="s">
        <v>1036</v>
      </c>
      <c r="E3" s="1056" t="s">
        <v>1206</v>
      </c>
      <c r="F3" s="1148" t="s">
        <v>1211</v>
      </c>
      <c r="G3" s="1055" t="s">
        <v>987</v>
      </c>
      <c r="H3" s="1053">
        <v>46068</v>
      </c>
      <c r="I3" s="1053">
        <v>46613</v>
      </c>
      <c r="J3" s="1054">
        <v>18</v>
      </c>
      <c r="K3" s="1053">
        <v>46613</v>
      </c>
      <c r="L3" s="1052">
        <v>52025516</v>
      </c>
      <c r="M3" s="1051">
        <v>1</v>
      </c>
      <c r="N3" s="1051">
        <v>1</v>
      </c>
      <c r="O3" s="1071" t="s">
        <v>1308</v>
      </c>
      <c r="P3" s="1071" t="s">
        <v>1308</v>
      </c>
      <c r="Q3" s="1071" t="s">
        <v>1355</v>
      </c>
      <c r="R3" s="1215" t="s">
        <v>1354</v>
      </c>
      <c r="S3" s="1051"/>
      <c r="T3" s="1051"/>
      <c r="U3" s="1051" t="s">
        <v>1312</v>
      </c>
      <c r="V3" s="1071" t="s">
        <v>1310</v>
      </c>
      <c r="W3" s="1068"/>
      <c r="X3" s="1142">
        <v>0.54010000000000002</v>
      </c>
      <c r="Y3" s="1142">
        <v>0.75319999999999998</v>
      </c>
      <c r="Z3" s="1072">
        <v>39183289</v>
      </c>
      <c r="AA3" s="1072">
        <v>29797667.100000001</v>
      </c>
      <c r="AB3" s="1073">
        <f>+K3</f>
        <v>46613</v>
      </c>
    </row>
    <row r="4" spans="1:28" ht="100.5" customHeight="1">
      <c r="A4"/>
      <c r="B4"/>
      <c r="C4"/>
      <c r="D4"/>
      <c r="E4"/>
      <c r="F4"/>
      <c r="G4"/>
      <c r="H4"/>
      <c r="I4"/>
      <c r="J4"/>
      <c r="K4"/>
      <c r="L4"/>
      <c r="M4"/>
      <c r="N4"/>
      <c r="O4"/>
      <c r="P4" s="1084"/>
      <c r="Q4"/>
      <c r="R4"/>
      <c r="S4"/>
      <c r="T4"/>
      <c r="U4"/>
      <c r="V4"/>
    </row>
    <row r="5" spans="1:28" ht="14.4" customHeight="1">
      <c r="A5"/>
      <c r="B5"/>
      <c r="C5"/>
      <c r="D5"/>
      <c r="E5"/>
      <c r="F5"/>
      <c r="G5"/>
      <c r="H5"/>
      <c r="I5"/>
      <c r="J5"/>
      <c r="K5"/>
      <c r="L5"/>
      <c r="M5"/>
      <c r="N5"/>
      <c r="O5"/>
      <c r="P5"/>
      <c r="Q5"/>
      <c r="R5"/>
      <c r="S5"/>
      <c r="T5"/>
      <c r="U5"/>
      <c r="V5"/>
    </row>
    <row r="6" spans="1:28" ht="15" customHeight="1">
      <c r="A6"/>
      <c r="B6"/>
      <c r="C6"/>
      <c r="D6"/>
      <c r="E6"/>
      <c r="F6"/>
      <c r="G6"/>
      <c r="H6"/>
      <c r="I6"/>
      <c r="J6"/>
      <c r="K6"/>
      <c r="L6"/>
      <c r="M6"/>
      <c r="N6"/>
      <c r="O6"/>
      <c r="P6"/>
      <c r="Q6"/>
      <c r="R6"/>
      <c r="S6"/>
      <c r="T6"/>
      <c r="U6"/>
      <c r="V6"/>
    </row>
    <row r="7" spans="1:28">
      <c r="A7"/>
      <c r="B7"/>
      <c r="C7"/>
      <c r="D7"/>
      <c r="E7"/>
      <c r="F7"/>
      <c r="G7"/>
      <c r="H7"/>
      <c r="I7"/>
      <c r="J7"/>
      <c r="K7"/>
      <c r="L7"/>
      <c r="M7"/>
      <c r="N7"/>
      <c r="O7"/>
      <c r="P7"/>
      <c r="Q7"/>
      <c r="R7"/>
      <c r="S7"/>
      <c r="T7"/>
      <c r="U7"/>
      <c r="V7"/>
    </row>
    <row r="8" spans="1:28" ht="14.4" customHeight="1">
      <c r="A8"/>
      <c r="B8"/>
      <c r="C8"/>
      <c r="D8"/>
      <c r="E8"/>
      <c r="F8"/>
      <c r="G8"/>
      <c r="H8"/>
      <c r="I8"/>
      <c r="J8"/>
      <c r="K8"/>
      <c r="L8"/>
      <c r="M8"/>
      <c r="N8"/>
      <c r="O8"/>
      <c r="P8"/>
      <c r="Q8"/>
      <c r="R8"/>
      <c r="S8"/>
      <c r="T8"/>
      <c r="U8"/>
      <c r="V8"/>
    </row>
    <row r="9" spans="1:28" ht="15" customHeight="1">
      <c r="A9"/>
      <c r="B9"/>
      <c r="C9"/>
      <c r="D9"/>
      <c r="E9"/>
      <c r="F9"/>
      <c r="G9"/>
      <c r="H9"/>
      <c r="I9"/>
      <c r="J9"/>
      <c r="K9"/>
      <c r="L9"/>
      <c r="M9"/>
      <c r="N9"/>
      <c r="O9"/>
      <c r="P9"/>
      <c r="Q9"/>
      <c r="R9"/>
      <c r="S9"/>
      <c r="T9"/>
      <c r="U9"/>
      <c r="V9"/>
    </row>
    <row r="10" spans="1:28">
      <c r="A10"/>
      <c r="B10"/>
      <c r="C10"/>
      <c r="D10"/>
      <c r="E10"/>
      <c r="F10"/>
      <c r="G10"/>
      <c r="H10"/>
      <c r="I10"/>
      <c r="J10"/>
      <c r="K10"/>
      <c r="L10"/>
      <c r="M10"/>
      <c r="N10"/>
      <c r="O10"/>
      <c r="P10"/>
      <c r="Q10"/>
      <c r="R10"/>
      <c r="S10"/>
      <c r="T10"/>
      <c r="U10"/>
      <c r="V10"/>
    </row>
    <row r="11" spans="1:28" ht="14.4" customHeight="1">
      <c r="A11"/>
      <c r="B11"/>
      <c r="C11"/>
      <c r="D11"/>
      <c r="E11"/>
      <c r="F11"/>
      <c r="G11"/>
      <c r="H11"/>
      <c r="I11"/>
      <c r="J11"/>
      <c r="K11"/>
      <c r="L11"/>
      <c r="M11"/>
      <c r="N11"/>
      <c r="O11"/>
      <c r="P11"/>
      <c r="Q11"/>
      <c r="R11"/>
      <c r="S11"/>
      <c r="T11"/>
      <c r="U11"/>
      <c r="V11"/>
    </row>
    <row r="12" spans="1:28" ht="15" customHeight="1">
      <c r="A12"/>
      <c r="B12"/>
      <c r="C12"/>
      <c r="D12"/>
      <c r="E12"/>
      <c r="F12"/>
      <c r="G12"/>
      <c r="H12"/>
      <c r="I12"/>
      <c r="J12"/>
      <c r="K12"/>
      <c r="L12"/>
      <c r="M12"/>
      <c r="N12"/>
      <c r="O12"/>
      <c r="P12"/>
      <c r="Q12"/>
      <c r="R12"/>
      <c r="S12"/>
      <c r="T12"/>
      <c r="U12"/>
      <c r="V12"/>
    </row>
    <row r="13" spans="1:28">
      <c r="A13"/>
      <c r="B13"/>
      <c r="C13"/>
      <c r="D13"/>
      <c r="E13"/>
      <c r="F13"/>
      <c r="G13"/>
      <c r="H13"/>
      <c r="I13"/>
      <c r="J13"/>
      <c r="K13"/>
      <c r="L13"/>
      <c r="M13"/>
      <c r="N13"/>
      <c r="O13"/>
      <c r="P13"/>
      <c r="Q13"/>
      <c r="R13"/>
      <c r="S13"/>
      <c r="T13"/>
      <c r="U13"/>
      <c r="V13"/>
    </row>
    <row r="14" spans="1:28" ht="14.4" customHeight="1">
      <c r="A14"/>
      <c r="B14"/>
      <c r="C14"/>
      <c r="D14"/>
      <c r="E14"/>
      <c r="F14"/>
      <c r="G14"/>
      <c r="H14"/>
      <c r="I14"/>
      <c r="J14"/>
      <c r="K14"/>
      <c r="L14"/>
      <c r="M14"/>
      <c r="N14"/>
      <c r="O14"/>
      <c r="P14"/>
      <c r="Q14"/>
      <c r="R14"/>
      <c r="S14"/>
      <c r="T14"/>
      <c r="U14"/>
      <c r="V14"/>
    </row>
    <row r="15" spans="1:28" ht="15" customHeight="1">
      <c r="A15"/>
      <c r="B15"/>
      <c r="C15"/>
      <c r="D15"/>
      <c r="E15"/>
      <c r="F15"/>
      <c r="G15"/>
      <c r="H15"/>
      <c r="I15"/>
      <c r="J15"/>
      <c r="K15"/>
      <c r="L15"/>
      <c r="M15"/>
      <c r="N15"/>
      <c r="O15"/>
      <c r="P15"/>
      <c r="Q15"/>
      <c r="R15"/>
      <c r="S15"/>
      <c r="T15"/>
      <c r="U15"/>
      <c r="V15"/>
    </row>
    <row r="16" spans="1:28">
      <c r="A16"/>
      <c r="B16"/>
      <c r="C16"/>
      <c r="D16"/>
      <c r="E16"/>
      <c r="F16"/>
      <c r="G16"/>
      <c r="H16"/>
      <c r="I16"/>
      <c r="J16"/>
      <c r="K16"/>
      <c r="L16"/>
      <c r="M16"/>
      <c r="N16"/>
      <c r="O16"/>
      <c r="P16"/>
      <c r="Q16"/>
      <c r="R16"/>
      <c r="S16"/>
      <c r="T16"/>
      <c r="U16"/>
      <c r="V16"/>
    </row>
    <row r="17" spans="1:43" ht="129.9" customHeight="1">
      <c r="A17"/>
      <c r="B17"/>
      <c r="C17"/>
      <c r="D17"/>
      <c r="E17"/>
      <c r="F17"/>
      <c r="G17"/>
      <c r="H17"/>
      <c r="I17"/>
      <c r="J17"/>
      <c r="K17"/>
      <c r="L17"/>
      <c r="M17"/>
      <c r="N17"/>
      <c r="O17"/>
      <c r="P17"/>
      <c r="Q17"/>
      <c r="R17"/>
      <c r="S17"/>
      <c r="T17"/>
      <c r="U17"/>
      <c r="V17"/>
    </row>
    <row r="18" spans="1:43" ht="129.9" customHeight="1">
      <c r="A18"/>
      <c r="B18"/>
      <c r="C18"/>
      <c r="D18"/>
      <c r="E18"/>
      <c r="F18"/>
      <c r="G18"/>
      <c r="H18"/>
      <c r="I18"/>
      <c r="J18"/>
      <c r="K18"/>
      <c r="L18"/>
      <c r="M18"/>
      <c r="N18"/>
      <c r="O18"/>
      <c r="P18"/>
      <c r="Q18"/>
      <c r="R18"/>
      <c r="S18"/>
      <c r="T18"/>
      <c r="U18"/>
      <c r="V18"/>
    </row>
    <row r="19" spans="1:43" ht="129.9" customHeight="1">
      <c r="A19"/>
      <c r="B19"/>
      <c r="C19"/>
      <c r="D19"/>
      <c r="E19"/>
      <c r="F19"/>
      <c r="G19"/>
      <c r="H19"/>
      <c r="I19"/>
      <c r="J19"/>
      <c r="K19"/>
      <c r="L19"/>
      <c r="M19"/>
      <c r="N19"/>
      <c r="O19"/>
      <c r="P19"/>
      <c r="Q19"/>
      <c r="R19"/>
      <c r="S19"/>
      <c r="T19"/>
      <c r="U19"/>
      <c r="V19"/>
    </row>
    <row r="20" spans="1:43" ht="129.9" customHeight="1">
      <c r="A20"/>
      <c r="B20"/>
      <c r="C20"/>
      <c r="D20"/>
      <c r="E20"/>
      <c r="F20"/>
      <c r="G20"/>
      <c r="H20"/>
      <c r="I20"/>
      <c r="J20"/>
      <c r="K20"/>
      <c r="L20"/>
      <c r="M20"/>
      <c r="N20"/>
      <c r="O20"/>
      <c r="P20"/>
      <c r="Q20"/>
      <c r="R20"/>
      <c r="S20"/>
      <c r="T20"/>
      <c r="U20"/>
      <c r="V20"/>
    </row>
    <row r="21" spans="1:43">
      <c r="A21"/>
      <c r="B21"/>
      <c r="C21"/>
      <c r="D21"/>
      <c r="E21"/>
      <c r="F21"/>
      <c r="G21"/>
      <c r="H21"/>
      <c r="I21"/>
      <c r="J21"/>
      <c r="K21"/>
      <c r="L21"/>
      <c r="M21"/>
      <c r="N21"/>
      <c r="O21"/>
      <c r="P21"/>
      <c r="Q21"/>
      <c r="R21"/>
      <c r="S21"/>
      <c r="T21"/>
      <c r="U21"/>
      <c r="V21"/>
    </row>
    <row r="22" spans="1:43">
      <c r="A22" s="1050"/>
      <c r="B22" s="1050"/>
      <c r="C22" s="1050"/>
      <c r="D22" s="1050"/>
      <c r="E22" s="1050"/>
      <c r="F22" s="1050"/>
      <c r="G22" s="1050"/>
      <c r="H22" s="1050"/>
      <c r="I22" s="1050"/>
      <c r="J22" s="1050"/>
      <c r="K22" s="1050"/>
      <c r="L22" s="1050"/>
      <c r="M22" s="1050"/>
      <c r="N22" s="1050"/>
      <c r="O22" s="1050"/>
      <c r="P22" s="1050"/>
      <c r="Q22" s="1050"/>
      <c r="R22" s="1050"/>
      <c r="S22" s="1050"/>
      <c r="T22" s="1050"/>
      <c r="U22" s="1050"/>
      <c r="V22" s="1050"/>
    </row>
    <row r="23" spans="1:43">
      <c r="A23" s="1048"/>
      <c r="B23" s="1048"/>
      <c r="C23" s="1048"/>
      <c r="D23" s="1048"/>
      <c r="E23" s="1048"/>
      <c r="F23" s="1048"/>
      <c r="G23" s="1048"/>
      <c r="H23" s="1048"/>
      <c r="I23" s="1048"/>
      <c r="J23" s="1048"/>
      <c r="K23" s="1048"/>
      <c r="L23" s="1048"/>
    </row>
    <row r="24" spans="1:43" ht="15" customHeight="1">
      <c r="A24" s="1048"/>
      <c r="B24" s="1048"/>
      <c r="C24" s="1048"/>
      <c r="D24" s="1048"/>
      <c r="E24" s="1048"/>
      <c r="F24" s="1048"/>
      <c r="G24" s="1048"/>
      <c r="H24" s="1048"/>
      <c r="I24" s="1048"/>
      <c r="J24" s="1048"/>
      <c r="K24" s="1048"/>
      <c r="L24" s="1048"/>
    </row>
    <row r="25" spans="1:43" s="1048" customFormat="1">
      <c r="W25" s="5"/>
      <c r="X25" s="5"/>
      <c r="Y25" s="5"/>
      <c r="Z25" s="5"/>
      <c r="AA25" s="5"/>
      <c r="AB25" s="5"/>
      <c r="AC25"/>
      <c r="AD25"/>
      <c r="AE25"/>
      <c r="AF25"/>
      <c r="AG25"/>
      <c r="AH25"/>
      <c r="AI25"/>
      <c r="AJ25"/>
      <c r="AK25"/>
      <c r="AL25"/>
      <c r="AM25"/>
      <c r="AN25"/>
      <c r="AO25"/>
      <c r="AP25"/>
      <c r="AQ25"/>
    </row>
    <row r="26" spans="1:43" s="1048" customFormat="1" ht="14.4" customHeight="1">
      <c r="W26" s="5"/>
      <c r="X26" s="5"/>
      <c r="Y26" s="5"/>
      <c r="Z26" s="5"/>
      <c r="AA26" s="5"/>
      <c r="AB26" s="5"/>
      <c r="AC26"/>
      <c r="AD26"/>
      <c r="AE26"/>
      <c r="AF26"/>
      <c r="AG26"/>
      <c r="AH26"/>
      <c r="AI26"/>
      <c r="AJ26"/>
      <c r="AK26"/>
      <c r="AL26"/>
      <c r="AM26"/>
      <c r="AN26"/>
      <c r="AO26"/>
      <c r="AP26"/>
      <c r="AQ26"/>
    </row>
    <row r="27" spans="1:43" s="1048" customFormat="1" ht="15" customHeight="1">
      <c r="W27" s="5"/>
      <c r="X27" s="5"/>
      <c r="Y27" s="5"/>
      <c r="Z27" s="5"/>
      <c r="AA27" s="5"/>
      <c r="AB27" s="5"/>
      <c r="AC27"/>
      <c r="AD27"/>
      <c r="AE27"/>
      <c r="AF27"/>
      <c r="AG27"/>
      <c r="AH27"/>
      <c r="AI27"/>
      <c r="AJ27"/>
      <c r="AK27"/>
      <c r="AL27"/>
      <c r="AM27"/>
      <c r="AN27"/>
      <c r="AO27"/>
      <c r="AP27"/>
      <c r="AQ27"/>
    </row>
  </sheetData>
  <mergeCells count="1">
    <mergeCell ref="A1:AB1"/>
  </mergeCells>
  <printOptions horizontalCentered="1"/>
  <pageMargins left="0" right="0" top="0.75" bottom="0.75" header="0.3" footer="0.3"/>
  <pageSetup paperSize="8" scale="17" fitToHeight="0" orientation="landscape" horizontalDpi="300" verticalDpi="300" r:id="rId1"/>
  <headerFooter>
    <oddFooter>&amp;L_x000D_&amp;1#&amp;"Aptos"&amp;10&amp;K000000 Data sensitivity - Public</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B2:L50"/>
  <sheetViews>
    <sheetView topLeftCell="A25" workbookViewId="0">
      <selection activeCell="G56" sqref="G56"/>
    </sheetView>
  </sheetViews>
  <sheetFormatPr defaultRowHeight="14.4"/>
  <cols>
    <col min="3" max="3" width="9.88671875" bestFit="1" customWidth="1"/>
    <col min="4" max="4" width="25.6640625" bestFit="1" customWidth="1"/>
    <col min="6" max="6" width="15.88671875" bestFit="1" customWidth="1"/>
    <col min="7" max="7" width="56.33203125" bestFit="1" customWidth="1"/>
    <col min="8" max="8" width="20.33203125" bestFit="1" customWidth="1"/>
    <col min="9" max="9" width="22" bestFit="1" customWidth="1"/>
  </cols>
  <sheetData>
    <row r="2" spans="3:12" ht="15" thickBot="1"/>
    <row r="3" spans="3:12">
      <c r="C3" s="32" t="s">
        <v>832</v>
      </c>
    </row>
    <row r="4" spans="3:12">
      <c r="C4" s="960" t="s">
        <v>717</v>
      </c>
      <c r="E4" t="s">
        <v>640</v>
      </c>
    </row>
    <row r="5" spans="3:12">
      <c r="C5" s="960" t="s">
        <v>106</v>
      </c>
      <c r="E5" t="s">
        <v>644</v>
      </c>
      <c r="K5" t="s">
        <v>82</v>
      </c>
    </row>
    <row r="6" spans="3:12">
      <c r="C6" s="960" t="s">
        <v>833</v>
      </c>
      <c r="K6" t="s">
        <v>834</v>
      </c>
    </row>
    <row r="7" spans="3:12">
      <c r="C7" s="9"/>
      <c r="D7" s="10"/>
      <c r="E7" s="10"/>
      <c r="G7" s="10"/>
      <c r="H7" s="10"/>
      <c r="I7" s="10"/>
    </row>
    <row r="8" spans="3:12">
      <c r="C8" s="11"/>
      <c r="D8" s="6"/>
      <c r="E8" s="6"/>
      <c r="F8" s="13"/>
      <c r="G8" s="6"/>
      <c r="H8" s="6"/>
      <c r="I8" s="10"/>
    </row>
    <row r="9" spans="3:12">
      <c r="D9" s="34"/>
      <c r="E9" s="34"/>
      <c r="G9" s="6"/>
      <c r="H9" s="6"/>
      <c r="I9" s="6"/>
    </row>
    <row r="10" spans="3:12">
      <c r="C10" s="6" t="s">
        <v>835</v>
      </c>
      <c r="D10" s="6" t="s">
        <v>40</v>
      </c>
      <c r="E10" s="6"/>
      <c r="F10" s="6" t="s">
        <v>40</v>
      </c>
      <c r="G10" s="6"/>
      <c r="H10" s="6" t="s">
        <v>49</v>
      </c>
      <c r="I10" s="5"/>
      <c r="J10" s="14" t="s">
        <v>300</v>
      </c>
    </row>
    <row r="11" spans="3:12">
      <c r="C11" s="3"/>
      <c r="D11" s="3"/>
      <c r="E11" s="3"/>
      <c r="F11" s="3"/>
      <c r="G11" s="3"/>
      <c r="H11" s="6"/>
      <c r="J11" s="5" t="s">
        <v>605</v>
      </c>
      <c r="K11" t="s">
        <v>48</v>
      </c>
      <c r="L11" s="961" t="s">
        <v>238</v>
      </c>
    </row>
    <row r="12" spans="3:12">
      <c r="C12" s="3" t="s">
        <v>836</v>
      </c>
      <c r="D12" s="33" t="s">
        <v>837</v>
      </c>
      <c r="E12" s="33"/>
      <c r="F12" s="3" t="s">
        <v>837</v>
      </c>
      <c r="G12" s="3"/>
      <c r="H12" s="3" t="s">
        <v>238</v>
      </c>
      <c r="J12" s="5" t="s">
        <v>600</v>
      </c>
      <c r="K12" s="3" t="s">
        <v>818</v>
      </c>
      <c r="L12" s="961" t="s">
        <v>838</v>
      </c>
    </row>
    <row r="13" spans="3:12">
      <c r="C13" s="3" t="s">
        <v>836</v>
      </c>
      <c r="D13" s="33" t="s">
        <v>839</v>
      </c>
      <c r="E13" s="33"/>
      <c r="F13" s="3" t="s">
        <v>839</v>
      </c>
      <c r="G13" s="3"/>
      <c r="H13" s="3" t="s">
        <v>840</v>
      </c>
      <c r="J13" s="5" t="s">
        <v>608</v>
      </c>
      <c r="K13" s="3" t="s">
        <v>841</v>
      </c>
      <c r="L13" s="961" t="s">
        <v>842</v>
      </c>
    </row>
    <row r="14" spans="3:12">
      <c r="C14" s="3" t="s">
        <v>836</v>
      </c>
      <c r="D14" s="33" t="s">
        <v>843</v>
      </c>
      <c r="E14" s="33"/>
      <c r="F14" s="3"/>
      <c r="G14" s="3"/>
      <c r="H14" s="3" t="s">
        <v>844</v>
      </c>
      <c r="J14" s="5"/>
      <c r="K14" t="s">
        <v>737</v>
      </c>
      <c r="L14" s="961" t="s">
        <v>106</v>
      </c>
    </row>
    <row r="15" spans="3:12">
      <c r="C15" s="3" t="s">
        <v>836</v>
      </c>
      <c r="D15" s="33" t="s">
        <v>266</v>
      </c>
      <c r="E15" s="33"/>
      <c r="F15" s="3" t="s">
        <v>266</v>
      </c>
      <c r="G15" s="3" t="s">
        <v>845</v>
      </c>
      <c r="H15" s="3" t="s">
        <v>846</v>
      </c>
      <c r="J15" s="5"/>
      <c r="K15" s="3" t="s">
        <v>739</v>
      </c>
    </row>
    <row r="16" spans="3:12">
      <c r="C16" s="3" t="s">
        <v>847</v>
      </c>
      <c r="D16" s="33" t="s">
        <v>237</v>
      </c>
      <c r="E16" s="33"/>
      <c r="F16" s="3" t="s">
        <v>847</v>
      </c>
      <c r="G16" s="3" t="s">
        <v>848</v>
      </c>
      <c r="H16" s="3" t="s">
        <v>849</v>
      </c>
      <c r="I16" s="3" t="s">
        <v>850</v>
      </c>
      <c r="J16" s="5"/>
    </row>
    <row r="17" spans="3:10">
      <c r="C17" s="3" t="s">
        <v>847</v>
      </c>
      <c r="D17" s="33" t="s">
        <v>851</v>
      </c>
      <c r="E17" s="33"/>
      <c r="F17" s="3"/>
      <c r="G17" s="3" t="s">
        <v>852</v>
      </c>
      <c r="H17" s="3" t="s">
        <v>853</v>
      </c>
      <c r="I17" t="s">
        <v>854</v>
      </c>
      <c r="J17" s="5"/>
    </row>
    <row r="18" spans="3:10">
      <c r="C18" s="3" t="s">
        <v>847</v>
      </c>
      <c r="D18" s="33" t="s">
        <v>855</v>
      </c>
      <c r="E18" s="33"/>
      <c r="F18" s="3" t="s">
        <v>856</v>
      </c>
      <c r="G18" s="3" t="s">
        <v>857</v>
      </c>
      <c r="H18" s="3" t="s">
        <v>105</v>
      </c>
      <c r="I18" s="3" t="s">
        <v>858</v>
      </c>
    </row>
    <row r="19" spans="3:10">
      <c r="C19" s="3"/>
      <c r="D19" s="35" t="s">
        <v>859</v>
      </c>
      <c r="E19" s="35"/>
      <c r="F19" s="3"/>
      <c r="G19" s="3"/>
      <c r="H19" s="3"/>
      <c r="J19" s="5"/>
    </row>
    <row r="20" spans="3:10">
      <c r="C20" s="3"/>
      <c r="D20" s="35" t="s">
        <v>860</v>
      </c>
      <c r="E20" s="3"/>
      <c r="F20" s="3"/>
      <c r="G20" s="3"/>
    </row>
    <row r="41" spans="2:11" ht="18">
      <c r="B41" s="2175" t="s">
        <v>861</v>
      </c>
      <c r="C41" s="2176"/>
      <c r="D41" s="2176"/>
      <c r="E41" s="2176"/>
      <c r="F41" s="2176"/>
      <c r="G41" s="2176"/>
      <c r="H41" s="2176"/>
      <c r="I41" s="2177"/>
    </row>
    <row r="42" spans="2:11">
      <c r="B42" s="2174" t="s">
        <v>862</v>
      </c>
      <c r="C42" s="2174"/>
      <c r="D42" s="2174"/>
      <c r="E42" s="962" t="s">
        <v>863</v>
      </c>
      <c r="F42" s="962" t="s">
        <v>300</v>
      </c>
      <c r="G42" s="963" t="s">
        <v>74</v>
      </c>
      <c r="H42" s="963" t="s">
        <v>188</v>
      </c>
      <c r="I42" s="964" t="s">
        <v>672</v>
      </c>
    </row>
    <row r="43" spans="2:11">
      <c r="B43" s="2178" t="s">
        <v>864</v>
      </c>
      <c r="C43" s="2178"/>
      <c r="D43" s="2178"/>
      <c r="E43" s="965">
        <v>1</v>
      </c>
      <c r="F43" s="966">
        <f>IFERROR('Weekly Progress Report'!$Y$21,1)</f>
        <v>1.6565828093146739</v>
      </c>
      <c r="G43" s="967" t="s">
        <v>865</v>
      </c>
      <c r="H43" s="968"/>
      <c r="I43" s="969"/>
    </row>
    <row r="44" spans="2:11">
      <c r="B44" s="2178" t="s">
        <v>866</v>
      </c>
      <c r="C44" s="2178"/>
      <c r="D44" s="2178"/>
      <c r="E44" s="965">
        <v>1</v>
      </c>
      <c r="F44" s="970">
        <f>+'Weekly Progress Report'!K21/'Weekly Progress Report'!J21</f>
        <v>1.3945576750867863</v>
      </c>
      <c r="G44" s="967" t="s">
        <v>865</v>
      </c>
      <c r="H44" s="968"/>
      <c r="I44" s="969"/>
    </row>
    <row r="45" spans="2:11">
      <c r="B45" s="2173" t="s">
        <v>867</v>
      </c>
      <c r="C45" s="2173"/>
      <c r="D45" s="2173"/>
      <c r="E45" s="965">
        <v>1</v>
      </c>
      <c r="F45" s="965">
        <f>IFERROR(('Weekly Progress Report'!F82+'Weekly Progress Report'!G82)/'Weekly Progress Report'!E82,1)</f>
        <v>0.84848484848484851</v>
      </c>
      <c r="G45" s="967" t="s">
        <v>865</v>
      </c>
      <c r="H45" s="968"/>
      <c r="I45" s="969"/>
      <c r="K45">
        <f>12/20</f>
        <v>0.6</v>
      </c>
    </row>
    <row r="46" spans="2:11">
      <c r="B46" s="2173" t="s">
        <v>868</v>
      </c>
      <c r="C46" s="2173"/>
      <c r="D46" s="2173"/>
      <c r="E46" s="965">
        <v>1</v>
      </c>
      <c r="F46" s="965">
        <f>IFERROR('Weekly Progress Report'!M86/'Weekly Progress Report'!L86,1)</f>
        <v>1.1523809523809523</v>
      </c>
      <c r="G46" s="967" t="s">
        <v>865</v>
      </c>
      <c r="H46" s="968"/>
      <c r="I46" s="969"/>
    </row>
    <row r="47" spans="2:11">
      <c r="B47" s="2173" t="s">
        <v>869</v>
      </c>
      <c r="C47" s="2173"/>
      <c r="D47" s="2173"/>
      <c r="E47" s="965">
        <v>1</v>
      </c>
      <c r="F47" s="965">
        <f>IFERROR('Weekly Progress Report'!T86/'Weekly Progress Report'!S86,1)</f>
        <v>1.3</v>
      </c>
      <c r="G47" s="967" t="s">
        <v>865</v>
      </c>
      <c r="H47" s="968"/>
      <c r="I47" s="969"/>
    </row>
    <row r="48" spans="2:11">
      <c r="B48" s="2173" t="s">
        <v>870</v>
      </c>
      <c r="C48" s="2173"/>
      <c r="D48" s="2173"/>
      <c r="E48" s="965">
        <v>1</v>
      </c>
      <c r="F48" s="965">
        <f>IFERROR('Weekly Progress Report'!Q68/'Weekly Progress Report'!Q66,1)</f>
        <v>0.91806764900849513</v>
      </c>
      <c r="G48" s="967" t="s">
        <v>865</v>
      </c>
      <c r="H48" s="968"/>
      <c r="I48" s="969"/>
    </row>
    <row r="49" spans="2:9">
      <c r="B49" s="2173" t="s">
        <v>871</v>
      </c>
      <c r="C49" s="2173"/>
      <c r="D49" s="2173"/>
      <c r="E49" s="965">
        <v>1</v>
      </c>
      <c r="F49" s="965">
        <f>+'HSE-Stat'!J22</f>
        <v>0.85096666666666676</v>
      </c>
      <c r="G49" s="967" t="s">
        <v>865</v>
      </c>
      <c r="H49" s="968"/>
      <c r="I49" s="969"/>
    </row>
    <row r="50" spans="2:9">
      <c r="B50" s="2173" t="s">
        <v>38</v>
      </c>
      <c r="C50" s="2173"/>
      <c r="D50" s="2173"/>
      <c r="E50" s="965">
        <v>1</v>
      </c>
      <c r="F50" s="965">
        <f>+'Quality-Stat'!J47</f>
        <v>0.84336333333333324</v>
      </c>
      <c r="G50" s="967" t="s">
        <v>865</v>
      </c>
      <c r="H50" s="968"/>
      <c r="I50" s="969"/>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headerFooter>
    <oddFooter>&amp;L_x000D_&amp;1#&amp;"Calibri"&amp;10&amp;K000000 Data sensitivity -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9" ma:contentTypeDescription="Create a new document." ma:contentTypeScope="" ma:versionID="99523de869ed5b562241b8d75768dba8">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88e884df5a0027129fa87856ffcf0123"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ca54440-e2be-4492-8484-acaa4d20bdd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4ea60aa-6163-47c6-b052-cbc8bf091044}" ma:internalName="TaxCatchAll" ma:showField="CatchAllData" ma:web="dc647c6d-d92f-4310-bd15-5b747ad8e4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TaxCatchAll xmlns="dc647c6d-d92f-4310-bd15-5b747ad8e47c" xsi:nil="true"/>
    <lcf76f155ced4ddcb4097134ff3c332f xmlns="5eaf71ab-4025-4588-b733-4dc86344044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0BDAAC8-B0AC-4B63-8F9E-DE326611D1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af71ab-4025-4588-b733-4dc86344044e"/>
    <ds:schemaRef ds:uri="dc647c6d-d92f-4310-bd15-5b747ad8e4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594320-C7FB-4D4D-B387-846B0112C834}">
  <ds:schemaRefs>
    <ds:schemaRef ds:uri="http://schemas.microsoft.com/sharepoint/v3/contenttype/forms"/>
  </ds:schemaRefs>
</ds:datastoreItem>
</file>

<file path=customXml/itemProps3.xml><?xml version="1.0" encoding="utf-8"?>
<ds:datastoreItem xmlns:ds="http://schemas.openxmlformats.org/officeDocument/2006/customXml" ds:itemID="{44343B04-1FD8-4058-ADC0-1FAD05016A40}">
  <ds:schemaRefs>
    <ds:schemaRef ds:uri="http://schemas.microsoft.com/office/2006/documentManagement/types"/>
    <ds:schemaRef ds:uri="http://purl.org/dc/elements/1.1/"/>
    <ds:schemaRef ds:uri="http://www.w3.org/XML/1998/namespace"/>
    <ds:schemaRef ds:uri="dc647c6d-d92f-4310-bd15-5b747ad8e47c"/>
    <ds:schemaRef ds:uri="http://purl.org/dc/terms/"/>
    <ds:schemaRef ds:uri="http://purl.org/dc/dcmitype/"/>
    <ds:schemaRef ds:uri="http://schemas.microsoft.com/office/2006/metadata/properties"/>
    <ds:schemaRef ds:uri="http://schemas.microsoft.com/office/infopath/2007/PartnerControls"/>
    <ds:schemaRef ds:uri="http://schemas.openxmlformats.org/package/2006/metadata/core-properties"/>
    <ds:schemaRef ds:uri="5eaf71ab-4025-4588-b733-4dc86344044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13</vt:i4>
      </vt:variant>
    </vt:vector>
  </HeadingPairs>
  <TitlesOfParts>
    <vt:vector size="39" baseType="lpstr">
      <vt:lpstr>DB</vt:lpstr>
      <vt:lpstr>Weekly Progress Report</vt:lpstr>
      <vt:lpstr>FIR summary </vt:lpstr>
      <vt:lpstr>General Information</vt:lpstr>
      <vt:lpstr>Progress</vt:lpstr>
      <vt:lpstr>Progress (2)</vt:lpstr>
      <vt:lpstr>Weekly Photos</vt:lpstr>
      <vt:lpstr>Quality</vt:lpstr>
      <vt:lpstr>Quality-Stat</vt:lpstr>
      <vt:lpstr>HSE</vt:lpstr>
      <vt:lpstr>HSE-Stat</vt:lpstr>
      <vt:lpstr>Risk Register</vt:lpstr>
      <vt:lpstr>Invoice Log</vt:lpstr>
      <vt:lpstr>CCO</vt:lpstr>
      <vt:lpstr>Major Quantities</vt:lpstr>
      <vt:lpstr>EV-Chart Data</vt:lpstr>
      <vt:lpstr>Procurement</vt:lpstr>
      <vt:lpstr>Testing</vt:lpstr>
      <vt:lpstr>Physical-Chart Data</vt:lpstr>
      <vt:lpstr>Milestones</vt:lpstr>
      <vt:lpstr>Issues</vt:lpstr>
      <vt:lpstr>Schedule</vt:lpstr>
      <vt:lpstr>Manpower</vt:lpstr>
      <vt:lpstr>Progress Summary</vt:lpstr>
      <vt:lpstr>LOOK AHEAD </vt:lpstr>
      <vt:lpstr>Codes</vt:lpstr>
      <vt:lpstr>'FIR summary '!Print_Area</vt:lpstr>
      <vt:lpstr>HSE!Print_Area</vt:lpstr>
      <vt:lpstr>'Invoice Log'!Print_Area</vt:lpstr>
      <vt:lpstr>'Major Quantities'!Print_Area</vt:lpstr>
      <vt:lpstr>Manpower!Print_Area</vt:lpstr>
      <vt:lpstr>Progress!Print_Area</vt:lpstr>
      <vt:lpstr>'Progress Summary'!Print_Area</vt:lpstr>
      <vt:lpstr>Quality!Print_Area</vt:lpstr>
      <vt:lpstr>'Weekly Progress Report'!Print_Area</vt:lpstr>
      <vt:lpstr>'FIR summary '!Print_Titles</vt:lpstr>
      <vt:lpstr>Issues!Print_Titles</vt:lpstr>
      <vt:lpstr>'Risk Register'!Print_Titles</vt:lpstr>
      <vt:lpstr>'FIR summary '!Total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Imran.Malik@jasarapmc.com</dc:creator>
  <cp:keywords/>
  <dc:description/>
  <cp:lastModifiedBy>Safnas Mohamed</cp:lastModifiedBy>
  <cp:revision/>
  <cp:lastPrinted>2026-10-06T05:48:10Z</cp:lastPrinted>
  <dcterms:created xsi:type="dcterms:W3CDTF">2014-11-10T09:45:29Z</dcterms:created>
  <dcterms:modified xsi:type="dcterms:W3CDTF">2026-10-06T07:52:53Z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SV_QUERY_LIST_4F35BF76-6C0D-4D9B-82B2-816C12CF3733">
    <vt:lpwstr>empty_477D106A-C0D6-4607-AEBD-E2C9D60EA279</vt:lpwstr>
  </property>
  <property fmtid="{D5CDD505-2E9C-101B-9397-08002B2CF9AE}" pid="8" name="SV_HIDDEN_GRID_QUERY_LIST_4F35BF76-6C0D-4D9B-82B2-816C12CF3733">
    <vt:lpwstr>empty_477D106A-C0D6-4607-AEBD-E2C9D60EA279</vt:lpwstr>
  </property>
</Properties>
</file>